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24" tabRatio="787" firstSheet="30" activeTab="30"/>
  </bookViews>
  <sheets>
    <sheet name="Sheet1" sheetId="1" state="hidden" r:id="rId1"/>
    <sheet name="简表8.11" sheetId="3" state="hidden" r:id="rId2"/>
    <sheet name="底库（8..15评审）未删除" sheetId="2" state="hidden" r:id="rId3"/>
    <sheet name="乡村振兴局和农业农村局评审 (8.15)" sheetId="4" state="hidden" r:id="rId4"/>
    <sheet name="乡村振兴局和农业农村局评审 (8.16) " sheetId="5" state="hidden" r:id="rId5"/>
    <sheet name="乡村振兴局和农业农村局评审 (8.16) 最新" sheetId="6" state="hidden" r:id="rId6"/>
    <sheet name="乡村振兴局和农业农村局评审 (8.16) 最新 (2)" sheetId="7" state="hidden" r:id="rId7"/>
    <sheet name="乡村振兴局和农业农村局评审 (8.18) " sheetId="8" state="hidden" r:id="rId8"/>
    <sheet name="乡村振兴局和农业农村局评审 (8.19)  " sheetId="9" state="hidden" r:id="rId9"/>
    <sheet name="乡村振兴局和农业农村局评审 (8.21)  " sheetId="10" state="hidden" r:id="rId10"/>
    <sheet name="集中评审意见(9.19)  " sheetId="11" state="hidden" r:id="rId11"/>
    <sheet name="评审后完善 (9.19)  " sheetId="13" state="hidden" r:id="rId12"/>
    <sheet name="储备库（2023.9.20）有受益户监测户" sheetId="12" state="hidden" r:id="rId13"/>
    <sheet name="储备库（2023.9.20）" sheetId="18" state="hidden" r:id="rId14"/>
    <sheet name="储备库分类统计表（2023.9.20）" sheetId="14" state="hidden" r:id="rId15"/>
    <sheet name="计划库（2023.9.20）" sheetId="19" state="hidden" r:id="rId16"/>
    <sheet name="计划库分类统计表（2023.9.20）" sheetId="20" state="hidden" r:id="rId17"/>
    <sheet name="执行库（2023.9.20）" sheetId="21" state="hidden" r:id="rId18"/>
    <sheet name="储备库州级反馈完善（2023.11.1）" sheetId="30" state="hidden" r:id="rId19"/>
    <sheet name="储备库分类统计表（2023.11.17）  " sheetId="42" state="hidden" r:id="rId20"/>
    <sheet name="储备库分类统计表（2023.11.1） " sheetId="32" state="hidden" r:id="rId21"/>
    <sheet name="储备库各行业部门审查意见反馈完善（2023.11.7） " sheetId="38" state="hidden" r:id="rId22"/>
    <sheet name="执行库州级反馈完善（2023.11.1） " sheetId="35" state="hidden" r:id="rId23"/>
    <sheet name="计划库州级反馈完善（2023.11.1）" sheetId="33" state="hidden" r:id="rId24"/>
    <sheet name="计划库分类统计表（2023.11.1）" sheetId="34" state="hidden" r:id="rId25"/>
    <sheet name="执行库分类统计表（2023.11.1）" sheetId="36" state="hidden" r:id="rId26"/>
    <sheet name="储备库各行业部门审查意见反馈完善（2023.11.14）" sheetId="39" state="hidden" r:id="rId27"/>
    <sheet name="储备库（2023.12.12）" sheetId="41" state="hidden" r:id="rId28"/>
    <sheet name="储备库（2023.12.18）" sheetId="45" state="hidden" r:id="rId29"/>
    <sheet name="储备库分类统计表（2023.12.18） " sheetId="46" state="hidden" r:id="rId30"/>
    <sheet name="计划库 " sheetId="47" r:id="rId31"/>
    <sheet name="计划库分类统计表 " sheetId="48" r:id="rId32"/>
    <sheet name="执行库（2023.12.18） " sheetId="49" state="hidden" r:id="rId33"/>
    <sheet name="执行库分类统计表（2023.12.18）" sheetId="50" state="hidden" r:id="rId34"/>
    <sheet name="储备库（2023.12.12）简表" sheetId="43" state="hidden" r:id="rId35"/>
    <sheet name="储备库（2023.12.12）简表 (2)" sheetId="44" state="hidden" r:id="rId36"/>
    <sheet name="Sheet3" sheetId="40" state="hidden" r:id="rId37"/>
    <sheet name="Sheet2" sheetId="28" state="hidden" r:id="rId38"/>
  </sheets>
  <definedNames>
    <definedName name="_xlnm._FilterDatabase" localSheetId="0" hidden="1">Sheet1!$5:$130</definedName>
    <definedName name="_xlnm._FilterDatabase" localSheetId="1" hidden="1">简表8.11!$3:$179</definedName>
    <definedName name="_xlnm._FilterDatabase" localSheetId="2" hidden="1">'底库（8..15评审）未删除'!$6:$177</definedName>
    <definedName name="_xlnm._FilterDatabase" localSheetId="3" hidden="1">'乡村振兴局和农业农村局评审 (8.15)'!$5:$50</definedName>
    <definedName name="_xlnm._FilterDatabase" localSheetId="4" hidden="1">'乡村振兴局和农业农村局评审 (8.16) '!$6:$44</definedName>
    <definedName name="_xlnm._FilterDatabase" localSheetId="5" hidden="1">'乡村振兴局和农业农村局评审 (8.16) 最新'!$6:$45</definedName>
    <definedName name="_xlnm._FilterDatabase" localSheetId="6" hidden="1">'乡村振兴局和农业农村局评审 (8.16) 最新 (2)'!$6:$45</definedName>
    <definedName name="_xlnm._FilterDatabase" localSheetId="7" hidden="1">'乡村振兴局和农业农村局评审 (8.18) '!$6:$44</definedName>
    <definedName name="_xlnm._FilterDatabase" localSheetId="8" hidden="1">'乡村振兴局和农业农村局评审 (8.19)  '!$6:$46</definedName>
    <definedName name="_xlnm._FilterDatabase" localSheetId="9" hidden="1">'乡村振兴局和农业农村局评审 (8.21)  '!$6:$42</definedName>
    <definedName name="_xlnm._FilterDatabase" localSheetId="10" hidden="1">'集中评审意见(9.19)  '!$6:$42</definedName>
    <definedName name="_xlnm._FilterDatabase" localSheetId="12" hidden="1">'储备库（2023.9.20）有受益户监测户'!$5:$157</definedName>
    <definedName name="_xlnm._FilterDatabase" localSheetId="13" hidden="1">'储备库（2023.9.20）'!$5:$157</definedName>
    <definedName name="_xlnm._FilterDatabase" localSheetId="15" hidden="1">'计划库（2023.9.20）'!$5:$155</definedName>
    <definedName name="_xlnm._FilterDatabase" localSheetId="17" hidden="1">'执行库（2023.9.20）'!$5:$144</definedName>
    <definedName name="_xlnm._FilterDatabase" localSheetId="18" hidden="1">'储备库州级反馈完善（2023.11.1）'!$A$5:$XEW$165</definedName>
    <definedName name="_xlnm._FilterDatabase" localSheetId="19" hidden="1">'储备库分类统计表（2023.11.17）  '!$A$4:$J$129</definedName>
    <definedName name="_xlnm._FilterDatabase" localSheetId="21" hidden="1">'储备库各行业部门审查意见反馈完善（2023.11.7） '!$A$5:$XEW$165</definedName>
    <definedName name="_xlnm._FilterDatabase" localSheetId="22" hidden="1">'执行库州级反馈完善（2023.11.1） '!$5:$147</definedName>
    <definedName name="_xlnm._FilterDatabase" localSheetId="23" hidden="1">'计划库州级反馈完善（2023.11.1）'!$5:$156</definedName>
    <definedName name="_xlnm._FilterDatabase" localSheetId="26" hidden="1">'储备库各行业部门审查意见反馈完善（2023.11.14）'!$A$5:$XEX$165</definedName>
    <definedName name="_xlnm._FilterDatabase" localSheetId="27" hidden="1">'储备库（2023.12.12）'!$5:$157</definedName>
    <definedName name="_xlnm._FilterDatabase" localSheetId="28" hidden="1">'储备库（2023.12.18）'!$4:$157</definedName>
    <definedName name="_xlnm._FilterDatabase" localSheetId="29" hidden="1">'储备库分类统计表（2023.12.18） '!$A$4:$J$129</definedName>
    <definedName name="_xlnm._FilterDatabase" localSheetId="30" hidden="1">'计划库 '!$5:$153</definedName>
    <definedName name="_xlnm._FilterDatabase" localSheetId="31" hidden="1">'计划库分类统计表 '!$A$4:$J$129</definedName>
    <definedName name="_xlnm._FilterDatabase" localSheetId="32" hidden="1">'执行库（2023.12.18） '!$4:$146</definedName>
    <definedName name="_xlnm._FilterDatabase" localSheetId="33" hidden="1">'执行库分类统计表（2023.12.18）'!$A$4:$J$129</definedName>
    <definedName name="_xlnm._FilterDatabase" localSheetId="34" hidden="1">'储备库（2023.12.12）简表'!$5:$33</definedName>
    <definedName name="_xlnm._FilterDatabase" localSheetId="35" hidden="1">'储备库（2023.12.12）简表 (2)'!$5:$35</definedName>
    <definedName name="_xlnm._FilterDatabase" localSheetId="36" hidden="1">Sheet3!$A$1:$C$47</definedName>
    <definedName name="_xlnm._FilterDatabase" localSheetId="11" hidden="1">'评审后完善 (9.19)  '!$6:$36</definedName>
    <definedName name="_xlnm.Print_Titles" localSheetId="4">'乡村振兴局和农业农村局评审 (8.16) '!$3:$5</definedName>
    <definedName name="_xlnm.Print_Area" localSheetId="4">'乡村振兴局和农业农村局评审 (8.16) '!$A$1:$AU$44</definedName>
    <definedName name="_xlnm.Print_Titles" localSheetId="5">'乡村振兴局和农业农村局评审 (8.16) 最新'!$4:$6</definedName>
    <definedName name="_xlnm.Print_Area" localSheetId="5">'乡村振兴局和农业农村局评审 (8.16) 最新'!$A$1:$AU$45</definedName>
    <definedName name="_xlnm.Print_Titles" localSheetId="6">'乡村振兴局和农业农村局评审 (8.16) 最新 (2)'!$4:$6</definedName>
    <definedName name="_xlnm.Print_Area" localSheetId="6">'乡村振兴局和农业农村局评审 (8.16) 最新 (2)'!$A$1:$AU$45</definedName>
    <definedName name="_xlnm.Print_Titles" localSheetId="7">'乡村振兴局和农业农村局评审 (8.18) '!$4:$6</definedName>
    <definedName name="_xlnm.Print_Area" localSheetId="7">'乡村振兴局和农业农村局评审 (8.18) '!$A$1:$AU$44</definedName>
    <definedName name="_xlnm.Print_Titles" localSheetId="8">'乡村振兴局和农业农村局评审 (8.19)  '!$4:$6</definedName>
    <definedName name="_xlnm.Print_Area" localSheetId="8">'乡村振兴局和农业农村局评审 (8.19)  '!$A$1:$AU$46</definedName>
    <definedName name="_xlnm.Print_Titles" localSheetId="9">'乡村振兴局和农业农村局评审 (8.21)  '!$4:$6</definedName>
    <definedName name="_xlnm.Print_Area" localSheetId="9">'乡村振兴局和农业农村局评审 (8.21)  '!$A$1:$AU$42</definedName>
    <definedName name="_xlnm.Print_Titles" localSheetId="10">'集中评审意见(9.19)  '!$4:$6</definedName>
    <definedName name="_xlnm.Print_Area" localSheetId="10">'集中评审意见(9.19)  '!$A$1:$AV$42</definedName>
    <definedName name="_xlnm.Print_Titles" localSheetId="11">'评审后完善 (9.19)  '!$4:$6</definedName>
    <definedName name="_xlnm.Print_Area" localSheetId="11">'评审后完善 (9.19)  '!$A$3:$AV$36</definedName>
    <definedName name="_xlnm.Print_Titles" localSheetId="13">'储备库（2023.9.20）'!$3:$5</definedName>
    <definedName name="_xlnm.Print_Titles" localSheetId="18">'储备库州级反馈完善（2023.11.1）'!$3:$5</definedName>
    <definedName name="_xlnm.Print_Titles" localSheetId="23">'计划库州级反馈完善（2023.11.1）'!$3:$5</definedName>
    <definedName name="_xlnm.Print_Titles" localSheetId="22">'执行库州级反馈完善（2023.11.1） '!$3:$5</definedName>
    <definedName name="_xlnm.Print_Titles" localSheetId="21">'储备库各行业部门审查意见反馈完善（2023.11.7） '!$3:$5</definedName>
    <definedName name="_xlnm.Print_Titles" localSheetId="26">'储备库各行业部门审查意见反馈完善（2023.11.14）'!$3:$5</definedName>
    <definedName name="_xlnm.Print_Titles" localSheetId="27">'储备库（2023.12.12）'!$3:$5</definedName>
    <definedName name="_xlnm.Print_Area" localSheetId="27">'储备库（2023.12.12）'!$A$1:$AP$157</definedName>
    <definedName name="_xlnm.Print_Titles" localSheetId="34">'储备库（2023.12.12）简表'!$3:$5</definedName>
    <definedName name="_xlnm.Print_Area" localSheetId="34">'储备库（2023.12.12）简表'!$A$1:$AO$33</definedName>
    <definedName name="_xlnm.Print_Titles" localSheetId="35">'储备库（2023.12.12）简表 (2)'!$3:$5</definedName>
    <definedName name="_xlnm.Print_Area" localSheetId="35">'储备库（2023.12.12）简表 (2)'!$A$2:$AG$35</definedName>
    <definedName name="_xlnm.Print_Titles" localSheetId="28">'储备库（2023.12.18）'!$3:$5</definedName>
    <definedName name="_xlnm.Print_Area" localSheetId="28">'储备库（2023.12.18）'!$A$1:$AP$157</definedName>
    <definedName name="_xlnm.Print_Titles" localSheetId="30">'计划库 '!$3:$5</definedName>
    <definedName name="_xlnm.Print_Area" localSheetId="30">'计划库 '!$A$1:$AP$153</definedName>
    <definedName name="_xlnm.Print_Titles" localSheetId="32">'执行库（2023.12.18） '!$3:$5</definedName>
    <definedName name="_xlnm.Print_Area" localSheetId="32">'执行库（2023.12.18） '!$A$1:$AP$146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<sst xmlns="http://schemas.openxmlformats.org/spreadsheetml/2006/main" count="19298" uniqueCount="1424">
  <si>
    <t>附件2：</t>
  </si>
  <si>
    <t>克州阿合奇县2024年巩固拓展脱贫攻坚成果和乡村振兴项目库（标准格式）</t>
  </si>
  <si>
    <t>序号</t>
  </si>
  <si>
    <t>项目库编号(A)</t>
  </si>
  <si>
    <t>年度 (B)</t>
  </si>
  <si>
    <t>项目名称(C)</t>
  </si>
  <si>
    <t>建设性质（新建、续建、改扩建）     (D)</t>
  </si>
  <si>
    <t>建设起至期限(E)</t>
  </si>
  <si>
    <t>建设地点(F)</t>
  </si>
  <si>
    <t>建设任务 (G)</t>
  </si>
  <si>
    <t>项目个数</t>
  </si>
  <si>
    <t>规模(H)</t>
  </si>
  <si>
    <t>项目类别(R)</t>
  </si>
  <si>
    <t>收益情况（J）</t>
  </si>
  <si>
    <t>责任部门及责任人（K）</t>
  </si>
  <si>
    <t>资金规模（万元）(L)</t>
  </si>
  <si>
    <t>简要绩效目标(M)</t>
  </si>
  <si>
    <t>简要利益机制(N)</t>
  </si>
  <si>
    <r>
      <rPr>
        <b/>
        <sz val="20"/>
        <rFont val="宋体"/>
        <charset val="134"/>
      </rPr>
      <t>产业发展(R</t>
    </r>
    <r>
      <rPr>
        <b/>
        <vertAlign val="subscript"/>
        <sz val="20"/>
        <rFont val="宋体"/>
        <charset val="134"/>
      </rPr>
      <t>1</t>
    </r>
    <r>
      <rPr>
        <b/>
        <sz val="20"/>
        <rFont val="宋体"/>
        <charset val="134"/>
      </rPr>
      <t>)</t>
    </r>
  </si>
  <si>
    <r>
      <rPr>
        <b/>
        <sz val="20"/>
        <rFont val="宋体"/>
        <charset val="134"/>
      </rPr>
      <t>就业项目(R</t>
    </r>
    <r>
      <rPr>
        <b/>
        <vertAlign val="subscript"/>
        <sz val="20"/>
        <rFont val="宋体"/>
        <charset val="134"/>
      </rPr>
      <t>2</t>
    </r>
    <r>
      <rPr>
        <b/>
        <sz val="20"/>
        <rFont val="宋体"/>
        <charset val="134"/>
      </rPr>
      <t>)</t>
    </r>
  </si>
  <si>
    <r>
      <rPr>
        <b/>
        <sz val="20"/>
        <rFont val="宋体"/>
        <charset val="134"/>
      </rPr>
      <t>乡村建设行动(R</t>
    </r>
    <r>
      <rPr>
        <b/>
        <vertAlign val="subscript"/>
        <sz val="20"/>
        <rFont val="宋体"/>
        <charset val="134"/>
      </rPr>
      <t>3</t>
    </r>
    <r>
      <rPr>
        <b/>
        <sz val="20"/>
        <rFont val="宋体"/>
        <charset val="134"/>
      </rPr>
      <t>)</t>
    </r>
  </si>
  <si>
    <r>
      <rPr>
        <b/>
        <sz val="20"/>
        <rFont val="宋体"/>
        <charset val="134"/>
      </rPr>
      <t>易地搬迁后扶(R</t>
    </r>
    <r>
      <rPr>
        <b/>
        <vertAlign val="subscript"/>
        <sz val="20"/>
        <rFont val="宋体"/>
        <charset val="134"/>
      </rPr>
      <t>4</t>
    </r>
    <r>
      <rPr>
        <b/>
        <sz val="20"/>
        <rFont val="宋体"/>
        <charset val="134"/>
      </rPr>
      <t>)</t>
    </r>
  </si>
  <si>
    <r>
      <rPr>
        <b/>
        <sz val="20"/>
        <rFont val="宋体"/>
        <charset val="134"/>
      </rPr>
      <t>巩固三保障成果(R</t>
    </r>
    <r>
      <rPr>
        <b/>
        <vertAlign val="subscript"/>
        <sz val="20"/>
        <rFont val="宋体"/>
        <charset val="134"/>
      </rPr>
      <t>5</t>
    </r>
    <r>
      <rPr>
        <b/>
        <sz val="20"/>
        <rFont val="宋体"/>
        <charset val="134"/>
      </rPr>
      <t>)</t>
    </r>
  </si>
  <si>
    <r>
      <rPr>
        <b/>
        <sz val="20"/>
        <rFont val="宋体"/>
        <charset val="134"/>
      </rPr>
      <t>乡村治理和精神文明建设(R</t>
    </r>
    <r>
      <rPr>
        <b/>
        <vertAlign val="subscript"/>
        <sz val="20"/>
        <rFont val="宋体"/>
        <charset val="134"/>
      </rPr>
      <t>6</t>
    </r>
    <r>
      <rPr>
        <b/>
        <sz val="20"/>
        <rFont val="宋体"/>
        <charset val="134"/>
      </rPr>
      <t>)</t>
    </r>
  </si>
  <si>
    <r>
      <rPr>
        <b/>
        <sz val="20"/>
        <rFont val="宋体"/>
        <charset val="134"/>
      </rPr>
      <t>项目管理费(R</t>
    </r>
    <r>
      <rPr>
        <vertAlign val="subscript"/>
        <sz val="20"/>
        <rFont val="宋体"/>
        <charset val="134"/>
      </rPr>
      <t>7</t>
    </r>
    <r>
      <rPr>
        <b/>
        <sz val="20"/>
        <rFont val="宋体"/>
        <charset val="134"/>
      </rPr>
      <t>)</t>
    </r>
  </si>
  <si>
    <r>
      <rPr>
        <b/>
        <sz val="20"/>
        <rFont val="宋体"/>
        <charset val="134"/>
      </rPr>
      <t>其他(R</t>
    </r>
    <r>
      <rPr>
        <b/>
        <vertAlign val="subscript"/>
        <sz val="20"/>
        <rFont val="宋体"/>
        <charset val="134"/>
      </rPr>
      <t>9</t>
    </r>
    <r>
      <rPr>
        <b/>
        <sz val="20"/>
        <rFont val="宋体"/>
        <charset val="134"/>
      </rPr>
      <t>)</t>
    </r>
  </si>
  <si>
    <r>
      <rPr>
        <b/>
        <sz val="20"/>
        <rFont val="宋体"/>
        <charset val="134"/>
      </rPr>
      <t>总户数户（J</t>
    </r>
    <r>
      <rPr>
        <b/>
        <vertAlign val="subscript"/>
        <sz val="20"/>
        <rFont val="宋体"/>
        <charset val="134"/>
      </rPr>
      <t>1</t>
    </r>
    <r>
      <rPr>
        <b/>
        <sz val="20"/>
        <rFont val="宋体"/>
        <charset val="134"/>
      </rPr>
      <t>)</t>
    </r>
  </si>
  <si>
    <r>
      <rPr>
        <b/>
        <sz val="20"/>
        <rFont val="宋体"/>
        <charset val="134"/>
      </rPr>
      <t>总人数人（J</t>
    </r>
    <r>
      <rPr>
        <b/>
        <vertAlign val="subscript"/>
        <sz val="20"/>
        <rFont val="宋体"/>
        <charset val="134"/>
      </rPr>
      <t>2</t>
    </r>
    <r>
      <rPr>
        <b/>
        <sz val="20"/>
        <rFont val="宋体"/>
        <charset val="134"/>
      </rPr>
      <t>)</t>
    </r>
  </si>
  <si>
    <r>
      <rPr>
        <b/>
        <sz val="20"/>
        <rFont val="宋体"/>
        <charset val="134"/>
      </rPr>
      <t>其中脱贫户(含监测户户（J</t>
    </r>
    <r>
      <rPr>
        <b/>
        <vertAlign val="subscript"/>
        <sz val="20"/>
        <rFont val="宋体"/>
        <charset val="134"/>
      </rPr>
      <t>3</t>
    </r>
    <r>
      <rPr>
        <b/>
        <sz val="20"/>
        <rFont val="宋体"/>
        <charset val="134"/>
      </rPr>
      <t>)</t>
    </r>
  </si>
  <si>
    <r>
      <rPr>
        <b/>
        <sz val="20"/>
        <rFont val="宋体"/>
        <charset val="134"/>
      </rPr>
      <t>其中脱贫户(含监测户）人（J</t>
    </r>
    <r>
      <rPr>
        <b/>
        <vertAlign val="subscript"/>
        <sz val="20"/>
        <rFont val="宋体"/>
        <charset val="134"/>
      </rPr>
      <t>4</t>
    </r>
    <r>
      <rPr>
        <b/>
        <sz val="20"/>
        <rFont val="宋体"/>
        <charset val="134"/>
      </rPr>
      <t>)</t>
    </r>
  </si>
  <si>
    <r>
      <rPr>
        <b/>
        <sz val="20"/>
        <rFont val="宋体"/>
        <charset val="134"/>
      </rPr>
      <t>建设单位（K</t>
    </r>
    <r>
      <rPr>
        <b/>
        <vertAlign val="subscript"/>
        <sz val="20"/>
        <rFont val="宋体"/>
        <charset val="134"/>
      </rPr>
      <t>1</t>
    </r>
    <r>
      <rPr>
        <b/>
        <sz val="20"/>
        <rFont val="宋体"/>
        <charset val="134"/>
      </rPr>
      <t>)</t>
    </r>
  </si>
  <si>
    <r>
      <rPr>
        <b/>
        <sz val="20"/>
        <rFont val="宋体"/>
        <charset val="134"/>
      </rPr>
      <t>建设单位责任人（K</t>
    </r>
    <r>
      <rPr>
        <b/>
        <vertAlign val="subscript"/>
        <sz val="20"/>
        <rFont val="宋体"/>
        <charset val="134"/>
      </rPr>
      <t>2</t>
    </r>
    <r>
      <rPr>
        <b/>
        <sz val="20"/>
        <rFont val="宋体"/>
        <charset val="134"/>
      </rPr>
      <t>)</t>
    </r>
  </si>
  <si>
    <r>
      <rPr>
        <b/>
        <sz val="20"/>
        <rFont val="宋体"/>
        <charset val="134"/>
      </rPr>
      <t>行业主管部门（K</t>
    </r>
    <r>
      <rPr>
        <b/>
        <vertAlign val="subscript"/>
        <sz val="20"/>
        <rFont val="宋体"/>
        <charset val="134"/>
      </rPr>
      <t>3</t>
    </r>
    <r>
      <rPr>
        <b/>
        <sz val="20"/>
        <rFont val="宋体"/>
        <charset val="134"/>
      </rPr>
      <t>)</t>
    </r>
  </si>
  <si>
    <r>
      <rPr>
        <b/>
        <sz val="20"/>
        <rFont val="宋体"/>
        <charset val="134"/>
      </rPr>
      <t>行业主管部门责任人（K</t>
    </r>
    <r>
      <rPr>
        <b/>
        <vertAlign val="subscript"/>
        <sz val="20"/>
        <rFont val="宋体"/>
        <charset val="134"/>
      </rPr>
      <t>4</t>
    </r>
    <r>
      <rPr>
        <b/>
        <sz val="20"/>
        <rFont val="宋体"/>
        <charset val="134"/>
      </rPr>
      <t>)</t>
    </r>
  </si>
  <si>
    <r>
      <rPr>
        <b/>
        <sz val="20"/>
        <rFont val="宋体"/>
        <charset val="134"/>
      </rPr>
      <t>县级分管领导（K</t>
    </r>
    <r>
      <rPr>
        <b/>
        <vertAlign val="subscript"/>
        <sz val="20"/>
        <rFont val="宋体"/>
        <charset val="134"/>
      </rPr>
      <t>5</t>
    </r>
    <r>
      <rPr>
        <b/>
        <sz val="20"/>
        <rFont val="宋体"/>
        <charset val="134"/>
      </rPr>
      <t>)</t>
    </r>
  </si>
  <si>
    <t>小计</t>
  </si>
  <si>
    <r>
      <rPr>
        <b/>
        <sz val="20"/>
        <rFont val="宋体"/>
        <charset val="134"/>
      </rPr>
      <t>中央衔接(L</t>
    </r>
    <r>
      <rPr>
        <b/>
        <vertAlign val="subscript"/>
        <sz val="20"/>
        <rFont val="宋体"/>
        <charset val="134"/>
      </rPr>
      <t>1</t>
    </r>
    <r>
      <rPr>
        <b/>
        <sz val="20"/>
        <rFont val="宋体"/>
        <charset val="134"/>
      </rPr>
      <t>)</t>
    </r>
  </si>
  <si>
    <t>中央衔接</t>
  </si>
  <si>
    <r>
      <rPr>
        <b/>
        <sz val="20"/>
        <rFont val="宋体"/>
        <charset val="134"/>
      </rPr>
      <t>自治区衔接(L</t>
    </r>
    <r>
      <rPr>
        <b/>
        <vertAlign val="subscript"/>
        <sz val="20"/>
        <rFont val="宋体"/>
        <charset val="134"/>
      </rPr>
      <t>2</t>
    </r>
    <r>
      <rPr>
        <b/>
        <sz val="20"/>
        <rFont val="宋体"/>
        <charset val="134"/>
      </rPr>
      <t>)</t>
    </r>
  </si>
  <si>
    <r>
      <rPr>
        <b/>
        <sz val="20"/>
        <rFont val="宋体"/>
        <charset val="134"/>
      </rPr>
      <t>其它涉农整合      (L</t>
    </r>
    <r>
      <rPr>
        <b/>
        <vertAlign val="subscript"/>
        <sz val="20"/>
        <rFont val="宋体"/>
        <charset val="134"/>
      </rPr>
      <t>3</t>
    </r>
    <r>
      <rPr>
        <b/>
        <sz val="20"/>
        <rFont val="宋体"/>
        <charset val="134"/>
      </rPr>
      <t>)</t>
    </r>
  </si>
  <si>
    <r>
      <rPr>
        <b/>
        <sz val="20"/>
        <rFont val="宋体"/>
        <charset val="134"/>
      </rPr>
      <t>地方政府债券(L</t>
    </r>
    <r>
      <rPr>
        <b/>
        <vertAlign val="subscript"/>
        <sz val="20"/>
        <rFont val="宋体"/>
        <charset val="134"/>
      </rPr>
      <t>4</t>
    </r>
    <r>
      <rPr>
        <b/>
        <sz val="20"/>
        <rFont val="宋体"/>
        <charset val="134"/>
      </rPr>
      <t>)</t>
    </r>
  </si>
  <si>
    <r>
      <rPr>
        <b/>
        <sz val="20"/>
        <rFont val="宋体"/>
        <charset val="134"/>
      </rPr>
      <t>地、县配套(L</t>
    </r>
    <r>
      <rPr>
        <b/>
        <vertAlign val="subscript"/>
        <sz val="20"/>
        <rFont val="宋体"/>
        <charset val="134"/>
      </rPr>
      <t>5</t>
    </r>
    <r>
      <rPr>
        <b/>
        <sz val="20"/>
        <rFont val="宋体"/>
        <charset val="134"/>
      </rPr>
      <t>)</t>
    </r>
  </si>
  <si>
    <r>
      <rPr>
        <b/>
        <sz val="20"/>
        <rFont val="宋体"/>
        <charset val="134"/>
      </rPr>
      <t>其他资金(L</t>
    </r>
    <r>
      <rPr>
        <b/>
        <vertAlign val="subscript"/>
        <sz val="20"/>
        <rFont val="宋体"/>
        <charset val="134"/>
      </rPr>
      <t>6</t>
    </r>
    <r>
      <rPr>
        <b/>
        <sz val="20"/>
        <rFont val="宋体"/>
        <charset val="134"/>
      </rPr>
      <t>)</t>
    </r>
  </si>
  <si>
    <t>备注（其他资金名称）</t>
  </si>
  <si>
    <t>企业投资(L7)</t>
  </si>
  <si>
    <t>乡村振兴任务</t>
  </si>
  <si>
    <t>以工代赈任务</t>
  </si>
  <si>
    <t>少数民族发展任务</t>
  </si>
  <si>
    <t>欠发达国有农场巩固提升任务</t>
  </si>
  <si>
    <t>合计</t>
  </si>
  <si>
    <t>一级</t>
  </si>
  <si>
    <t>产业发展</t>
  </si>
  <si>
    <t>二级</t>
  </si>
  <si>
    <t>生产项目</t>
  </si>
  <si>
    <t>三级</t>
  </si>
  <si>
    <t>种植业基地</t>
  </si>
  <si>
    <t>四级</t>
  </si>
  <si>
    <t>常规定植</t>
  </si>
  <si>
    <t>种植业基地建设</t>
  </si>
  <si>
    <t>养殖业基地</t>
  </si>
  <si>
    <t>畜禽养殖</t>
  </si>
  <si>
    <t>特色养殖</t>
  </si>
  <si>
    <t>畜禽圈舍</t>
  </si>
  <si>
    <t>防疫和良种项目</t>
  </si>
  <si>
    <t>水产养殖业发展</t>
  </si>
  <si>
    <t>林草基地建设</t>
  </si>
  <si>
    <t>林果嫁接</t>
  </si>
  <si>
    <t>林果提质增效</t>
  </si>
  <si>
    <t>饲草料地</t>
  </si>
  <si>
    <t>小型饲料加工（设施）设备</t>
  </si>
  <si>
    <t>休闲农业与乡村旅游</t>
  </si>
  <si>
    <t>光伏电站</t>
  </si>
  <si>
    <t>扶贫车间（特色手工基地）建设</t>
  </si>
  <si>
    <t>加工流通项目</t>
  </si>
  <si>
    <t>农产品仓储保鲜冷链基础设施建设</t>
  </si>
  <si>
    <t>产地初加工和精深加工</t>
  </si>
  <si>
    <t>市场建设和农村物流</t>
  </si>
  <si>
    <t>品牌打造和展销平台</t>
  </si>
  <si>
    <t>配套基础设施项目</t>
  </si>
  <si>
    <t>小型农田水利设施建设</t>
  </si>
  <si>
    <t>排碱渠</t>
  </si>
  <si>
    <t>节水灌溉</t>
  </si>
  <si>
    <t>防渗渠建设</t>
  </si>
  <si>
    <t>其它乡村振兴有关的农田水利建设</t>
  </si>
  <si>
    <t>产业园（区）</t>
  </si>
  <si>
    <t>产业服务支撑项目</t>
  </si>
  <si>
    <t>智慧农业</t>
  </si>
  <si>
    <t>科技服务</t>
  </si>
  <si>
    <t>人才培养</t>
  </si>
  <si>
    <t>农业社会化服务</t>
  </si>
  <si>
    <t>金融保险配套项目</t>
  </si>
  <si>
    <t>小额贷款贴息</t>
  </si>
  <si>
    <t>小额信贷风险补偿金</t>
  </si>
  <si>
    <t>特色产业保险保费补助</t>
  </si>
  <si>
    <t>新型经营主体贷款贴息</t>
  </si>
  <si>
    <t>防贫保险（基金）</t>
  </si>
  <si>
    <t>其他</t>
  </si>
  <si>
    <t>就业项目</t>
  </si>
  <si>
    <t>务工补助</t>
  </si>
  <si>
    <t>交通费补助</t>
  </si>
  <si>
    <t>劳动奖补</t>
  </si>
  <si>
    <t>就业培训</t>
  </si>
  <si>
    <t>技能培训</t>
  </si>
  <si>
    <t>以工代训</t>
  </si>
  <si>
    <t>创业</t>
  </si>
  <si>
    <t>创业培训</t>
  </si>
  <si>
    <t>创业补助</t>
  </si>
  <si>
    <t>乡村工匠</t>
  </si>
  <si>
    <t>乡村工匠培育培训</t>
  </si>
  <si>
    <t>乡村工匠大师工作室</t>
  </si>
  <si>
    <t>乡村工匠传习所</t>
  </si>
  <si>
    <t>公益性岗位</t>
  </si>
  <si>
    <t>乡村建设行动</t>
  </si>
  <si>
    <t>农村基础设施</t>
  </si>
  <si>
    <t>村庄规划编制（含修编）</t>
  </si>
  <si>
    <t>农村道路（通村、通户路）</t>
  </si>
  <si>
    <t>产业路、资源路、旅游路建设</t>
  </si>
  <si>
    <t>农村供水保障设施建设</t>
  </si>
  <si>
    <t>农村电网（通生产、生活用电、提高综合电压和供电可靠性）</t>
  </si>
  <si>
    <t>数字乡村（信息通信基础设施建设、数字化、智能化建设等）</t>
  </si>
  <si>
    <t>农村清洁能源设施（燃气、户用光伏、风电、水电、农村生物质能源、北方地区清洁取暖等）</t>
  </si>
  <si>
    <t>农业农村基础设施中长期贷款贴息</t>
  </si>
  <si>
    <t>人居环境整治</t>
  </si>
  <si>
    <t>农村卫生厕所改造（户用、公共厕所）</t>
  </si>
  <si>
    <t>农村污水治理</t>
  </si>
  <si>
    <t>农村垃圾治理</t>
  </si>
  <si>
    <t>村容村貌提升</t>
  </si>
  <si>
    <t>农村公共服务</t>
  </si>
  <si>
    <t>学校建设或改造（含幼儿园）</t>
  </si>
  <si>
    <t>村卫生室标准化建设</t>
  </si>
  <si>
    <t>农村养老设施建设（养老院、幸福院、日间照料中心等）</t>
  </si>
  <si>
    <t>农村公益性殡葬设施建设</t>
  </si>
  <si>
    <t>开展县乡村公共服务一体化示范创建</t>
  </si>
  <si>
    <t>其他（便民综合服务设施、文化活动广场、体育设施、村级客运站、公共照明设施等）</t>
  </si>
  <si>
    <t>易地搬迁后扶</t>
  </si>
  <si>
    <t>公共服务岗位</t>
  </si>
  <si>
    <t>“一站式”社区综合服务设施建设</t>
  </si>
  <si>
    <t>易地扶贫搬迁贷款债劵贴息补助</t>
  </si>
  <si>
    <t>巩固三保障成果</t>
  </si>
  <si>
    <t>住房</t>
  </si>
  <si>
    <t>农村危房改造等农房改造</t>
  </si>
  <si>
    <t>教育</t>
  </si>
  <si>
    <t>享受"雨露计划"职业教育补助</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</si>
  <si>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</si>
  <si>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</si>
  <si>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</si>
  <si>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</si>
  <si>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</si>
  <si>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</si>
  <si>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</si>
  <si>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</si>
  <si>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</si>
  <si>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综合保障</t>
  </si>
  <si>
    <t>享受农村居民最低生活保障</t>
  </si>
  <si>
    <t>参加城乡居民基本养老保险</t>
  </si>
  <si>
    <t>享受特困人员救助供养</t>
  </si>
  <si>
    <t>接受留守关爱服务</t>
  </si>
  <si>
    <t>接受临时救助</t>
  </si>
  <si>
    <t>乡村治理和精神文明建设</t>
  </si>
  <si>
    <t>乡村治理</t>
  </si>
  <si>
    <t>开展乡村治理示范创建</t>
  </si>
  <si>
    <t>推进“积分制”“清单式”等管理方式</t>
  </si>
  <si>
    <t>农村精神文明建设</t>
  </si>
  <si>
    <t>培养“四有”新时代农民</t>
  </si>
  <si>
    <t>移风易俗改革示范县（乡、村）</t>
  </si>
  <si>
    <t>科技文化卫生“三下乡”</t>
  </si>
  <si>
    <t>农村文化项目</t>
  </si>
  <si>
    <t>项目管理费</t>
  </si>
  <si>
    <t>少数民族特色村寨建设项目</t>
  </si>
  <si>
    <t>困难群众饮用低氟茶</t>
  </si>
  <si>
    <t>……</t>
  </si>
  <si>
    <r>
      <rPr>
        <b/>
        <sz val="16"/>
        <rFont val="宋体"/>
        <charset val="134"/>
      </rPr>
      <t>建设单位（K</t>
    </r>
    <r>
      <rPr>
        <b/>
        <vertAlign val="subscript"/>
        <sz val="16"/>
        <rFont val="宋体"/>
        <charset val="134"/>
      </rPr>
      <t>1</t>
    </r>
    <r>
      <rPr>
        <b/>
        <sz val="16"/>
        <rFont val="宋体"/>
        <charset val="134"/>
      </rPr>
      <t>)</t>
    </r>
  </si>
  <si>
    <r>
      <rPr>
        <b/>
        <sz val="16"/>
        <rFont val="宋体"/>
        <charset val="134"/>
      </rPr>
      <t>行业主管部门（K</t>
    </r>
    <r>
      <rPr>
        <b/>
        <vertAlign val="subscript"/>
        <sz val="16"/>
        <rFont val="宋体"/>
        <charset val="134"/>
      </rPr>
      <t>3</t>
    </r>
    <r>
      <rPr>
        <b/>
        <sz val="16"/>
        <rFont val="宋体"/>
        <charset val="134"/>
      </rPr>
      <t>)</t>
    </r>
  </si>
  <si>
    <t>是否2024示范村</t>
  </si>
  <si>
    <t>三级库</t>
  </si>
  <si>
    <t>是否产业项目</t>
  </si>
  <si>
    <t>是否以工代赈</t>
  </si>
  <si>
    <t>阿合奇县哈拉布拉克乡库尔萨依村草料地及灌溉工程</t>
  </si>
  <si>
    <t>新建</t>
  </si>
  <si>
    <t>2024年3月-9月</t>
  </si>
  <si>
    <t>库尔萨依村</t>
  </si>
  <si>
    <t>修整草料地3986亩（其中灌溉面积3895亩），新建引水管道8581米，放水主干管和分支管道16479米，新建18立方米减压池5座、分水总阀门井8座、检查井24座、排空井10座等。</t>
  </si>
  <si>
    <t>哈拉布拉克乡</t>
  </si>
  <si>
    <t>农业农村局</t>
  </si>
  <si>
    <t>是</t>
  </si>
  <si>
    <t>阿合奇县苏木塔什乡、马场人工草料地改造提升2024年中央财政以工代赈项目</t>
  </si>
  <si>
    <t>克孜宫拜孜村、马场</t>
  </si>
  <si>
    <t>克孜宫拜孜村新建人工草料地1997亩，新建供水管道2.4㎞及附属配套设施；马场新建人工草料地2800亩，配套供水管道及附属配套设施等。</t>
  </si>
  <si>
    <t>苏木塔什乡人民政府、马场</t>
  </si>
  <si>
    <t>阿合奇县阿合奇镇2024年草料地建设2024年中央财政以工代赈项目</t>
  </si>
  <si>
    <t>奥若巴什、阔什布拉克</t>
  </si>
  <si>
    <t>佳朗奇村奥若巴什新建草料地1000亩，配套管道、生产路等附属设施；佳朗奇阔什布拉克土地平整400亩，配套矩形防渗渠道3.5公里、防护堤1公里及渠系建筑物等。</t>
  </si>
  <si>
    <t>阿合奇镇人民政府</t>
  </si>
  <si>
    <t>阿合奇县2024年农村人居环境整治建设项目</t>
  </si>
  <si>
    <t>色帕巴依乡、苏木塔什乡</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</si>
  <si>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一级A排放标准《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一级A排放标准《污水综合排放标准》GB8978-2021）中水回用。</t>
  </si>
  <si>
    <t>县农业农村局</t>
  </si>
  <si>
    <t>阿合奇县阿合奇镇夏特道路建设项目</t>
  </si>
  <si>
    <t>佳朗奇村</t>
  </si>
  <si>
    <t>新建沙砾道路49公里及附属配套设施等。</t>
  </si>
  <si>
    <t>县交通运输局</t>
  </si>
  <si>
    <t>三</t>
  </si>
  <si>
    <t>1500土地增减挂，1500车辆购置税</t>
  </si>
  <si>
    <t>阿合奇县库兰萨日克乡吉勒得斯村引水渠首及渠道改建2024年中央财政以工代赈项目</t>
  </si>
  <si>
    <t>吉勒得斯村</t>
  </si>
  <si>
    <t>改建渠首1座，改建渠道约4km及信息化、自动化等配套设施，渠道维修及防洪治理等。</t>
  </si>
  <si>
    <t>库兰萨日克乡人民政府</t>
  </si>
  <si>
    <t>水利局</t>
  </si>
  <si>
    <t>阿合奇县2024年度农业水价综合改革计量设施配套建设项目</t>
  </si>
  <si>
    <t>哈拉奇乡</t>
  </si>
  <si>
    <t>配套建设哈拉奇乡内干、支、斗渠三级渠道分水口自动化供水计量设施（包括设施安装对闸口及闸门进行的改造，改造建设标准化监测断面等所有内容），其中干、支渠计量设施及监管平台由县水利局负责，斗渠计量设施由县农业农村局负责。</t>
  </si>
  <si>
    <t>县水管站</t>
  </si>
  <si>
    <t>阿合奇县居民点道路建设2024年中央财政以工代赈项目</t>
  </si>
  <si>
    <t>阿合奇镇、哈拉布拉克乡、苏木塔什乡、哈拉奇乡、库兰萨日克乡</t>
  </si>
  <si>
    <t>新建四级公路31.72公里，路基宽度4米/5米，路面宽度3.5米、4米。其中：阿合奇镇15条、6.65公里，哈拉布拉克乡2条、1.03公里，苏木塔什乡20条、4.05公里，色帕巴依乡7条、3.63公里，库兰萨日克乡13条、14.36公里，哈拉奇乡3条、2公里。主要为原有沙砾路面改造为沥青路面。</t>
  </si>
  <si>
    <t>交通局</t>
  </si>
  <si>
    <t>阿合奇县库兰萨日克乡2024年农田水渠建设项目</t>
  </si>
  <si>
    <t>2024.4-2024.9</t>
  </si>
  <si>
    <t>别迭里村、吉勒得斯村、阿克特克提尔村</t>
  </si>
  <si>
    <t>新建2.355公里防渗渠及相关配套设施，资金220万元</t>
  </si>
  <si>
    <t>阿合奇县农村饮用水水源地迁改工程（色帕巴依乡、库兰萨日克乡、良种场供水系统并网改造建设项目）</t>
  </si>
  <si>
    <t>色帕巴依乡、库兰萨日克乡、良种场</t>
  </si>
  <si>
    <t>对3个乡场辖区水厂进行整合，规划迁改新建水源工程1座（包含取水首部、水厂及配套设施），村镇供水一体化管网连通及提升改造。</t>
  </si>
  <si>
    <t>阿合奇县马场（阿合奇县托河冰川牦牛养殖培育农民专业合作社）厂房建设项目</t>
  </si>
  <si>
    <t>2024年4月-2024年7月</t>
  </si>
  <si>
    <t>马场老场部</t>
  </si>
  <si>
    <t>为马场托河冰川投资发展有限公司新建无菌生产厂房一座和化验室，配备一套熟食加工设备，同时办理食品流通许可证（食品经营许可证）、生产许可证、QS认证、三品一标、ISO9000等证书和认证业务。</t>
  </si>
  <si>
    <t>马场管理委员会</t>
  </si>
  <si>
    <t>阿合奇县马场2024年牧业点应急储备库建设项目</t>
  </si>
  <si>
    <t xml:space="preserve">马场凯利特别克村萨日布拉克牧业点、凯利特别克村四队库尔卡克牧业点、阿克巴夏特村三队苏鲁依克牧业点、博孜塔拉村阿勒吐尕牧业点
</t>
  </si>
  <si>
    <t>在马场凯利特别克村萨日布拉克牧业点、凯利特别克村四队库尔卡克牧业点、阿克巴夏特村三队苏鲁依克牧业点、博孜塔拉村阿勒吐尕牧业点新建200平方米彩钢房用于储备饲草料，减少因极端天气造成的牲畜死亡和财产损失。</t>
  </si>
  <si>
    <t>阿村示范村</t>
  </si>
  <si>
    <t>阿合奇县马场良种繁育中心扩建工程</t>
  </si>
  <si>
    <t>为马场良种繁殖中心建设一座2000平方米的圈舍和1500平方米的草料库</t>
  </si>
  <si>
    <t>阿合奇县马场种公羊采购项目</t>
  </si>
  <si>
    <t>县内采购700只体重70公斤以上的一级柯尔克孜种公羊，要求体态匀称、体质健康、无疫病且不超过2岁。每只最高0.5万元，资金共计350万元。</t>
  </si>
  <si>
    <t>阿合奇县马场畜禽服务站项目</t>
  </si>
  <si>
    <t>利用马场老场部现有房屋改造为畜禽服务站，包含房屋改造、药品及基础器材的采购</t>
  </si>
  <si>
    <t>阿合奇县马场凯利特别克村人工饲草料地项目</t>
  </si>
  <si>
    <t>马场凯利特别克村哈拉加尔</t>
  </si>
  <si>
    <t>对凯利特别克村哈拉加尔800亩土地进行平整，种植土回填30CM（实土），新建防渗斗渠；配套种子、化肥等 。</t>
  </si>
  <si>
    <t>阿合奇县马场凯利特别克村凯利别克恰提人工饲草料地项目</t>
  </si>
  <si>
    <t>马场凯利特别克村凯利别克恰提</t>
  </si>
  <si>
    <t>对马场凯利特别克村凯利别克恰提1300亩土地进行平整、种植土回填30CM（实土）并配套斗渠、种子、化肥等 。</t>
  </si>
  <si>
    <t>阿合奇县马场博孜塔拉村人工饲草料地项目</t>
  </si>
  <si>
    <t>马场博孜塔拉村</t>
  </si>
  <si>
    <t>对马场博孜塔拉村700亩土地进行平整、种植土回填30CM（实土），配套种子、化肥、铁丝网等 。</t>
  </si>
  <si>
    <t>阿合奇县马场吉鲁苏温泉康复理疗中心建设项目</t>
  </si>
  <si>
    <t>马场吉鲁苏牧业点</t>
  </si>
  <si>
    <t>计划建设理疗房（温泉池）、休息室、更衣室、卫生间、员工室、仓储间、厨房等合计500㎡温泉康复理疗中心，配套附属设施设备等。</t>
  </si>
  <si>
    <t>文旅局</t>
  </si>
  <si>
    <t>阿合奇县马场农贸市场建设项目</t>
  </si>
  <si>
    <t>马场阿克巴夏特村</t>
  </si>
  <si>
    <t>在马场建设一座小型农贸市场，包含21套商铺，50个摊位，并对商铺进行简单装修。</t>
  </si>
  <si>
    <t>住建局</t>
  </si>
  <si>
    <t>阿合奇县马场凯利特别克引水渠首及渠道改扩建工程项目</t>
  </si>
  <si>
    <t>为马场凯利特别克村凯利别克恰提1300亩耕地新建渠首一座（0.3m³/s）和5公里水渠，配套节制分水闸（带跌水）和建筑物等。</t>
  </si>
  <si>
    <t xml:space="preserve">马场阿克巴夏特防洪堤建设项目 </t>
  </si>
  <si>
    <t>在马场老场部使用铅丝笼新建防洪堤约2公里及配套设施等</t>
  </si>
  <si>
    <t>阿合奇县马场阿克巴夏特防渗渠建设项目</t>
  </si>
  <si>
    <t>为阿克巴夏特村1500亩土地配套5公里防渗渠、节制分水闸和建筑物等。</t>
  </si>
  <si>
    <t>阿合奇县马场凯利特别克村哈拉加尔防渗渠建设项目</t>
  </si>
  <si>
    <t>为马场凯利特别克村哈拉奇组农户修建3公里混凝土防渗渠，哈拉加尔2000亩土地配套5公里防渗渠、节制分水闸和建筑物等。</t>
  </si>
  <si>
    <t>阿合奇县马场2024年牧业点供水保障工程</t>
  </si>
  <si>
    <t>2024年4
月-2024
年7月</t>
  </si>
  <si>
    <t>马场阿克巴夏特村三队牧业点，哈拉加尔牧业点，四队牧业点</t>
  </si>
  <si>
    <t>取水点（溪流）到第一个蓄水池管线为2.936千米，第一个蓄水池到第二个蓄水池管线为2.44千米，全线长度5.376千米；在喀拉加尔牧业点修建三个蓄水池（500m³/一座蓄水池），取水点（溪流）到第一个蓄水池管线为455米，第一个蓄水池到第二个蓄水池管线为3.953千米，第二个蓄水池到第三个蓄水池管线为966米，全线长度5.374千米；在四队牧业点管线修建一个蓄水池（500m³/一座蓄水池），取水点到第一个蓄水池管线为1.653千米。</t>
  </si>
  <si>
    <t>阿合奇县马场哈拉加尔道路建设项目</t>
  </si>
  <si>
    <t>马场哈拉加尔至杰斯布拉克牧业点</t>
  </si>
  <si>
    <t>在马场凯利特别克村哈拉加尔至杰斯布拉克修建柏油路29公里，路面宽4米，路基、柏油路面、桥涵。</t>
  </si>
  <si>
    <t>阿合奇县马场阿克巴夏特村牧道建设项目</t>
  </si>
  <si>
    <t>阿克巴夏特三队沟牧业点至卡其喀苏牧业点</t>
  </si>
  <si>
    <t>修建砂石路面15公里，路面宽5米，路基、砂砾路面、桥涵</t>
  </si>
  <si>
    <t>阿合奇县马场凯利特别克村牧道建设项目</t>
  </si>
  <si>
    <t>凯利特别克四队沟至吉鲁苏牧业点</t>
  </si>
  <si>
    <t>阿合奇县马场萨日布拉克牧业点通电项目</t>
  </si>
  <si>
    <t>马场萨日布拉克牧业点</t>
  </si>
  <si>
    <t>采购线杆和低压线缆，在萨日布拉克沿途架设电缆对该牧业点群众进行入户供电。</t>
  </si>
  <si>
    <t>电力公司</t>
  </si>
  <si>
    <t>阿合奇县马场人居环境整治项目</t>
  </si>
  <si>
    <t>马场阿克巴夏特村，凯利特别克村，博孜塔拉村</t>
  </si>
  <si>
    <t>在马场三个村实施人畜分离，将住房和圈舍分离开，建设40米围墙，每户补贴0.8万元，其余农民自筹</t>
  </si>
  <si>
    <t>阿合奇县马场污水处理项目</t>
  </si>
  <si>
    <t>将学校、马场、派出所、居民区等四个化粪池管道汇入氧化塘，同时在居民区建设污水管网，也接入氧化塘，通过日处理100方一体化地埋式污水处理设备处理合格后灌溉150亩林地。</t>
  </si>
  <si>
    <t>环保局</t>
  </si>
  <si>
    <t>阿合奇县马场垃圾中转站建设项目</t>
  </si>
  <si>
    <t>在马场阿克巴夏特村修建一座200平方米的垃圾分类中转站，配套附属设施设备等，并采购200个小型户用果皮箱。</t>
  </si>
  <si>
    <t>阿合奇县马场飞线整治项目</t>
  </si>
  <si>
    <t>将马场辖区内的各类电线进行整理，对部分电线杆挪动位置。</t>
  </si>
  <si>
    <t>阿合奇县马场阿克巴夏特村体育场建设项目</t>
  </si>
  <si>
    <t>在阿克巴夏特村修建一座600平米标准化的塑胶篮球场和2700平方米的足球场，配套附属设施设备等。</t>
  </si>
  <si>
    <t>阿合奇县马场老年活动广场建设项目</t>
  </si>
  <si>
    <t>马场凯利特别克村</t>
  </si>
  <si>
    <t>在马场凯利特别克村建设一个老年活动广场，包含广场的建设、健身器材的安装、绿化、凉亭等配套设施。</t>
  </si>
  <si>
    <t>阿合奇县马场微型消防站建设项目</t>
  </si>
  <si>
    <t>在马场建设一座微型消防站，采购一辆消防车和其他消防设备，用于马场消防救灾</t>
  </si>
  <si>
    <t>阿合奇县马场村民医疗室建设项目</t>
  </si>
  <si>
    <t>在马场博孜塔拉村建设一个60平方米的村民医疗室，采购基础医疗设备和药品。</t>
  </si>
  <si>
    <t>阿合奇县马场村民小组活动室建设项目</t>
  </si>
  <si>
    <t>马场凯利特别克村哈拉加尔村民小组和博孜塔拉村玉其开村民小组</t>
  </si>
  <si>
    <t>在马场凯利特别克村哈拉加尔村民小组和博孜塔拉村玉其开村民小组新建2个村民小组活动室，用于村民日常活动和议事。</t>
  </si>
  <si>
    <t>阿合奇县哈拉奇乡防疫能力提升项目</t>
  </si>
  <si>
    <t>改扩建</t>
  </si>
  <si>
    <t>2024年</t>
  </si>
  <si>
    <t>新建小型防疫注射栏40个，规格1.7米高，60米长及其配套设施；畜禽改良动物防疫站维修改造，通水通暖，墙体粉刷，屋顶防水等。</t>
  </si>
  <si>
    <t>哈拉奇乡人民政府</t>
  </si>
  <si>
    <t>阿合奇县哈拉奇乡草料库建设及配套设施项目</t>
  </si>
  <si>
    <t>新建草料库一座，其中干草棚一座（2000㎡）、精饲料库一座（400㎡ ）、工具房一间（20㎡）、15公里防护栏，200m³消防水池并配套消防设施等。</t>
  </si>
  <si>
    <t>阿合奇县哈拉奇乡巴什阔玉克托阔依乡村旅游建设项目</t>
  </si>
  <si>
    <t>阿合奇村</t>
  </si>
  <si>
    <t>对阿合奇村巴什阔玉克托阔依小组外托什干河湿地进行旅游开发，购置毡房，配套相关设施等。</t>
  </si>
  <si>
    <t>阿合奇县哈拉奇乡泄洪渠维修项目</t>
  </si>
  <si>
    <t>布隆村</t>
  </si>
  <si>
    <t>对布隆村5队至阿合奇村1队泄洪渠进行维修改造，修复冲毁渠段5公里。</t>
  </si>
  <si>
    <t>阿合奇县哈拉奇乡哈拉奇村道路建设项目</t>
  </si>
  <si>
    <t>哈拉奇村</t>
  </si>
  <si>
    <t>为哈拉奇村一巷、二巷新建沥青公路2.5公里。</t>
  </si>
  <si>
    <t>阿合奇县哈拉奇乡阿合奇村艾西买牧业点道路建设项目</t>
  </si>
  <si>
    <t>阿合奇村3队-哈拉沟-艾西买-铁格列克学校新建沥青路50公里。</t>
  </si>
  <si>
    <t>阿合奇县哈拉奇乡哈拉奇村牧业点道路建设项目</t>
  </si>
  <si>
    <t>比克西托牧业点道路修建沥青路，全长15公里；开普塔尔牧业点（别力吾托克-琼克西托路段）道路修建砂石路全长5公里。</t>
  </si>
  <si>
    <t>阿合奇县哈拉奇乡阿合奇村卡普卡克牧业点道路建设项目</t>
  </si>
  <si>
    <t>阿合奇村天湖-卡普卡克牧业点修建砂石路25公里。</t>
  </si>
  <si>
    <t>阿合奇县哈拉奇乡布隆村五队小桥建设项目</t>
  </si>
  <si>
    <t>为布隆村5队建设小桥一座，长30米。</t>
  </si>
  <si>
    <t>阿合奇县哈拉奇乡布隆村牧业点道路建设项目</t>
  </si>
  <si>
    <t>加依洛牧业点修建砂石路15公里。</t>
  </si>
  <si>
    <t>阿合奇县哈拉奇乡牧业点供水保障设施建设项目</t>
  </si>
  <si>
    <t>哈拉奇村、
阿合奇村</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</si>
  <si>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沟牧业点、布隆村加依洛各新建机井一座（光伏发电抽水）配套500m³混凝土蓄水池。</t>
  </si>
  <si>
    <t>阿合奇县哈拉奇乡天然气建设项目</t>
  </si>
  <si>
    <t>建设天然气站一座；为哈拉奇乡各小区及集中连片区域建设安装天然气管道。</t>
  </si>
  <si>
    <t>阿合奇县哈拉奇乡阿合奇村户厕改造项目</t>
  </si>
  <si>
    <t>为阿合奇村52户无卫生厕所家庭新建标准化双坑交替式旱厕。</t>
  </si>
  <si>
    <t>阿合奇县哈拉奇乡综合排水管网建设项目</t>
  </si>
  <si>
    <t>为哈拉奇乡有条件接入主管网的居民集中区域建设排水管网。主要包括一巷二巷、哈拉奇乡政府至阿合奇村委会段道路两侧。总共约17公里</t>
  </si>
  <si>
    <t>阿合奇县哈拉奇乡农村垃圾治理项目</t>
  </si>
  <si>
    <t>1、在垃圾填埋场周围进行土地平整、引水，修建150m³水池一座，引水管线1.5㎞，种植5千棵黑杨树，套种4千棵沙枣树，安装铁丝防护栏2km，垃圾填埋场200米道路硬化；为垃圾填埋场配套垃圾清运设备（压缩式垃圾车2辆并配套相应垃圾箱100个，铲车1辆，挖掘机1辆）
2、每个垃圾船停放处硬化10㎡共2000㎡；</t>
  </si>
  <si>
    <t>阿合奇县哈拉奇乡阿合奇村村容村貌提升项目</t>
  </si>
  <si>
    <t>对阿合奇村各小队村容村貌提升改造。9公里林带换填种植土并种树；</t>
  </si>
  <si>
    <t>阿合奇县哈拉奇乡哈拉奇村、布隆村标准化卫生室建设项目</t>
  </si>
  <si>
    <t>布隆村、哈拉奇村</t>
  </si>
  <si>
    <t>为哈拉奇村、布隆村各建设标准化卫生室1座，配套设施等。</t>
  </si>
  <si>
    <t>卫健委</t>
  </si>
  <si>
    <t>阿合奇县哈拉奇乡文化体育建设项目</t>
  </si>
  <si>
    <t>哈拉奇乡建设化站一座；小区篮球场3座。团结小区文化大舞台一座。</t>
  </si>
  <si>
    <t>阿合奇县哈拉奇乡公共设施提升改造项目</t>
  </si>
  <si>
    <t>哈拉奇乡三个小区楼顶防水处理。</t>
  </si>
  <si>
    <t>阿合奇县哈拉奇乡创业基地及老卫生院提升改造工程</t>
  </si>
  <si>
    <t>哈拉奇乡创业基地及老卫生院下水道及上水管道维修更换，屋顶防水，新增暖气管道及配套设施。</t>
  </si>
  <si>
    <t>阿合奇县苏木塔什乡克孜勒宫拜孜村服务区项目</t>
  </si>
  <si>
    <t>克孜勒宫拜孜村</t>
  </si>
  <si>
    <t>在219国道库西卡巴提沿线，建设一处临时服务区，建设停车休息点1处，硬化地面5000平方米，建设商铺3间，停车充电桩1处，加水房1处，周边绿化。</t>
  </si>
  <si>
    <t>苏木塔什乡</t>
  </si>
  <si>
    <t>阿合奇县苏木塔什乡克孜勒宫拜孜村大桥建设项目</t>
  </si>
  <si>
    <t>计划新建桥梁810米</t>
  </si>
  <si>
    <t>阿合奇县苏木塔什乡孔吾拉奇村配种站建设项目</t>
  </si>
  <si>
    <t>孔吾拉奇村</t>
  </si>
  <si>
    <t>新建配种站120㎡，采购显微镜、B超机、冰箱各两台等配套设备以及采购配种相关器材，围栏100米。</t>
  </si>
  <si>
    <t>阿合奇县苏木塔什乡阿合塔拉村亏克托海湿地旅游基础设施建设项目</t>
  </si>
  <si>
    <t>阿合塔拉村</t>
  </si>
  <si>
    <t>在阿合塔拉村亏克托海湿地左侧新建凉亭、毡房、栈道附属等配套设施。</t>
  </si>
  <si>
    <t>苏木塔什乡阿合塔拉村文化体育提升建设项目二期工程</t>
  </si>
  <si>
    <t>新建盘山栈道约1公里，配套体育健身设施，骑行廊道约8公里，以及沿路休息设施设备配套，项目区绿化建设（景观树、花草）、对采摘园、围栏12公里、3公里进出便道（30户和合作社）、规划停车场</t>
  </si>
  <si>
    <t>苏木塔什乡老公寓楼维修改造</t>
  </si>
  <si>
    <t>改建</t>
  </si>
  <si>
    <t>对公寓楼内电线、暖气、地板、墙皮、照明设施等相关配套设施的更换及维修。</t>
  </si>
  <si>
    <t>组织部</t>
  </si>
  <si>
    <t>阿合奇县苏木塔什乡苏木塔什村主干渠改扩建项目</t>
  </si>
  <si>
    <t>苏木塔什村</t>
  </si>
  <si>
    <t>1.改建渠道3.133km；2.配套附属设施：配套渠系建筑物17座，新增纳洪口1处</t>
  </si>
  <si>
    <t>阿合奇县苏木塔什乡克孜勒宫拜孜村农渠提升改造建设项目</t>
  </si>
  <si>
    <t>为方便克孜勒宫拜孜村农牧民田间浇水，对辖区耕地土渠进行提升改造，维修水渠8公里，预计浇灌1700亩。</t>
  </si>
  <si>
    <t>阿合奇县苏木塔什乡克孜宫拜孜灌区引水骨干支渠续建配套改造工程及现代化灌区建设项</t>
  </si>
  <si>
    <t>新建渠道长度:9.95km，渠系建筑物53座，其中：节制分水闸24座（维修2座、改建20座、保留2座），农桥12座，渡槽6座，过洪建筑物11座。</t>
  </si>
  <si>
    <t>阿合奇县苏木塔什乡阿合塔拉村阔依克阔托海湿地防洪设施建设项目</t>
  </si>
  <si>
    <t>阿合塔拉村湿地新建丁字坝3处，每处15米。</t>
  </si>
  <si>
    <t>林草局</t>
  </si>
  <si>
    <t>阿合奇县苏木塔什乡苏木塔什村防洪工程</t>
  </si>
  <si>
    <t>新建防洪坝200米，丁字坝3处；暖圈附近新建防洪坝300米，丁字坝2处。</t>
  </si>
  <si>
    <t>阿合奇县苏木塔什乡农村道路建设项目</t>
  </si>
  <si>
    <t>阿合塔拉村、苏木塔什村、克孜宫拜孜村</t>
  </si>
  <si>
    <t>在苏木塔什村叶克恰提修建约10公里路，在阿合塔拉村一二队村组道路修建硬化路约10公里，对克孜宫拜孜村部分农牧民入户路进行硬化约3.2公里。</t>
  </si>
  <si>
    <t>苏木塔什乡孔吾拉奇村居民饮水改造建设项目</t>
  </si>
  <si>
    <t>新建30户居民饮水输送管道1200米、克孜勒木纳克冬窝子新建50立方米的水池一座、苏来日克冬窝子新建50立方米的水池一座</t>
  </si>
  <si>
    <t>阿合奇县苏木塔什乡单坑式旱厕改造项目</t>
  </si>
  <si>
    <t>阿合塔拉村、克孜勒宫拜孜村、苏木塔什村</t>
  </si>
  <si>
    <t>对苏木塔什乡阿合塔拉村、克孜勒宫拜孜村、苏木塔什村692座单坑式旱厕提升改造，改建为双坑交替式厕所，其中脱贫户219户，三类户16户，一般户457户。</t>
  </si>
  <si>
    <t>阿合奇县苏木塔什乡生活污水处理项目</t>
  </si>
  <si>
    <t>阿合塔拉村，克孜勒宫拜孜村</t>
  </si>
  <si>
    <t>阿合塔拉村新建污水处理管道3735m，新建0.74万m³氧化塘，以及附属配套设施，克孜勒宫拜孜村建小型污水处理厂，并建设从村头至村尾8公里污水处理管网。</t>
  </si>
  <si>
    <t>阿合奇县苏木塔什乡克孜勒宫拜孜村垃圾中转站建设项目</t>
  </si>
  <si>
    <t>克孜勒宫拜孜村新建1座800平米的垃圾分类中转站，配套相关附属设施，及配套垃圾车一辆，垃圾船20个，垃圾箱100个。</t>
  </si>
  <si>
    <t>苏木塔什乡室外体育场</t>
  </si>
  <si>
    <t>建设体育场一座，内含排场设备三套，足球场一座，乒乓球桌三个，篮球场一座及相关配套设施。</t>
  </si>
  <si>
    <t>阿合奇县苏木塔什乡人工饲草料基地铁丝围栏、种子化肥及草料库棚建设项目</t>
  </si>
  <si>
    <t>阿合塔拉村，孔吾拉奇村</t>
  </si>
  <si>
    <t>新建草料基地25.6km围栏建设；采购化肥（二胺320t，复合肥320t，有机肥1280t，尿素240t）、种子（小麦380t，燕麦25t，苜蓿38t）一批；新建饲草料库棚一座及相关配套设施。</t>
  </si>
  <si>
    <t>阿合奇县苏木塔什乡克孜勒宫拜孜村应急物资储备站</t>
  </si>
  <si>
    <t>新建1个救援物资库房（钢架结构，地上1层，300平方米）及配套设施（供暖、货架），配备货架、帐篷、棉衣、棉被、折叠床、发电机、铁锹、十字镐等应急救援工具</t>
  </si>
  <si>
    <t>应急管理局</t>
  </si>
  <si>
    <t>阿合奇县阿合奇镇饲草料基地种植项目</t>
  </si>
  <si>
    <t>2024.4-2024.10</t>
  </si>
  <si>
    <t>阿合奇镇佳朗奇村</t>
  </si>
  <si>
    <t>项目区为新建灌区，总实施种植面积为7300亩，共分为两个片区，其中阿合奇镇佳朗奇村奥若巴什片区种植面积5000亩，阿合奇镇冬吾孜都克片区种植面积2300亩。（1）购买苜蓿种子21.9t，购买燕麦种子146t；（2）购买肥料365t；（3）机械费及其他费用等。</t>
  </si>
  <si>
    <t>阿合奇镇</t>
  </si>
  <si>
    <t>阿合奇县阿合奇镇草料基地采购项目</t>
  </si>
  <si>
    <t>为奥若巴什草料基地、冬吾孜都克草料基地采购农用机械、种子（小麦5元/公斤，苜蓿65/公斤）、化肥（尿素2胺，复合肥，农家肥）。</t>
  </si>
  <si>
    <t>阿合奇镇农田水渠灌溉项目</t>
  </si>
  <si>
    <t>阿合奇镇佳朗奇村、吾曲村</t>
  </si>
  <si>
    <t>1.佳朗奇村三队、无锡新村新建6公里矩形（宽50cm，深50cm）防渗渠及配套设施；
2.佳朗奇四队集中连片区灌溉用水斗渠2公里；
3.克孜塔拉牧业点渠首200米、渠系维修1公里；
4.新建吾曲村五小队农田灌溉水渠1.5km，维修其他小队农田灌溉水渠0.5公里；
5.新建皮羌村二队防渗水渠（宽50厘米、深70厘米）3公里及配套设施，共计新建防渗水渠14公里，解决1500亩地的灌溉问题。</t>
  </si>
  <si>
    <t>阿合奇县阿合奇镇农村环境整治项目</t>
  </si>
  <si>
    <t>阿合奇镇吾曲村、佳朗奇村、皮羌村</t>
  </si>
  <si>
    <t>新建改造村内环卫设施、照明设施：（1）皮羌村一队、二队架设公共照明设施30盏，并对现有50盏路灯进行维修（2）吾曲村7km农村主干道两侧配套垃圾桶80个，建设生活垃圾收集处理站点10个。（3）皮羌村主干道两侧配套垃圾桶25个，建设生活垃圾收集处理站点4个。（4）吾曲村主管道两侧安装1.5米铁艺栏杆3.5km、1.2米铁艺栏杆3km。</t>
  </si>
  <si>
    <t>阿合奇镇佳朗奇村湿地公园提升项目</t>
  </si>
  <si>
    <t>1.新建800亩湿地公园灌溉管道。
2.配套种植景观树500棵。
3.更换湿地公园垃圾箱80个。
4.对缺少的海棠果树进行补栽。
5.配套发电机、水泵、水管等维护设施设备。</t>
  </si>
  <si>
    <t>阿合奇县阿合奇镇佳朗奇村克孜塔拉草料地建设项目</t>
  </si>
  <si>
    <t>1.在克孜塔拉土地平整590亩；新建矩形防渗渠道共计5条，总长4KM，配套渠系建筑物129座；新改建田间道路6条，总长6KM；拉运种植土回填300亩。</t>
  </si>
  <si>
    <t>阿合奇县阿合奇镇佳朗奇村阔什布拉克草地平整项目</t>
  </si>
  <si>
    <t>1.在阔什布拉克土地平整350亩，拟建设4m宽田间道路3KM、防渗渠3.5KM、防护提1KM。
2.采购400型+37wk电机（380v）饲料颗粒机。
3.每亩购买种子25公斤，每公斤80元，共计70万元。每亩使用农家肥4立方米（120元/立方米），共计24万元。</t>
  </si>
  <si>
    <t>阿合奇镇佳朗奇村生态科技农业设施建设项目</t>
  </si>
  <si>
    <t>占地面积5亩，建筑面积约3072m²，主要功能区划分为有机蔬菜种植区、精品花卉培育区、生态休闲体验区。</t>
  </si>
  <si>
    <t>阿合奇县阿合奇镇皮羌村、吾曲村土地平整及渠首渠道维修项目</t>
  </si>
  <si>
    <t>阿合奇镇皮羌村、吾曲村</t>
  </si>
  <si>
    <t>1.皮羌村苏奇克巴斯300亩集体地进行平整，对土质进行改良，对已有水渠、水泵及闸门进行维修。
2.吾曲村300集体地平整，配套改造渠系1.6km。</t>
  </si>
  <si>
    <t>阿合奇县阿合奇镇冬吾孜都克围挡建设项目</t>
  </si>
  <si>
    <t>在阿合奇镇冬吾孜都克饲草料基地新建围挡12km。</t>
  </si>
  <si>
    <t>阿合奇县阿合奇镇应急饲草料库建设项目</t>
  </si>
  <si>
    <t>各村4个牧业点建设应急饲草料库4个。</t>
  </si>
  <si>
    <t>阿合奇镇皮羌村依斯吉力哈牧业点防洪项目</t>
  </si>
  <si>
    <t>阿合奇镇皮羌村</t>
  </si>
  <si>
    <t>对依斯吉力哈牧业点3公里河道进行整治，对部分沿路河段路面进行维修、路基进行防洪加固，设置过水路面等防洪设施。</t>
  </si>
  <si>
    <t>阿合奇县阿合奇镇吾曲村三队防洪工程</t>
  </si>
  <si>
    <t>阿合奇镇吾曲村、佳朗奇村</t>
  </si>
  <si>
    <t xml:space="preserve">1.托什干河沿岸新建丁字坝4.5公里（从吾曲村三小队至五小队库兰萨日克乡水电站沿托什干河建设4.5公里丁字坝）。
2.佳朗奇3队建设丁字坝1公里。
</t>
  </si>
  <si>
    <t>阿合奇县阿合奇镇吾曲村、佳朗奇村防洪工程</t>
  </si>
  <si>
    <t>1.吾曲村托什干河南岸新建铅丝笼简易丁字坝20个。
2.佳朗奇3队北岸新建铅丝笼简易丁字坝12个。</t>
  </si>
  <si>
    <t>阿合奇县阿合奇镇佳朗奇城乡供水保障一体化并网工程</t>
  </si>
  <si>
    <t>1.原自来水管于2011年建设，管道已老化，现阿勒克木15公里自来水主管道重新更换，配套水表。
2.原自来水管于2011年建设，管道已老化，现无锡新村10公里自来水主管重新更换，配套水表。</t>
  </si>
  <si>
    <t>阿合奇县阿合奇镇佳朗奇村文化村山洪沟生态治理工程</t>
  </si>
  <si>
    <t>佳朗奇3队集中羊圈处生态治理600米混凝土应急泄洪通道。</t>
  </si>
  <si>
    <t>阿合奇县阿合奇镇小木孜都克穷布拉克牧业点、阿尔德克布拉克牧业点建设项目</t>
  </si>
  <si>
    <t>阿合奇镇吾曲村</t>
  </si>
  <si>
    <t>建设蓄水池1座（长14m*宽3m*高4m）及7公里地下埋藏黑色6号管子（DN200,PVC-U）。</t>
  </si>
  <si>
    <t>阿合奇县阿合奇镇城郊村城乡供水保障一体化并网工程</t>
  </si>
  <si>
    <t>阿合奇镇吾曲村、皮羌村</t>
  </si>
  <si>
    <t>1.增设自来水管9.255公里（吾曲村755米DN160，南山牧业点8.5公里DN50），检查井8个，水源地围挡3.5公里，及远程视频监控系统1套。2.在南山牧业点设置两处饮水井，南山牧业点新建5处蓄水池（吾曲村加尔噶克牧业点2个、皮羌村哈拉喀依牧业点2个、依斯克吉勒哈建设水窖1座）300立方人畜饮水水窖。并配套25公里DN50饮水管道。</t>
  </si>
  <si>
    <t>阿合奇县阿合奇镇佳朗奇村三队养殖区供水保障改造工程项目</t>
  </si>
  <si>
    <t>1.对阿勒克木与三队羊圈之间建立300立方蓄水池一座，位于60座羊圈上方1km处。
2.在阿勒克木与三队羊圈之间铺设总管道总长约5km。</t>
  </si>
  <si>
    <t>阿合奇县阿合奇镇佳朗奇村夏特牧道建设项目</t>
  </si>
  <si>
    <t>1.建设总长48km的牧道，其中4m宽的牧道15km和3.5m宽的牧道33km，配套钢结构桥6座。</t>
  </si>
  <si>
    <t>阿合奇县阿合奇镇南山牧业点道路维修项目</t>
  </si>
  <si>
    <t>喀拉喀依牧业点路口至吾曲村加尔噶克段新建砂石料21公里（路面宽4米）。</t>
  </si>
  <si>
    <t>阿合奇县阿合奇镇佳朗奇村道路建设项目</t>
  </si>
  <si>
    <t>佳朗奇村至克孜塔拉新建砂石路10公里（路基宽5米，路面宽4米），包括桥梁两座，长20米，宽4米的桥梁（含排水与涵洞及附属防护设施）。</t>
  </si>
  <si>
    <t>阿合奇镇佳朗奇村道路提升改造项目</t>
  </si>
  <si>
    <t>1.对佳朗奇村别墅区内损毁柏油道路3km进行维修。
2.对文化村内主干道及辅道损毁柏油路段3km进行维修。
3.佳朗奇村委会门前至阿合奇县玛纳斯史诗馆0.57公里。</t>
  </si>
  <si>
    <t>阿合奇县阿合奇镇皮羌村、吾曲村道路维修及新建项目</t>
  </si>
  <si>
    <t>1.新建吾曲村二队、三队农村道路0.8km，维修村内道路0.2km。
2.吾曲村库尔干路至三号大桥引道主管道一侧新建2m宽，人行道1km。
3.皮羌村二队新建1.4km村级公路。</t>
  </si>
  <si>
    <t>阿合奇镇佳朗奇民俗文化村提升改造项目</t>
  </si>
  <si>
    <t>1.对文化村新修建砖墙进行环境提升处理，步道旁树木进行环境提升。
2.文化村各户门进行环境提升、步道景观灯埋设、主干道星空顶灯建设。
3.建设长条凳10个、村民门牌80个、茅草长廊300米。
4.安装景区监控。</t>
  </si>
  <si>
    <t>阿合奇县阿合奇镇佳朗奇村文化广场建设工程</t>
  </si>
  <si>
    <t>佳朗奇村四小队新建文化广场一座，面积900平方米，增添健身器材一套，配套15盏太阳能路灯、0.5km水渠，对周边环境进行优化。</t>
  </si>
  <si>
    <t>阿合奇镇佳朗奇村湿地游园项目</t>
  </si>
  <si>
    <t>阿合奇镇佳朗奇三队环境提升改造工程</t>
  </si>
  <si>
    <t>1、文化村追姑娘桥下面水沟种植杨树5000余棵，挖水渠700米。</t>
  </si>
  <si>
    <t>阿合奇县阿合奇镇佳朗奇村阿依提凯集中养殖区供电项目</t>
  </si>
  <si>
    <t>铺设输电线路3公里，配套电线杆、入户线、变压器等设施。</t>
  </si>
  <si>
    <t>发改委</t>
  </si>
  <si>
    <t>阿合奇县阿合奇镇各村牧业点老旧生产用房拆除项目</t>
  </si>
  <si>
    <t>吾曲村、佳朗奇村、皮羌村</t>
  </si>
  <si>
    <t>对吾曲村、佳朗奇村、皮羌村三个村各牧业的100套老旧生产用房拆除。</t>
  </si>
  <si>
    <t>阿合奇县阿合奇镇吾曲村集中供水自来水厂设备更换及维修项目</t>
  </si>
  <si>
    <t>更换18.5KW给水泵1台，配套维修零件 。</t>
  </si>
  <si>
    <t>阿合奇县阿合奇镇佳朗奇村无锡新村暖气、供排水改造项目</t>
  </si>
  <si>
    <t>对佳朗奇无锡新村186户居民住宅暖气管网、供排水系统进行改造。</t>
  </si>
  <si>
    <t>阿合奇县良种场蔬菜大棚建设项目</t>
  </si>
  <si>
    <t>2024.4-2024.6</t>
  </si>
  <si>
    <t>玉山古西村
阿依尼克喀克尔村</t>
  </si>
  <si>
    <t>在安居富民小区对面新建新型蔬菜大棚4个，长度100米，宽度17米，后墙高5米，配套地下管网、塑料棚、钢架、棉棚、门、温度计、高空喷头、塑料棚升降器、硬化两面宽走廊，外围拉设围栏200米。</t>
  </si>
  <si>
    <t>良种场</t>
  </si>
  <si>
    <t>阿合奇县良种场农用机械采购项目</t>
  </si>
  <si>
    <t>玉山古西村</t>
  </si>
  <si>
    <t>购买75型三一重工挖掘机、新型804型号拖拉机、配备大蒜种植、收割、打药、旋耕、犁地、铺膜机、打包机等机械。</t>
  </si>
  <si>
    <t>阿合奇县良种场牲畜养殖项目</t>
  </si>
  <si>
    <t>阿依尼克喀克尔村</t>
  </si>
  <si>
    <t>购买湖羊200只、牛30头及饲草料</t>
  </si>
  <si>
    <t>阿合奇县良种场草料地建设提升项目</t>
  </si>
  <si>
    <t>实施面积4366亩。包含土地平整，客土改沙（实土厚30CM，运距6km）新建渠道33条，总长13.35km及配套设施，新建道路31条，总长12.32km，款3m</t>
  </si>
  <si>
    <t>阿合奇县良种场苗圃建设</t>
  </si>
  <si>
    <t>在玉山古西村苗圃基地修建农家休闲、采摘、烧烤一体的采摘园。</t>
  </si>
  <si>
    <t>阿合奇县良种场农副产品加工设备采购项目</t>
  </si>
  <si>
    <t>采购磨面机一台，榨油机一</t>
  </si>
  <si>
    <t>人居环境整治美化亮化</t>
  </si>
  <si>
    <t>对到户路进行硬化3110米，其中，阿依尼克喀克尔村养殖小区360米，玉山古西村样养殖小区350米，路面宽5米，其余2400米对全场52户房屋进行三区分离，房前屋后进行平整，新采购太阳能路灯90盏，亮度不低于90。其中50盏高度不低于6米，40盏高度不低于4.5米。</t>
  </si>
  <si>
    <t>生态环境局</t>
  </si>
  <si>
    <t>阿合奇县良种繁育场2024年人居环境整治新项目</t>
  </si>
  <si>
    <t>阿依尼克喀克尔村
玉山古西村</t>
  </si>
  <si>
    <t>阿依尼克喀克尔村、玉山古西村采购小型垃圾转运车4辆，建设垃圾分类处理设施点8处</t>
  </si>
  <si>
    <t>阿合奇县良种场2022年下水管网和化粪池建设项目</t>
  </si>
  <si>
    <t>改造下水管网8公里，安装化粪池共12座，其中100m³化粪池7座，50m³化粪池5座。购买吸污车1辆</t>
  </si>
  <si>
    <t>阿合奇县色帕巴依乡草料基地采购及附属项目</t>
  </si>
  <si>
    <t>2024.0413-2024.07.15</t>
  </si>
  <si>
    <t>色帕巴依乡</t>
  </si>
  <si>
    <t>一是为阿果依村草料基地采购种子（春麦5元/公斤，苜蓿68/公斤）及农用机械（播种旋耕一体机、犁地机、拖拉机、打包机、草料收割机）、化肥（尿素、二胺、复合肥、农家肥）。
二是为色帕巴依乡草料基地外围6公里进行铁丝网安装1米连人带料50元。</t>
  </si>
  <si>
    <t>色帕巴依乡2024年果树种植改良项目</t>
  </si>
  <si>
    <t>2024.7.26-2024.10.15</t>
  </si>
  <si>
    <t>为阿果依村300亩地果树嫁接改良，喀拉布隆村垃圾填埋场往下500米左右的40亩荒地进行平整，用于种植杏树</t>
  </si>
  <si>
    <t>阿合奇县色帕巴依乡色帕巴依村2024年土地整治项目</t>
  </si>
  <si>
    <t>2024.4.26-2024.7.26</t>
  </si>
  <si>
    <t>色帕巴依村110亩土地进行平整、</t>
  </si>
  <si>
    <t>阿合奇县色帕巴依乡2024年防渗渠维修项目</t>
  </si>
  <si>
    <t>2024.5.20-2024.10.15</t>
  </si>
  <si>
    <t>对色帕巴依乡水利干渠15Km损毁渠局部维修改造。</t>
  </si>
  <si>
    <t>色帕巴依乡色帕巴依村2024年牧业点道路维修</t>
  </si>
  <si>
    <t>对马坦35公里路面进行维修砂石路</t>
  </si>
  <si>
    <t>色帕巴依乡阿果依村入户路建设项目</t>
  </si>
  <si>
    <t>为阿果依村146户庭院入户路进行地面硬化</t>
  </si>
  <si>
    <t>阿合奇县色帕巴依乡垃圾整治项目</t>
  </si>
  <si>
    <t>2024.4.13-2024.6.13</t>
  </si>
  <si>
    <t>采购垃圾船 （绿色）垃圾桶 分类垃圾桶（果皮箱G-4） 电动三轮车（带兜）、建设垃圾中转站
、压缩垃圾车</t>
  </si>
  <si>
    <t>阿合奇县色帕巴依乡公厕改造项目</t>
  </si>
  <si>
    <t>2024.4.13-2024.5.10</t>
  </si>
  <si>
    <t>公共厕所改造3个，由旱厕改成水冲式厕所</t>
  </si>
  <si>
    <t>阿合奇县色帕巴依乡喀拉布隆村2024年厕所改造补助项目</t>
  </si>
  <si>
    <t>喀拉布隆村112户居民厕所提升改造为卫生厕所，每户补助5000元</t>
  </si>
  <si>
    <t>阿合奇县色帕巴依乡污水处理站及配套设施建设项目</t>
  </si>
  <si>
    <t>色帕巴依乡集中式饮用水水源地保护：本项目惠及色帕巴依乡，阿合奇县色帕巴依乡水污染防治项目包括：近期日处理规模68.94m³/d，远期日处理规模83.67m³/d，处理水质达到一级A标准。进、出水水质（达一级A排放标准《污水综合排放标准》GB8978-2021）中水回用</t>
  </si>
  <si>
    <t>阿合奇县色帕巴依乡喀拉布隆村2024年庭院经济补助项目</t>
  </si>
  <si>
    <t>对全村88户平房住户进行庭院经济改造，蔬菜大棚15平方米、木栅栏80米、菜园子20平方米，庭院路硬化（彩砖或混凝土）验收合格后每户补助1万元</t>
  </si>
  <si>
    <t>阿合奇县库兰萨日克乡阿克特克提尔村2024年基础设施建设项目</t>
  </si>
  <si>
    <t>阿克特克提尔村</t>
  </si>
  <si>
    <t>计划对阿克特克提尔村四小队集中居住区修建DN315重力流双壁波纹聚乙烯排水管道3.4km，修建pe110压力流PE排水管3.3km，新建300m³化粪池一座，并将排水管道接入化粪池。</t>
  </si>
  <si>
    <t>住房和城乡建设局</t>
  </si>
  <si>
    <t>阿合奇县库兰萨日克乡2024年饲草料储备库建设项目</t>
  </si>
  <si>
    <t>别迭里村</t>
  </si>
  <si>
    <t>新建1座2700吨高标准草料储备库1座4500平方米、机械棚1座1000平方米，用地面积6000平方米，建筑面积4500平方米，配备饲草料传送带、1804拖拉机2辆，1204拖拉机2辆、804拖拉机2辆、长度5米板车5辆、多头叉车3辆、9割W-2.1往复式割草机2台、圆盘割草机2台，苜蓿播种机26行3台、打包机、多盘割草压扁机2辆等</t>
  </si>
  <si>
    <t>阿合奇县库兰萨日克乡2024年综合贸易市场及配套附属工程建设项目</t>
  </si>
  <si>
    <t>新建硬化面积10700平方米，新建交易大棚5座，配套水电等附属设施</t>
  </si>
  <si>
    <t>阿合奇县库兰萨日克乡吉勒得斯村2024年污水管网整村推进建设项目</t>
  </si>
  <si>
    <t>对吉勒得斯村一小队、二小队、三小队污水管网进行连接连接处理，新建DN300污水主管网8755米，新建DN100污水出户管网2980米，新建污水检查井303个，新建100m³化粪池3个及相关配套附属设施</t>
  </si>
  <si>
    <t>阿合奇县库兰萨日克乡别迭里村2024年华能新村污水管网改造建设项目</t>
  </si>
  <si>
    <t>对华能新村180户污水主管网进行改造，改造污水主管网3.6公里，入户污水管网0.75公里及相关配套附属设施</t>
  </si>
  <si>
    <t>阿合奇县库兰萨日克乡2024年阿热勒萨依河小流域农村公路及配套附属建设项目</t>
  </si>
  <si>
    <t>对库兰萨日克乡阿热勒萨依河流域约7.8公里河道进行综合生态修复与环境整治，修建农村公路7.8公里及相关配套附属设施</t>
  </si>
  <si>
    <t>阿合奇县农村饮用水水源地迁改工程（库兰萨日克乡供水系统并网改造建设项目）</t>
  </si>
  <si>
    <t>对阿合奇县库兰萨日克乡三个村4座水厂进行整合，更换老旧管道26公里，迁改新建水源工程1座（包含取水首部、水厂及配套设施）</t>
  </si>
  <si>
    <t>阿合奇县库兰萨日克乡集中养殖附属工程项目</t>
  </si>
  <si>
    <t>库兰萨日克乡</t>
  </si>
  <si>
    <t>对别迭里村、吉勒得斯村、阿克特克提尔村集中养殖小区道路进行硬化、整治，接入水、电、路，修建饲草料库和青贮池及配套附属设施。</t>
  </si>
  <si>
    <t>阿合奇县库兰萨日克乡2024年垃圾焚烧炉建设项目</t>
  </si>
  <si>
    <t>新建300平方米垃圾处理站及配套附属设施，购买一套日处理量2-3吨的低温焚烧炉，同时配套购买电动垃圾车3辆、垃圾船30个，垃圾箱60个，用生活垃圾和有害垃圾的分类和收集。</t>
  </si>
  <si>
    <t>阿合奇县库兰萨日克乡吉勒得斯村2024年文化广场建设项目</t>
  </si>
  <si>
    <t>新建吉勒得斯村文化广场一座，用地面积3400㎡，凉亭2座及相关配套附属设施</t>
  </si>
  <si>
    <t>文化体育广播电视和旅游局</t>
  </si>
  <si>
    <t>阿合奇县库兰萨日克乡吉勒得斯村2024年引水渠首及渠道改建工程</t>
  </si>
  <si>
    <t>改建渠首1座，改建渠道约4KM及信息化自动化等配套设施，渠道维修及防洪治理</t>
  </si>
  <si>
    <t>阿合奇县库兰萨日克乡2024年大蒜种植补贴项目</t>
  </si>
  <si>
    <t>对三个村可用土地210亩种植大蒜，引导群众种植药用大蒜，种植药用大蒜每亩补贴300元。</t>
  </si>
  <si>
    <t>阿合奇县库兰萨日克乡2024年环境整治项目</t>
  </si>
  <si>
    <t>对阿合奇县库兰萨日克乡别迭里村、吉勒得斯村、阿克特克提尔村主要村道沿线约安装公用照明设施150盏，修建2个300平方米公园、6公里人行道及相关配套设施，对老旧公交车站台进行改造安装。</t>
  </si>
  <si>
    <t>阿合奇县库兰萨日克乡2024年畜牧业生产用房采购补助项目</t>
  </si>
  <si>
    <t>三个村农牧民采购60套彩钢房（用于三个村牧业点畜牧业生产使用。每套彩钢房不低于18平方米，补助5000元。</t>
  </si>
  <si>
    <t>阿合奇县库兰萨日克乡畜禽粪便无害化处理设施建设项目</t>
  </si>
  <si>
    <t>建立1座畜禽粪便无害化处理站，建筑用地300㎡，对畜禽粪便发酵利用，建设贮粪池、氧化塘、沉积池等，混合、输运、搅拌等设备，粪污处理一体化有机肥设备，实行粪便干湿分离，生产高效有机肥。</t>
  </si>
  <si>
    <t>阿合奇县库兰萨日克乡2024年供水管网维修项目</t>
  </si>
  <si>
    <t>对乡政府周边1.5公里、别迭里村二小队和四小队自来水管道1.5公里自来水管道更换，95座检查井更换、阀门进行更换，对别迭里村一小队居民点自来水主管道更换1公里</t>
  </si>
  <si>
    <t>阿合奇县库兰萨日克乡2024年主干渠及配套设施建设项目</t>
  </si>
  <si>
    <t>新建别迭里村1.6公里、吉勒得斯村1公里主干渠及配套设施</t>
  </si>
  <si>
    <t>阿合奇县库兰萨日克乡2024年文化站建设项目</t>
  </si>
  <si>
    <t>新建300人座位大礼堂一座，用地面积850平方米，建筑面积622平方米，建筑层数2层，配套水电暖设施并采购相关设施。</t>
  </si>
  <si>
    <t>阿合奇县库兰萨日克乡2024年库布拉克沿线道路整治项目</t>
  </si>
  <si>
    <t>对库兰萨日克乡库布拉克点至奥依塔勒点公路沿线双向14公里进行整治，种植树木。</t>
  </si>
  <si>
    <t>阿合奇县库兰萨日克乡2024年阿克特克提尔村巴勒根地牧道维修项目</t>
  </si>
  <si>
    <t>建设阿合奇县库兰萨日克乡阿克特克提尔村至巴勒根地牧业点道路40公里简易牧道，道路宽度3.5米-4米。覆盖农户30户105人，牛200头，羊5800只</t>
  </si>
  <si>
    <t>阿合奇县库兰萨日克乡吉勒得斯村农村公路及配套设施建设项目</t>
  </si>
  <si>
    <t>别迭里村、吉勒得斯村、</t>
  </si>
  <si>
    <t>新建3.7公里农村公路（吉勒得斯村3公里、别迭里村0.7公里）及相关配套设施</t>
  </si>
  <si>
    <t>阿合奇县库兰萨日克乡2024年农村公路维修项目</t>
  </si>
  <si>
    <t>对库兰萨日克乡85.9公里柏油路损坏、塌陷等情况进行维修</t>
  </si>
  <si>
    <t>阿合奇县库兰萨日克乡2024年吉勒得斯村牧道维修项目</t>
  </si>
  <si>
    <t>对阿合奇县库兰萨日克乡吉勒得斯村吐仙牧业点至克孜勒拜牧业点道路28公里砂石路进行修缮维护，道路宽度3.5米-4米，覆盖农户35户，小畜3000只，大畜425只。</t>
  </si>
  <si>
    <t>阿合奇县库兰萨日克乡2024年消防站建设项目</t>
  </si>
  <si>
    <t>在别迭里村、吉勒得斯村、阿克特克提尔村新建30平方消防站3座配备消防沙、铁锹等相关设施。</t>
  </si>
  <si>
    <t>民政局</t>
  </si>
  <si>
    <t>阿合奇县库兰萨日克乡2024年公墓建设项目</t>
  </si>
  <si>
    <t>对阿合奇县库兰萨日克乡三个村8个墓地所在地建设围墙约6千米，进行墓地规划，绿化。</t>
  </si>
  <si>
    <t>阿合奇县库兰萨日克乡2024年救灾物资储备库建设项目</t>
  </si>
  <si>
    <t>一是在库兰萨日克乡乡政府和三个村各建设1个救援物资库房（共计4个，钢架结构，地上1层，300平方米）及配套设施（供暖、货架），配备货架、帐篷、棉衣、棉被、折叠床、发电机、铁锹、十字镐等应急救援工具；二是在库兰萨日克乡米吉提牧业点修建一座300平方饲草料储备库。</t>
  </si>
  <si>
    <t>阿合奇县哈拉布拉克乡克热角力地沙依山洪防治项目</t>
  </si>
  <si>
    <t>哈拉布拉克村</t>
  </si>
  <si>
    <t>托什干河北岸哈拉布拉克村二队克热角力地沙依支流新建防洪堤1.5公里，纳洪建筑物等配套建筑物6座。</t>
  </si>
  <si>
    <t>阿合奇县哈拉布拉克乡阿克翁库尔村居民小区供水保障工程</t>
  </si>
  <si>
    <t>阿克翁库尔村</t>
  </si>
  <si>
    <t>对阿克翁库尔村辖区内埋深不满足抗冻要求的各小区供水管网进行全面提升改造，主管道约8公里，入户管道3公里，入户检查井106个，并统一考虑安装计量供水水表。</t>
  </si>
  <si>
    <t>阿合奇县哈拉布拉克乡哈拉布拉克村库尔库若草料地建设项目</t>
  </si>
  <si>
    <t>平整草料地1374亩（其中灌溉面积1277亩），在已建引水渠首上游850m处新建引水渠道130m、2200m3沉砂蓄水池、卧式多级离心泵2台、扬水管道1246m、高位汇水池108.75 m3、放水主干管7237m、2座18m3减压池、放水阀门井3座等。</t>
  </si>
  <si>
    <t>阿合奇县哈拉布拉克乡麦尔开其村喀拉坰基本农田改造项目</t>
  </si>
  <si>
    <t>麦尔开其村</t>
  </si>
  <si>
    <t>对麦尔开其村二队喀拉坰原有1200亩基本农田进行地块整合，新建60防渗渠3公里、蓄水池2200立方米，配套分水闸和构造物等。</t>
  </si>
  <si>
    <t>阿合奇县哈拉布拉克乡单坑式旱厕改造项目</t>
  </si>
  <si>
    <t>哈拉布拉克村、阿克翁库尔村 麦尔开其村</t>
  </si>
  <si>
    <t>对哈拉布拉克乡哈拉布拉克村、阿克翁库尔村、库尔萨依村689座单坑式旱厕提升改造，改建为双坑交替式卫生厕所。</t>
  </si>
  <si>
    <t>阿合奇县哈拉布拉克乡哈拉布拉克村美丽乡村建设项目</t>
  </si>
  <si>
    <t>1.更换G219国道进入哈拉布拉克乡道路两旁2公里栅栏、哈拉布拉克村委会前道路边6公里栅栏，均更换为1.2米铁方管栅栏，底座浇筑水泥固定，包括对原有路基维修维护，其中2公里栅栏加装异形宣传标语牌，栅栏安装及路基维护单价120元/米，异形宣传标语牌100元一处，加装200处，资金预算98万。
2.在集中商铺前打造30个停车区，规范停车位置，对原有500平方水泥地面平整改造，停车位一侧做车轮挡位器，资金预算15万。
3.在集中商铺前打造文化宣传于一体的异形候车厅20米，资金预算26万。
4.新增G219国道进入哈拉布拉克乡道路两旁太阳能路灯20盏、更换哈拉布拉克村集中居民区太阳能路灯灯泡和太阳能电板50处，资金预算11万。</t>
  </si>
  <si>
    <t>阿合奇县哈拉布拉克乡阿克翁库尔村牧道建设项目</t>
  </si>
  <si>
    <t>线路一：阿克翁库尔村杰孜布拉克到塔巴克牧业点新建砂石路5公里；
线路二：阿克翁库尔村曾阿尔加尔到开奇里牧业点新建砂石路6公里；
线路三：阿克翁库尔村克孜郎到克孜勒曲尔特牧业点新建砂石路9公里。</t>
  </si>
  <si>
    <t>阿合奇县哈拉布拉克乡阿克翁库尔村生活垃圾处理场及附属设施建设项目</t>
  </si>
  <si>
    <t>阿克翁库尔村新建生活垃圾处理场1座，有效扩容1.5万m³，配套彩钢业务用房24㎡，50型铲车1辆、洒水车1辆、小型压路机1台，4米高铁艺围栏，各集中居民小区共购置分类垃圾箱等。</t>
  </si>
  <si>
    <t>阿合奇县哈拉布拉克乡保护区环境问题整治与生态修复项目</t>
  </si>
  <si>
    <t>新建排水管道11300M（其中：DN300HDPE钢带增强双壁波纹管线6600M,DN225HDPE钢带增强双壁波纹管线4700M），增设一体化地埋式污水设备（采用MBR膜、日处理能力100m3/日、处理水质达到一级A标准），新建0.1万m³钢筋混凝土化粪池,配套10m3清污车1辆一体化地埋式污水处理设备药剂等。</t>
  </si>
  <si>
    <t>阿合奇县哈拉奇乡哈拉奇村、阿合奇村牧业点饮水安全建设项目</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</si>
  <si>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果牧业点新建水厂一座（带发动机）。</t>
  </si>
  <si>
    <t>阿合奇镇防渗渠及配套设施建设项目</t>
  </si>
  <si>
    <t>阿合奇县哈拉布拉克乡哈拉布拉克村、阿克翁库尔村防渗渠建设项目</t>
  </si>
  <si>
    <t>备注</t>
  </si>
  <si>
    <r>
      <rPr>
        <b/>
        <sz val="18"/>
        <rFont val="宋体"/>
        <charset val="134"/>
        <scheme val="minor"/>
      </rPr>
      <t>产业发展(R</t>
    </r>
    <r>
      <rPr>
        <b/>
        <vertAlign val="subscript"/>
        <sz val="18"/>
        <rFont val="宋体"/>
        <charset val="134"/>
        <scheme val="minor"/>
      </rPr>
      <t>1</t>
    </r>
    <r>
      <rPr>
        <b/>
        <sz val="18"/>
        <rFont val="宋体"/>
        <charset val="134"/>
        <scheme val="minor"/>
      </rPr>
      <t>)</t>
    </r>
  </si>
  <si>
    <r>
      <rPr>
        <b/>
        <sz val="18"/>
        <rFont val="宋体"/>
        <charset val="134"/>
        <scheme val="minor"/>
      </rPr>
      <t>就业项目(R</t>
    </r>
    <r>
      <rPr>
        <b/>
        <vertAlign val="subscript"/>
        <sz val="18"/>
        <rFont val="宋体"/>
        <charset val="134"/>
        <scheme val="minor"/>
      </rPr>
      <t>2</t>
    </r>
    <r>
      <rPr>
        <b/>
        <sz val="18"/>
        <rFont val="宋体"/>
        <charset val="134"/>
        <scheme val="minor"/>
      </rPr>
      <t>)</t>
    </r>
  </si>
  <si>
    <r>
      <rPr>
        <b/>
        <sz val="18"/>
        <rFont val="宋体"/>
        <charset val="134"/>
        <scheme val="minor"/>
      </rPr>
      <t>乡村建设行动(R</t>
    </r>
    <r>
      <rPr>
        <b/>
        <vertAlign val="subscript"/>
        <sz val="18"/>
        <rFont val="宋体"/>
        <charset val="134"/>
        <scheme val="minor"/>
      </rPr>
      <t>3</t>
    </r>
    <r>
      <rPr>
        <b/>
        <sz val="18"/>
        <rFont val="宋体"/>
        <charset val="134"/>
        <scheme val="minor"/>
      </rPr>
      <t>)</t>
    </r>
  </si>
  <si>
    <r>
      <rPr>
        <b/>
        <sz val="18"/>
        <rFont val="宋体"/>
        <charset val="134"/>
        <scheme val="minor"/>
      </rPr>
      <t>易地搬迁后扶(R</t>
    </r>
    <r>
      <rPr>
        <b/>
        <vertAlign val="subscript"/>
        <sz val="18"/>
        <rFont val="宋体"/>
        <charset val="134"/>
        <scheme val="minor"/>
      </rPr>
      <t>4</t>
    </r>
    <r>
      <rPr>
        <b/>
        <sz val="18"/>
        <rFont val="宋体"/>
        <charset val="134"/>
        <scheme val="minor"/>
      </rPr>
      <t>)</t>
    </r>
  </si>
  <si>
    <r>
      <rPr>
        <b/>
        <sz val="18"/>
        <rFont val="宋体"/>
        <charset val="134"/>
        <scheme val="minor"/>
      </rPr>
      <t>巩固三保障成果(R</t>
    </r>
    <r>
      <rPr>
        <b/>
        <vertAlign val="subscript"/>
        <sz val="18"/>
        <rFont val="宋体"/>
        <charset val="134"/>
        <scheme val="minor"/>
      </rPr>
      <t>5</t>
    </r>
    <r>
      <rPr>
        <b/>
        <sz val="18"/>
        <rFont val="宋体"/>
        <charset val="134"/>
        <scheme val="minor"/>
      </rPr>
      <t>)</t>
    </r>
  </si>
  <si>
    <r>
      <rPr>
        <b/>
        <sz val="18"/>
        <rFont val="宋体"/>
        <charset val="134"/>
        <scheme val="minor"/>
      </rPr>
      <t>乡村治理和精神文明建设(R</t>
    </r>
    <r>
      <rPr>
        <b/>
        <vertAlign val="subscript"/>
        <sz val="18"/>
        <rFont val="宋体"/>
        <charset val="134"/>
        <scheme val="minor"/>
      </rPr>
      <t>6</t>
    </r>
    <r>
      <rPr>
        <b/>
        <sz val="18"/>
        <rFont val="宋体"/>
        <charset val="134"/>
        <scheme val="minor"/>
      </rPr>
      <t>)</t>
    </r>
  </si>
  <si>
    <r>
      <rPr>
        <b/>
        <sz val="18"/>
        <rFont val="宋体"/>
        <charset val="134"/>
        <scheme val="minor"/>
      </rPr>
      <t>项目管理费(R</t>
    </r>
    <r>
      <rPr>
        <vertAlign val="subscript"/>
        <sz val="18"/>
        <rFont val="宋体"/>
        <charset val="134"/>
        <scheme val="minor"/>
      </rPr>
      <t>7</t>
    </r>
    <r>
      <rPr>
        <b/>
        <sz val="18"/>
        <rFont val="宋体"/>
        <charset val="134"/>
        <scheme val="minor"/>
      </rPr>
      <t>)</t>
    </r>
  </si>
  <si>
    <r>
      <rPr>
        <b/>
        <sz val="18"/>
        <rFont val="宋体"/>
        <charset val="134"/>
        <scheme val="minor"/>
      </rPr>
      <t>其他(R</t>
    </r>
    <r>
      <rPr>
        <b/>
        <vertAlign val="subscript"/>
        <sz val="18"/>
        <rFont val="宋体"/>
        <charset val="134"/>
        <scheme val="minor"/>
      </rPr>
      <t>9</t>
    </r>
    <r>
      <rPr>
        <b/>
        <sz val="18"/>
        <rFont val="宋体"/>
        <charset val="134"/>
        <scheme val="minor"/>
      </rPr>
      <t>)</t>
    </r>
  </si>
  <si>
    <r>
      <rPr>
        <b/>
        <sz val="18"/>
        <rFont val="宋体"/>
        <charset val="134"/>
        <scheme val="minor"/>
      </rPr>
      <t>总户数户（J</t>
    </r>
    <r>
      <rPr>
        <b/>
        <vertAlign val="subscript"/>
        <sz val="18"/>
        <rFont val="宋体"/>
        <charset val="134"/>
        <scheme val="minor"/>
      </rPr>
      <t>1</t>
    </r>
    <r>
      <rPr>
        <b/>
        <sz val="18"/>
        <rFont val="宋体"/>
        <charset val="134"/>
        <scheme val="minor"/>
      </rPr>
      <t>)</t>
    </r>
  </si>
  <si>
    <r>
      <rPr>
        <b/>
        <sz val="18"/>
        <rFont val="宋体"/>
        <charset val="134"/>
        <scheme val="minor"/>
      </rPr>
      <t>总人数人（J</t>
    </r>
    <r>
      <rPr>
        <b/>
        <vertAlign val="subscript"/>
        <sz val="18"/>
        <rFont val="宋体"/>
        <charset val="134"/>
        <scheme val="minor"/>
      </rPr>
      <t>2</t>
    </r>
    <r>
      <rPr>
        <b/>
        <sz val="18"/>
        <rFont val="宋体"/>
        <charset val="134"/>
        <scheme val="minor"/>
      </rPr>
      <t>)</t>
    </r>
  </si>
  <si>
    <r>
      <rPr>
        <b/>
        <sz val="18"/>
        <rFont val="宋体"/>
        <charset val="134"/>
        <scheme val="minor"/>
      </rPr>
      <t>其中脱贫户(含监测户户（J</t>
    </r>
    <r>
      <rPr>
        <b/>
        <vertAlign val="subscript"/>
        <sz val="18"/>
        <rFont val="宋体"/>
        <charset val="134"/>
        <scheme val="minor"/>
      </rPr>
      <t>3</t>
    </r>
    <r>
      <rPr>
        <b/>
        <sz val="18"/>
        <rFont val="宋体"/>
        <charset val="134"/>
        <scheme val="minor"/>
      </rPr>
      <t>)</t>
    </r>
  </si>
  <si>
    <r>
      <rPr>
        <b/>
        <sz val="18"/>
        <rFont val="宋体"/>
        <charset val="134"/>
        <scheme val="minor"/>
      </rPr>
      <t>其中脱贫户(含监测户）人（J</t>
    </r>
    <r>
      <rPr>
        <b/>
        <vertAlign val="subscript"/>
        <sz val="18"/>
        <rFont val="宋体"/>
        <charset val="134"/>
        <scheme val="minor"/>
      </rPr>
      <t>4</t>
    </r>
    <r>
      <rPr>
        <b/>
        <sz val="18"/>
        <rFont val="宋体"/>
        <charset val="134"/>
        <scheme val="minor"/>
      </rPr>
      <t>)</t>
    </r>
  </si>
  <si>
    <r>
      <rPr>
        <b/>
        <sz val="18"/>
        <rFont val="宋体"/>
        <charset val="134"/>
        <scheme val="minor"/>
      </rPr>
      <t>建设单位（K</t>
    </r>
    <r>
      <rPr>
        <b/>
        <vertAlign val="subscript"/>
        <sz val="18"/>
        <rFont val="宋体"/>
        <charset val="134"/>
        <scheme val="minor"/>
      </rPr>
      <t>1</t>
    </r>
    <r>
      <rPr>
        <b/>
        <sz val="18"/>
        <rFont val="宋体"/>
        <charset val="134"/>
        <scheme val="minor"/>
      </rPr>
      <t>)</t>
    </r>
  </si>
  <si>
    <r>
      <rPr>
        <b/>
        <sz val="18"/>
        <rFont val="宋体"/>
        <charset val="134"/>
        <scheme val="minor"/>
      </rPr>
      <t>建设单位责任人（K</t>
    </r>
    <r>
      <rPr>
        <b/>
        <vertAlign val="subscript"/>
        <sz val="18"/>
        <rFont val="宋体"/>
        <charset val="134"/>
        <scheme val="minor"/>
      </rPr>
      <t>2</t>
    </r>
    <r>
      <rPr>
        <b/>
        <sz val="18"/>
        <rFont val="宋体"/>
        <charset val="134"/>
        <scheme val="minor"/>
      </rPr>
      <t>)</t>
    </r>
  </si>
  <si>
    <r>
      <rPr>
        <b/>
        <sz val="18"/>
        <rFont val="宋体"/>
        <charset val="134"/>
        <scheme val="minor"/>
      </rPr>
      <t>行业主管部门（K</t>
    </r>
    <r>
      <rPr>
        <b/>
        <vertAlign val="subscript"/>
        <sz val="18"/>
        <rFont val="宋体"/>
        <charset val="134"/>
        <scheme val="minor"/>
      </rPr>
      <t>3</t>
    </r>
    <r>
      <rPr>
        <b/>
        <sz val="18"/>
        <rFont val="宋体"/>
        <charset val="134"/>
        <scheme val="minor"/>
      </rPr>
      <t>)</t>
    </r>
  </si>
  <si>
    <r>
      <rPr>
        <b/>
        <sz val="18"/>
        <rFont val="宋体"/>
        <charset val="134"/>
        <scheme val="minor"/>
      </rPr>
      <t>行业主管部门责任人（K</t>
    </r>
    <r>
      <rPr>
        <b/>
        <vertAlign val="subscript"/>
        <sz val="18"/>
        <rFont val="宋体"/>
        <charset val="134"/>
        <scheme val="minor"/>
      </rPr>
      <t>4</t>
    </r>
    <r>
      <rPr>
        <b/>
        <sz val="18"/>
        <rFont val="宋体"/>
        <charset val="134"/>
        <scheme val="minor"/>
      </rPr>
      <t>)</t>
    </r>
  </si>
  <si>
    <r>
      <rPr>
        <b/>
        <sz val="18"/>
        <rFont val="宋体"/>
        <charset val="134"/>
        <scheme val="minor"/>
      </rPr>
      <t>县级分管领导（K</t>
    </r>
    <r>
      <rPr>
        <b/>
        <vertAlign val="subscript"/>
        <sz val="18"/>
        <rFont val="宋体"/>
        <charset val="134"/>
        <scheme val="minor"/>
      </rPr>
      <t>5</t>
    </r>
    <r>
      <rPr>
        <b/>
        <sz val="18"/>
        <rFont val="宋体"/>
        <charset val="134"/>
        <scheme val="minor"/>
      </rPr>
      <t>)</t>
    </r>
  </si>
  <si>
    <r>
      <rPr>
        <b/>
        <sz val="18"/>
        <rFont val="宋体"/>
        <charset val="134"/>
        <scheme val="minor"/>
      </rPr>
      <t>中央衔接(L</t>
    </r>
    <r>
      <rPr>
        <b/>
        <vertAlign val="subscript"/>
        <sz val="18"/>
        <rFont val="宋体"/>
        <charset val="134"/>
        <scheme val="minor"/>
      </rPr>
      <t>1</t>
    </r>
    <r>
      <rPr>
        <b/>
        <sz val="18"/>
        <rFont val="宋体"/>
        <charset val="134"/>
        <scheme val="minor"/>
      </rPr>
      <t>)</t>
    </r>
  </si>
  <si>
    <r>
      <rPr>
        <b/>
        <sz val="18"/>
        <rFont val="宋体"/>
        <charset val="134"/>
        <scheme val="minor"/>
      </rPr>
      <t>自治区衔接(L</t>
    </r>
    <r>
      <rPr>
        <b/>
        <vertAlign val="subscript"/>
        <sz val="18"/>
        <rFont val="宋体"/>
        <charset val="134"/>
        <scheme val="minor"/>
      </rPr>
      <t>2</t>
    </r>
    <r>
      <rPr>
        <b/>
        <sz val="18"/>
        <rFont val="宋体"/>
        <charset val="134"/>
        <scheme val="minor"/>
      </rPr>
      <t>)</t>
    </r>
  </si>
  <si>
    <r>
      <rPr>
        <b/>
        <sz val="18"/>
        <rFont val="宋体"/>
        <charset val="134"/>
        <scheme val="minor"/>
      </rPr>
      <t>其它涉农整合      (L</t>
    </r>
    <r>
      <rPr>
        <b/>
        <vertAlign val="subscript"/>
        <sz val="18"/>
        <rFont val="宋体"/>
        <charset val="134"/>
        <scheme val="minor"/>
      </rPr>
      <t>3</t>
    </r>
    <r>
      <rPr>
        <b/>
        <sz val="18"/>
        <rFont val="宋体"/>
        <charset val="134"/>
        <scheme val="minor"/>
      </rPr>
      <t>)</t>
    </r>
  </si>
  <si>
    <r>
      <rPr>
        <b/>
        <sz val="18"/>
        <rFont val="宋体"/>
        <charset val="134"/>
        <scheme val="minor"/>
      </rPr>
      <t>地方政府债券(L</t>
    </r>
    <r>
      <rPr>
        <b/>
        <vertAlign val="subscript"/>
        <sz val="18"/>
        <rFont val="宋体"/>
        <charset val="134"/>
        <scheme val="minor"/>
      </rPr>
      <t>4</t>
    </r>
    <r>
      <rPr>
        <b/>
        <sz val="18"/>
        <rFont val="宋体"/>
        <charset val="134"/>
        <scheme val="minor"/>
      </rPr>
      <t>)</t>
    </r>
  </si>
  <si>
    <r>
      <rPr>
        <b/>
        <sz val="18"/>
        <rFont val="宋体"/>
        <charset val="134"/>
        <scheme val="minor"/>
      </rPr>
      <t>地、县配套(L</t>
    </r>
    <r>
      <rPr>
        <b/>
        <vertAlign val="subscript"/>
        <sz val="18"/>
        <rFont val="宋体"/>
        <charset val="134"/>
        <scheme val="minor"/>
      </rPr>
      <t>5</t>
    </r>
    <r>
      <rPr>
        <b/>
        <sz val="18"/>
        <rFont val="宋体"/>
        <charset val="134"/>
        <scheme val="minor"/>
      </rPr>
      <t>)</t>
    </r>
  </si>
  <si>
    <r>
      <rPr>
        <b/>
        <sz val="18"/>
        <rFont val="宋体"/>
        <charset val="134"/>
        <scheme val="minor"/>
      </rPr>
      <t>其他资金(L</t>
    </r>
    <r>
      <rPr>
        <b/>
        <vertAlign val="subscript"/>
        <sz val="18"/>
        <rFont val="宋体"/>
        <charset val="134"/>
        <scheme val="minor"/>
      </rPr>
      <t>6</t>
    </r>
    <r>
      <rPr>
        <b/>
        <sz val="18"/>
        <rFont val="宋体"/>
        <charset val="134"/>
        <scheme val="minor"/>
      </rPr>
      <t>)</t>
    </r>
  </si>
  <si>
    <t>否</t>
  </si>
  <si>
    <t>一</t>
  </si>
  <si>
    <t>（建议拆分）</t>
  </si>
  <si>
    <t>佳朗奇村奥若巴什新建草料地2400亩，配套管道、沉砂池，新建10.5公里渠道，5公里生产道路等附属设施；佳朗奇阔什布拉克土地平整600亩，配套矩形防渗渠道3.5公里、防护堤1公里及渠系建筑物。采购种子化肥及机械租赁费电费等。</t>
  </si>
  <si>
    <t>四</t>
  </si>
  <si>
    <t>资金待核实</t>
  </si>
  <si>
    <t>二</t>
  </si>
  <si>
    <t>克州阿合奇县色帕巴依乡中型灌区骨干输水渠道改扩建及现代化灌区配套工程</t>
  </si>
  <si>
    <t>改扩建防渗干渠5公里，新建灌溉引水隧洞2公里，改扩建过洪建筑物10座，配套引水建筑物和现代化计量设施等。</t>
  </si>
  <si>
    <t>阿合奇县人工饲草料地防护围栏采购项目</t>
  </si>
  <si>
    <t>佳朗奇村、阿合奇村、哈拉奇村、孔吾拉旗村、阿合塔拉村、阿果依村</t>
  </si>
  <si>
    <t>采购防护围栏50.6公里，其中：佳朗奇村12公里；阿合奇村、哈拉奇村共8公里；孔吾拉奇村21公里；阿合塔拉村4.6公里；阿果依村5公里。</t>
  </si>
  <si>
    <t>阿合奇县库兰萨日克乡2024年0.16万亩高标准农田（提升改造）建设项目</t>
  </si>
  <si>
    <t>实施高标准农田 0.165 万亩其中土地平整 0.165 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</si>
  <si>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中央、自治区补助资金1500元每亩，247.5万元，其余地方配套（衔接资金）292.5万。</t>
  </si>
  <si>
    <t>阿合奇县马场畜牧产品加工能力提升项目</t>
  </si>
  <si>
    <t>1座厂房
1间化验室</t>
  </si>
  <si>
    <t>朱马巴依·木哈西</t>
  </si>
  <si>
    <t>一是有利于马场托河冰川投资发展有限公司农副产品顺利销往全国市场。二是提高马场托河冰川投资发展有限公司信誉度和产品知名度。三是有利于降低成本，提高企业效益。四是可为当地提供更多就业岗位，增加农牧民群众的收入</t>
  </si>
  <si>
    <t>200㎡</t>
  </si>
  <si>
    <t>一是：有助于减少因极端天气造成的损失；二是：可提高马场的牧草储备量；三是：可以扩大农牧民在牧业点的养殖规模。</t>
  </si>
  <si>
    <t>2000㎡圈舍和1500㎡草料库</t>
  </si>
  <si>
    <t>一是提高饲养效率，减少饲养成本。二是有利于扩大养殖规模，达到规范饲养的目的。 三是有利于马场柯尔克孜羊的品种改良向着正规化、科学化迈进。</t>
  </si>
  <si>
    <t>700只</t>
  </si>
  <si>
    <t>一是进一步提升柯尔克孜羊品种整齐度，不断提高羊群的生产性能；二是按每户50只母羊计算，平均每年每户可节省1800-2200元饲养种公羊的支出，促进农牧民群众增产增收；三是村集体将种公羊托管至阿合奇县托河冰川投资发展有限公司，可持续为各村增加村集体经济收入2万元。收益资金主要用于增加村集体收入,支持小型基础设施建设或用于村集体公益事业。</t>
  </si>
  <si>
    <t>一是解决马场农牧民群众牲畜的救治问题，减少因未及时救治导致的牲畜死亡事件；二是为马场的7万牲畜提供有力的疫病防治基础，减少疫病的传播。</t>
  </si>
  <si>
    <t>1</t>
  </si>
  <si>
    <t>800亩</t>
  </si>
  <si>
    <t>一是：扩大了马场饲草料种植面积，有利于解决马场饲草料短缺问题。
二是：增加马场饲草料种植面积，增加村集体经济收入。</t>
  </si>
  <si>
    <t>2</t>
  </si>
  <si>
    <t>1300亩</t>
  </si>
  <si>
    <t>3</t>
  </si>
  <si>
    <t>700亩</t>
  </si>
  <si>
    <t>一是：扩大了马场饲草料种植面积，有利于解决马场饲草料短缺问题。
二是：增加博孜塔拉村土地种植面积，增加村集体经济收入。</t>
  </si>
  <si>
    <t>500㎡</t>
  </si>
  <si>
    <t xml:space="preserve">一是理疗中心建成后将收取门票，门票收入作为壮大村集体经济收入来源。    二是理疗中心建成有效的带动了阿合奇县特色旅游业发展，也对马场发展特色产业起着重要重用。 
</t>
  </si>
  <si>
    <t xml:space="preserve">一是理疗中心建成后将收取门票，门票收入作为壮大村集体经济收入来源。                                                     二是理疗中心建成有效的带动了阿合奇县特色旅游业发展，也对马场发展特色产业起着重要重用。 </t>
  </si>
  <si>
    <t>21套商铺
50个摊位</t>
  </si>
  <si>
    <t>一是有利于马场辖区农牧民买卖商品，进一步提升牛羊肉的销售渠道。二是可为当地提供更多就业岗位，增加农牧民群众的收入。三是该项目可壮大村集体经济收入4万元/年。</t>
  </si>
  <si>
    <t>1座渠首
5公里水渠</t>
  </si>
  <si>
    <t xml:space="preserve">一是：解决了马场凯利特别克村凯利别克恰提1300亩耕地灌溉问题。二：防渗渠的修建为扩大马场饲草料种植面积，解决马场饲草料短缺问题打下了坚实的基础。
</t>
  </si>
  <si>
    <t>2公里</t>
  </si>
  <si>
    <t>一是保护农牧民耕地不受洪水侵蚀。二是保障农牧民生命财产安全。</t>
  </si>
  <si>
    <t>5公里</t>
  </si>
  <si>
    <t xml:space="preserve">一是：解决了马场阿克巴夏特村1500亩耕地灌溉问题。二：防渗渠的修建为扩大马场饲草料种植面积，解决马场饲草料短缺问题打下了坚实的基础。
</t>
  </si>
  <si>
    <t>8公里</t>
  </si>
  <si>
    <t xml:space="preserve">一是：解决了马场凯利特别克村哈拉加尔2000亩耕地灌溉问题。二：防渗渠的修建为扩大马场饲草料种植面积，解决马场饲草料短缺问题打下了坚实的基础。
</t>
  </si>
  <si>
    <t>待定</t>
  </si>
  <si>
    <t>7公里</t>
  </si>
  <si>
    <t xml:space="preserve">一是解决牧业点农牧民饮水难，饮水不安全的问题。
二是有效防范牧业点取水的安全隐患。
三是有利于增加农牧民的牲畜养殖数量，提高收入。
</t>
  </si>
  <si>
    <t>29公里</t>
  </si>
  <si>
    <t>一是完善农村公路建设，改变群众出行难问题，减少出行安全隐患；二是改善乡村交通运输状况；三是为农牧民牲畜外销提供了便利，有利于农牧民收入增长。</t>
  </si>
  <si>
    <t>15公里</t>
  </si>
  <si>
    <t>一是完善农村道路建设，改变群众出行难问题，减少出行安全隐患；二是改善乡村交通运输状况；三是为农牧民牲畜外销提供了便利，有利于农牧民收入增长。</t>
  </si>
  <si>
    <t>一是可保障该牧业点的用电正常，为吉鲁苏温泉开发打好基础。
二是可提升农牧民群众生活的满意度和幸福感</t>
  </si>
  <si>
    <t>一是将农户住房和牲畜分离开来，有利于打造美丽乡村和美丽家庭。二是有一定渠道上阻断人与牲畜之间疫病的传播</t>
  </si>
  <si>
    <t>一是将马场的生活污水和粪污集中收集，减少环境污染
二是为马场的厕所革命后续改造打好基础</t>
  </si>
  <si>
    <t>一是对乱线进行整理，可减少火灾等意外事故的发生
二是可以保障马场人居环境的整洁，增加群众的幸福感和满意度。</t>
  </si>
  <si>
    <t>一是引导广大农牧民群众开展体育健身活动，增加全民健身意识。二是能提高群众的整体思想素质。三是能够展示马场精神文明、积极向上的风貌。</t>
  </si>
  <si>
    <t>一是引导广大老年人和农牧民群众开展体育健身活动，增加全民健身意识；二是能够展示马场精神文明、积极向上的风貌。</t>
  </si>
  <si>
    <t>一是减少马场因火灾等引起的财产损失，保障生产生活安全
二是马场距县城较远，消防大队无法保证短时间内赶到现场。</t>
  </si>
  <si>
    <t>60㎡</t>
  </si>
  <si>
    <t>一是可以解决博孜塔拉村村民的日常医疗需求；二是可以加强对高血压等慢性病人的日常走访和治疗强度，有利于病情的好转。</t>
  </si>
  <si>
    <t>2个活动室</t>
  </si>
  <si>
    <t>一是可以提高马场农牧民参加群众活动的积极性，为村民小组活动提供场所；二是可以提高马场农牧民的自治能力，让他们更多的参与到马场的各项工作中。</t>
  </si>
  <si>
    <t>40个</t>
  </si>
  <si>
    <t>宇文振江</t>
  </si>
  <si>
    <t>王豫东</t>
  </si>
  <si>
    <t>每年我乡需进行7次疫苗接种，项目建成后有利于哈拉奇乡所有牲畜的疫苗接种，完善畜牧养殖防疫机制，加强对全乡畜牧业疫病防控力度。</t>
  </si>
  <si>
    <t>2420㎡
15公里
200m³</t>
  </si>
  <si>
    <t>项目建成后可储存全乡八千多亩草料基地所产草料。完善草料储备机制，做好草料应急措施，保障哈拉奇乡畜牧业正常发展。</t>
  </si>
  <si>
    <t>新建草料库一座及配套设施，完善草料储备机制，做好草料应急措施，保障哈拉奇乡畜牧业正常发展。</t>
  </si>
  <si>
    <t>5个</t>
  </si>
  <si>
    <t>冷波</t>
  </si>
  <si>
    <t>合理开发托什干河湿地旅游资源，增加农牧民群众收入。</t>
  </si>
  <si>
    <t>4</t>
  </si>
  <si>
    <t>李存云</t>
  </si>
  <si>
    <t>对布隆村5队至阿合奇村1队泄洪渠冲毁渠段进行维修改造，保护群众生命财产安全。</t>
  </si>
  <si>
    <t>2.5公里</t>
  </si>
  <si>
    <t>李刚</t>
  </si>
  <si>
    <t>哈拉奇村一巷、二巷人员车辆来往频繁，新建沥青公路2.5公里，方便群众日常出行。</t>
  </si>
  <si>
    <t>50公里</t>
  </si>
  <si>
    <t>通过道路建设，可开发阿合奇村草场旅游资源，打造环牧业点旅游路线，开发旅游产业；完善牧业点交通设施，方便群众日常生产生活。</t>
  </si>
  <si>
    <t>20公里</t>
  </si>
  <si>
    <t>完善牧业点交通设施，方便群众日常生产生活。</t>
  </si>
  <si>
    <t>25公里</t>
  </si>
  <si>
    <t>30米</t>
  </si>
  <si>
    <t>解决过水路面洪水过境无法通行的问题，完善牧业点交通设施，方便群众日常生产生活。</t>
  </si>
  <si>
    <t>21公里
3000立方
2座
1000m³</t>
  </si>
  <si>
    <t>完善牧业点饮水设施建设，方便群众日常生产生活，保障群众用水安全。</t>
  </si>
  <si>
    <t>1座</t>
  </si>
  <si>
    <t>建设天然气站可提供清洁能源，方便来往车辆加气，同时方便群众日常生活，有利于保护环境。</t>
  </si>
  <si>
    <t>52个</t>
  </si>
  <si>
    <t>解决阿合奇村卫生厕所不达标问题，方便群众日常生活，提高幸福指数。</t>
  </si>
  <si>
    <t>17公里</t>
  </si>
  <si>
    <t>徐宏强</t>
  </si>
  <si>
    <t>有效利用污水处理厂，合理处理农村生活污水。改善群众生活条件。</t>
  </si>
  <si>
    <t>150m³
9千棵
100个
4辆
2000㎡</t>
  </si>
  <si>
    <t>解决全乡日益增加的垃圾清运处理问题，通过项目的实施，改善垃圾船垃圾乱飞的现象，更好的处理全乡各种垃圾、整治全乡环境。整治垃圾填埋场周边环境脏、乱、差、臭等现象，增加绿化面积，改善周围环境。</t>
  </si>
  <si>
    <t>9公里</t>
  </si>
  <si>
    <t>提高阿合奇县创建乡村振兴示范村的质量，改善村民居住环境。</t>
  </si>
  <si>
    <t>2座</t>
  </si>
  <si>
    <t>建设标准卫生室，方便村民就近就医。为村医提供办公场所。完善农村基础建设。</t>
  </si>
  <si>
    <t>5座</t>
  </si>
  <si>
    <t>健全哈拉奇乡文化体育设施，加大文体活动阵地建设，丰富群众精神文化生活增强群众幸福感</t>
  </si>
  <si>
    <t>三个</t>
  </si>
  <si>
    <t>建立健全乡村公共基础设施，丰富群众精神文化生活增强群众幸福感</t>
  </si>
  <si>
    <t>完善创业基地和老卫生院附属设施，更好的打造就业创业平台，服务群众。</t>
  </si>
  <si>
    <t>完善创业基地附属设施，更好的打造就业创业平台，服务群众。</t>
  </si>
  <si>
    <t>临时服务区一处，停车休息点1处，商铺3间，停车充电桩1处，加水房1处，周边绿化。</t>
  </si>
  <si>
    <t>朱马木丁·吐孙江</t>
  </si>
  <si>
    <t>为了道路交通流动人员需要停车休息时可以临时购买新疆阿合奇县的土特产，同时给群众带来了经济发展的好机会。</t>
  </si>
  <si>
    <t>可以改善村容村貌，增加往来流动人口，提高辖区群众收入。</t>
  </si>
  <si>
    <t>新建桥梁810米</t>
  </si>
  <si>
    <t>为方便克孜勒宫拜孜村农牧民去往乡政府和阿合塔拉村办事及乡政府去往克孜勒宫拜孜村办事方便</t>
  </si>
  <si>
    <t>极大的缩短农牧民群众到乡辖区路程，提供便利交通，促进乡村经济发展，助力脱贫攻坚巩固提升和乡村振兴的有效衔接。</t>
  </si>
  <si>
    <t>配种站120㎡，采购显微镜、B超机、冰箱各两台等配套设备以及采购配种相关器材，围栏100米。</t>
  </si>
  <si>
    <t>提升科学管理水平，有效阻断动物疫情的发生，保证牲畜产品供给安全。
推动牲畜品种优良化，提高牲畜养殖的经济效益。
有效遏制牲畜粪污乱处理现象，实现粪污处理无害化或资源化利用，改善生态环境。</t>
  </si>
  <si>
    <t>一是实现人畜分离，降低疫病风险，确保人畜安全
二是辐射带动全村发展畜牧养殖业，增加农民经济收入
三是有效减少土地污染和水污染，改善生态环境。</t>
  </si>
  <si>
    <t>苏木塔什乡克孜宫拜孜村人工草料地建设项目</t>
  </si>
  <si>
    <t>新建人工草料地1997庙，新建供水管道2.4㎞，以及附属配套设施</t>
  </si>
  <si>
    <t>人工草料地1997庙，新建供水管道2.4㎞，以及附属配套设施</t>
  </si>
  <si>
    <t>目标1：提高土质质量和营养成分，完善渠系配套，进一步增加机械化操作可能性，达到增加牧草产量的效果；目标2：通过扩大牧草种植面积，减少农牧民向外购买饲草料的投入。目标3：项目受益户381户，其中脱贫户133户。</t>
  </si>
  <si>
    <t>壮大村集体经济，加快村集体林草产业发展，进一步带动区域整体经济增长；项目收益资金按照再分配管理机制进行二次分配使用，开发公益性岗位，为困难群众提供就业岗位，增加经济收入；可对鳏寡孤独、残疾等低收入家庭进行帮扶救助。</t>
  </si>
  <si>
    <t>凉亭、毡房、栈道附属等配套设施</t>
  </si>
  <si>
    <t>依托实地湿地的建设，积极发展农村旅游业，带动周边人员就业，促进人均收入</t>
  </si>
  <si>
    <t>开发现有旅游资源，增加就业岗位，使农牧民通过旅游文化增加经济收入。同时，发展壮大村集体经济。</t>
  </si>
  <si>
    <t>盘山栈道约1公里，配套体育健身设施，骑行廊道约8公里，以及沿路休息设施设备配套，项目区绿化建设（景观树、花草）、对采摘园、围栏12公里、3公里进出便道（30户和合作社）、规划停车场</t>
  </si>
  <si>
    <t>项目实施后，巩固脱贫攻坚同乡村振兴有效衔接，乡村旅游成为农村经济发展的主要产业之一，开发现有旅游资源，可进一步保护本土文化，同时壮大村集体经济间接使农牧民增加收入。</t>
  </si>
  <si>
    <t>开发现有旅游资源，进一步保护文化是乡村可持续发展的必然需求。同时也能使农牧民通过旅游文化增加经济收入。</t>
  </si>
  <si>
    <t>保障人员的居住，方便人员的日常起居问题。</t>
  </si>
  <si>
    <t>项目实施后，可提高居住人员的生活质量，方便居住人员的起居。</t>
  </si>
  <si>
    <t>渠道3.133km，配套渠系建筑物17座，新增纳洪口1处及配套附属设施</t>
  </si>
  <si>
    <t>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
目标2：受益情况为195户，其中建档立卡户为89户。</t>
  </si>
  <si>
    <t>使苏木塔什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</si>
  <si>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水渠8公里</t>
  </si>
  <si>
    <t>加快农田水利设施的建设，提高农牧民群众水资源利用率，促进农牧民群众增收。</t>
  </si>
  <si>
    <t>使克孜勒宫拜孜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种植多样性，使农牧民收入得到增加。</t>
  </si>
  <si>
    <t>新建渠道长度:9.95km，渠系建筑物53座</t>
  </si>
  <si>
    <t>为方便克孜勒宫拜孜村农牧民田间浇水，对辖区耕地渠道进行提升改造。</t>
  </si>
  <si>
    <t>使克孜勒宫拜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</si>
  <si>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丁字坝3处</t>
  </si>
  <si>
    <t>目标1：能够有效解决湿地和灌木林每年因洪水频发期导致湿地和灌木林面积流失
目标2：同时改变因洪水冲击和渗透导致侧面农田塌陷，直接损失的基本农田，进一步推进全村产业振兴步伐。</t>
  </si>
  <si>
    <t>该项目的实施，切实保护阿合塔拉村三队湿地避免洪水冲刷导致的破坏，助推辖区湿地和基本农田持续发挥最大经济效益</t>
  </si>
  <si>
    <t>防洪坝500米，丁字坝5处</t>
  </si>
  <si>
    <t>目标1：抑制洪水，防止洪水涌进住宅和农田。
目标2：可有效降低因洪水造成重大财产损失。</t>
  </si>
  <si>
    <t>项目实施后，可提高河道的防洪能力，为居民、耕地提供保护，改善生态环境，提高防洪能力，减少洪灾，提高粮食产量，保障人民生命财产安全。</t>
  </si>
  <si>
    <t>道路硬化23.2公里</t>
  </si>
  <si>
    <t>目的：叶克恰提牧业点修路17公里解决叶克恰提居民出行难，改善牧业点以及农区交通条件。</t>
  </si>
  <si>
    <t>解决苏木塔什乡牧业点农牧民出行问题，方便农牧民生产生活出行，改善牧业点交通条件。</t>
  </si>
  <si>
    <t>饮水输送管道1200米、新建50立方米的水池两座、</t>
  </si>
  <si>
    <t>原水源地水量小，通过更换水源地解决每年夏季农牧民用水难，水量太小，农牧民引水不便，导致农牧民不愿意在此地居住，大量房屋闲置等问题</t>
  </si>
  <si>
    <t>解决农牧民日常生活，改善生活环境，使农牧民生活更加便捷。</t>
  </si>
  <si>
    <t>692座单坑式旱厕提升改造</t>
  </si>
  <si>
    <t>通过厕所的改建，改善居民的生产生活环境，达到美化环境的作用，同时对环境整治起一定的作用。</t>
  </si>
  <si>
    <t>项目实施后，可提高居民的生产生活环境，可有效减少土地污染和水污染</t>
  </si>
  <si>
    <t>污水处理管道3735m，新建0.74万m³氧化塘，以及附属配套设施，小型污水处理厂，8公里污水处理管网</t>
  </si>
  <si>
    <t>通过管网集中收集生活污水，使污水进行集中处理。这一模式提升了污水收集效率，减少了对周边水体的污染.改善人居环境，提升生活质量。</t>
  </si>
  <si>
    <t>主要采用生物接触氧化法+过滤技术通过污水处理站净化过滤后用于农村林地灌溉模式，提高水资源率。</t>
  </si>
  <si>
    <t>1座800平米的垃圾分类中转站，配套相关附属设施，及配套垃圾车一辆，垃圾船20个，垃圾箱100个。</t>
  </si>
  <si>
    <t>目的：全面解决辖区内农牧民群众垃圾集中处理难问题，改善人居环境，提升农牧民群众生活质量。</t>
  </si>
  <si>
    <t>改善辖区农民群众日常生产生活条件，加快自身建设，不断提高生活水平。</t>
  </si>
  <si>
    <t>体育场一座，排场设备三套，足球场一座，乒乓球桌三个，篮球场一座及相关配套设施。</t>
  </si>
  <si>
    <t>目标1：培养辖区内青少年的兴趣爱好，丰富青少年的娱乐活动；
目标2：提供场地对辖区内青少年的身体素质可有效提高，</t>
  </si>
  <si>
    <t>项目实施后，可有效培养辖区内青少年的兴趣爱好，以及提高青少年的身体素质，对开展各类文体活动提供场地，丰富生活。</t>
  </si>
  <si>
    <t>25.6km围栏建设；采购化肥种子一批，饲草料库棚一座及相关配套设施。</t>
  </si>
  <si>
    <t>目标1：通过拉设围栏，保护草料基地免受牲畜侵扰，保障草料基地成活率；
目标2：通过拉设围栏，保护草料基地免受行人践踏，保障草料基地成活率。</t>
  </si>
  <si>
    <t>一是防止牲畜进入草料基地，对草料基地进行破坏，
二是防止行人进行草料基地，对草料基地进行践踏。</t>
  </si>
  <si>
    <t>1个救援物资库房及配套设施，货架、帐篷、棉衣、棉被、折叠床、发电机、铁锹、十字镐等应急救援工具</t>
  </si>
  <si>
    <t>通过项目的建设，为应对突发事件的需要，以备不时之需。</t>
  </si>
  <si>
    <t>项目实施后，提高面对突发事件的应对能力，可有效避免伤亡事件的发生。</t>
  </si>
  <si>
    <t>对山·白先巴依</t>
  </si>
  <si>
    <t>吐尔地·吐尔达力</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</si>
  <si>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目标三：通过草地改良，改善草场，推进乡村振兴工作，避免水土流失和草场退化。</t>
  </si>
  <si>
    <t>一是通过该项目的实施，可以提高我县干草料储备粮和人工草地的种植面积，为草地畜牧业提供饲草料。二是改善生态环境，促进循环经济发展的需要。三是抗灾保蓄的需要。四是提高农牧民收入的需要。</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</si>
  <si>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t>
  </si>
  <si>
    <t xml:space="preserve">
1.佳朗奇四队矩形防渗渠（宽50cm，深50cm）0.5公里；
2.克孜塔拉牧业点维修矩形渠200米、渠系新建1公里，配套渠系建筑物；
3.吾曲村维修梯形渠200米；
 4.皮羌村集体地更换水轮泵及进水闸前拦污栅维修4处。</t>
  </si>
  <si>
    <t xml:space="preserve">目标一：解决阿合奇镇辖区内共1500亩地的灌溉问题，为发展壮大阿合奇镇畜牧业提供饲料支撑和保障，也为后续草料基地的开发奠定基础。
目标二：水渠的建成大大提高了种植的成活率，保证了牲畜的粮食保障，提高农牧民的牧畜效益，增加了农牧民的收入。
</t>
  </si>
  <si>
    <t>一是有效的解决了农牧民的牧畜发展问题，同时起到排洪的作用。
二是水渠灌溉便于作物生长、抗旱、水分持续时间长。
三是直接提高了农牧民的牧畜收入，解决了畜牧业的粮草供应问题，间接增加了全镇经济效益。</t>
  </si>
  <si>
    <t>目标一：新建改造村内环卫设施、照明设施。
目标二：改变村级道路夜晚“一抹黑”的现状，进而确保农牧民群众出行安全。
目标三：吾曲村主管道两侧安装1.5米铁艺栏杆3.5km、1.2米铁艺栏杆3km。</t>
  </si>
  <si>
    <t>一是基础设施建设过程中可以吸纳劳动力就地就业，增加经济收入。
二是优化环境使居民出行愉快，提升村级卫生。方便居民行人垃圾处理，便于环境治理。</t>
  </si>
  <si>
    <t>目标一：新建800亩湿地公园灌溉管道并，配套种植景观树500棵，对缺少的海棠果树进行补栽。目标二：更换湿地公园垃圾箱80个，并购买配套发电机、水泵、水管等维护设施设备</t>
  </si>
  <si>
    <t>一是人文环境进行提升；二是激发农牧民群众内生动力；三是通过新建文化基础设施的综合利用和共建共享，丰富了群众的精神文化生活。</t>
  </si>
  <si>
    <t>目标一：为应对自然灾害造成的牲畜饲料缺少的困难，坚持底线思维，提高牧业点防灾减灾能力。如遇到有突发事件时，确保牲畜饲草料安全继续供应，尽量避免农牧民财产遭受损失。</t>
  </si>
  <si>
    <t>目标一：在佳朗奇村修建占地面积5亩，建筑面积约3072m²，主要功能区划分为有机蔬菜种植区、精品花卉培育区、生态休闲体验区。</t>
  </si>
  <si>
    <t>一是人文环境进行提升；二是通过修建吸引游客进行参观增加农民收入</t>
  </si>
  <si>
    <t>目标一：对皮羌村500亩集体地进行平整，对土质进行改良，对已有水渠、水泵及闸门进行维修。
目标二：对吾曲村300亩集体地进行平整，对土质进行改良，配套灌溉渠系1.6km。</t>
  </si>
  <si>
    <t>提高集体土地利用率，壮大村集体经济收入，带动皮羌村农牧民增收。</t>
  </si>
  <si>
    <t>目标一：在阿合奇镇冬吾孜都克饲草料基地新建围挡12km</t>
  </si>
  <si>
    <t>一是防止畜牧误入啃食庄稼作物：二是防止农民私自将所养牲畜放到地里啃实庄稼作物</t>
  </si>
  <si>
    <t>为应对自然灾害造成的牲畜饲料缺少的困难，增强底线思维，提高牧业点，防灾减灾能力。如遇到有突发事件时，确保牲畜饲草料安全继续供应，尽量避免农牧民财产遭受损失。</t>
  </si>
  <si>
    <t>为应对自然灾害造成的牲畜饲料缺少的困难，增强底线思维，提高牧业点，防灾减灾能力。如遇到有突发事件时，确保牲畜饲草料安全继续供应，尽量避免农牧民财产遭受损失。从而提高畜牧业产量，增强农牧民养殖信心，增加农牧民收入。</t>
  </si>
  <si>
    <t>目标一：对依斯吉力哈牧业点3公里河道进行整治，对部分沿路河段路面进行维修、路基进行防洪加固，设置过水路面等防洪设施。</t>
  </si>
  <si>
    <t>一是防止风暴潮侵袭陆地，减少农牧民畜牧损失。
二是约束水流，提高河道泄洪排水能力，限制洪水泛滥，保护两岸农牧民生产和生命财产安全。
三是防止发生洪涝灾害，给农牧民造成生产资料经济损失；</t>
  </si>
  <si>
    <t xml:space="preserve">目标一：托什干河沿岸新建丁字坝4.5公里（从吾曲村三小队至五小队库兰萨日克乡水电站沿托什干河建设4.5公里丁字坝）。
目标二：佳朗奇3队建设丁字坝1公里。
</t>
  </si>
  <si>
    <t>一是防止风暴潮侵袭陆地，减少农牧民畜牧损失。
二是约束水流，提高河道泄洪排水能力，限制洪水泛滥，保护两岸农牧民生产和生命财产安全。</t>
  </si>
  <si>
    <t>目标一：吾曲村托什干河南岸新建铅丝笼简易丁字坝20个。
目标二：佳朗奇3队北岸新建铅丝笼简易丁字坝12个。</t>
  </si>
  <si>
    <t>一是防止风暴潮侵袭陆地，减少农牧民畜牧损失。二是约束水流，提高河道泄洪排水能力，限制洪水泛滥，保护两岸农牧民生产和生命财产安全。</t>
  </si>
  <si>
    <t>目标一：更换佳朗奇村阿勒克木15公里自来水管道及配套水表。
目标二：更换佳朗奇村无锡新村（别墅区）10公里自来水管道及配套水表</t>
  </si>
  <si>
    <t>一是有效改善饮水条件，降低群众生病危险；提升群众饮水质量，提高群众幸福感</t>
  </si>
  <si>
    <t>目标一：在文化村集中羊圈处生态治理600米混凝土应急泄洪通道。</t>
  </si>
  <si>
    <t>一是防止在下大雨或者下大雪后雪水融化导致水量暴涨时及时给把多余水量泄掉保障农民生命财产安全。</t>
  </si>
  <si>
    <t>目标一：建设蓄水池1座（长14m*宽3m*高4m）及7公里地下埋藏黑色6号管子（DN200,PVC-U）。</t>
  </si>
  <si>
    <t>一是防止在缺水时节，因缺水导致农民牲畜种植物死亡财产受到损失。
二是在缺水时间能够及时进行供水。</t>
  </si>
  <si>
    <t>目标1：增设自来水管9.255公里（吾曲村755米DN160，南山牧业点8.5公里DN50），检查井8个，水源地围挡3.5公里，及远程视频监控系统1套。                       目标二：在南山牧业点设置两处饮水井，南山牧业点新建5处蓄水池（吾曲村加尔噶克牧业点2个、皮羌村哈拉喀依牧业点2个、依斯克吉勒哈建设水窖1座）300立方人畜饮水水窖。并配套25公里DN50饮水管道。</t>
  </si>
  <si>
    <t>一是有效改善饮水条件，降低群众生病危险；提升群众饮水质量，提高群众幸福感。
二是解决我村牧区牲畜饮水困难问题，改善牧区养殖条件，提高农牧民养殖积极性。
三是解决牧业点66户人畜饮水问题。</t>
  </si>
  <si>
    <t>目标一：在阿勒克木与三队羊圈之间建立蓄水池一座，位于60座羊圈上方1km处。
目标二：在阿勒克木与三队羊圈之间铺设总管道总长约5km。</t>
  </si>
  <si>
    <t>一是有效改善饮水条件，降低牲畜生病危险；提升牲畜饮水质量，提高群众幸福感
二是解决我村牧区牲畜饮水困难问题，改善牧区养殖条件，提高农牧民养殖积极性</t>
  </si>
  <si>
    <t>目标一：保护生态环境的前提下，有效地把佳朗奇偏远地区自然优势变为经济优势，促进佳朗奇的经济发展。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</si>
  <si>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充分利用自然景观，建设夏特牧道，方便居民前往养殖区养殖和运送饲草料，降低畜牧养殖运输成本，增进农牧民收入。</t>
  </si>
  <si>
    <t>目标一：保护生态环境的前提下，有效地把偏远地区自然优势变为经济优势，促进佳朗奇的经济发展。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</si>
  <si>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充分利用自然景观，建设牧道，方便居民前往养殖区养殖和运送饲草料，降低畜牧养殖运输成本，增进农牧民收入。</t>
  </si>
  <si>
    <t>目标一：：进一步改善乡村道路基础硬件设施，增强了乡村发展动力，改变了乡村村容村貌，改善了交通道路通行环境，减少了乡村交通道路事故
目标二：为乡村高质量发展提供有力保障，促进乡村经济社会稳步发展，解决进村公路，方便农民群众出行，使乡村公路畅通率提高到100%</t>
  </si>
  <si>
    <t>充分调动好、发挥好、保护好农民群众的积极性，广泛发动群众参与务工，增加农民群众阶段性的务工收入，为农民群众出行和产业发展提供便利条件</t>
  </si>
  <si>
    <t>苏俊</t>
  </si>
  <si>
    <t>目标一：村庄里损坏的道路全部铺上了柏油以后，干净而平坦，全村环境整洁美丽，改变以往脏、乱、差的旧面貌，极大的方便了村民的出行。</t>
  </si>
  <si>
    <t>一是基础设施建设过程中可以吸纳劳动力就地就业，增加经济收入。</t>
  </si>
  <si>
    <t>改善农牧民出行条件，提升农牧民生产生活质量</t>
  </si>
  <si>
    <t>通过新建农村道路，改变现有道路现现状，改善农牧民出行条件，提升农牧民生产生活质量</t>
  </si>
  <si>
    <t>目标一：对文化村新修建砖墙进行环境提升处理，步道旁树木进行环境提升。
目标二：文化村各户门进行环境提升、步道景观灯埋设、主干道星空顶灯建设。
目标三：建设长条凳10个、村民门牌80个、茅草长廊300米，并安装景区监控</t>
  </si>
  <si>
    <t>一是通过此项目实施增加旅游看点，增收农民收入。
二是落实脱贫攻坚和乡村振兴有效衔接，改善人居环境，提高生产生活水平，打造美丽乡村。
三是防止有人恶意破坏旅游设施导致财产损失。四是打造阿合奇县旅游品牌，宣传柯尔克孜文化，促进游客消费。</t>
  </si>
  <si>
    <t>目标一：佳朗奇村四小队新建文化广场一座，面积900平方米，增添健身器材一套，配套15盏太阳能路灯、0.5km水渠，对周边环境进行优化。</t>
  </si>
  <si>
    <t>目标一：文化村追姑娘桥下面水沟种植杨树5000余棵，挖水渠700米。</t>
  </si>
  <si>
    <t>一是通过此项目实施增加旅游看点，增收农民收入。
二是营造美丽乡村，提高居民居住水平，从而提升居民幸福感。
三是防止种植作物无法浇水导致财产损失。
四是基础设施建设过程中可以吸纳劳动力就地就业，增加经济收入。</t>
  </si>
  <si>
    <t>付磊</t>
  </si>
  <si>
    <t>目标一：铺设输电线路3公里，配套电线杆、入户线、变压器等设施。</t>
  </si>
  <si>
    <t>一是有效提高了牲畜的生活条件，营造良好的畜牧环境。
二是既保证了牲畜的存货量，同时有效提高农牧民的经济收入。
三是保证日常所用设备的正常使用</t>
  </si>
  <si>
    <t>高维杰</t>
  </si>
  <si>
    <t>拆迁3个村牧业点老旧生产用房，改善农牧民生产生活环境，为新建生产用房打好基础</t>
  </si>
  <si>
    <t>拆迁3个村牧业点老旧生产用房，改善农牧民生产生活环境，为新建生产用房打好基础，保障农牧民生产安全。</t>
  </si>
  <si>
    <t>保障全村160户561人口正常生产生活用水</t>
  </si>
  <si>
    <t>有效解决饮水问题，提升群众饮水质量，提高群众幸福感</t>
  </si>
  <si>
    <t>改造186户暖气管网及供排水系统</t>
  </si>
  <si>
    <t>落实脱贫攻坚和乡村振兴有效衔接，改善人居环境，提高生产生活水平，打造美丽乡村。</t>
  </si>
  <si>
    <t>阿不都赛买提·艾米力</t>
  </si>
  <si>
    <t>增加村集体经济收入，带动群众增收</t>
  </si>
  <si>
    <t>为高质量发展农村经济提供有力保障，方便后续农牧民生产生活。后续由村集体进行管护，经营模式可采取收取租金的方式，收益既可作为后期管护资金，也可壮大村集体经济。</t>
  </si>
  <si>
    <t>项目实施后，可进一步提高农产品初加工率，提高产品附加值。设备采购后，由两村进行管护，农牧民使用时缴纳租金，租金用于壮大村集体经济。</t>
  </si>
  <si>
    <t>改善农村人居环境，方便群众生产生活，提高农村生活幸福指数。</t>
  </si>
  <si>
    <t>改善农牧民生活习惯，提倡健康生活方式，更有助于建设美丽新农村，减少城乡差距。</t>
  </si>
  <si>
    <t>采购小型电动车提高垃圾运转效率，有利于改善周围生活环境，提升生活环境质量</t>
  </si>
  <si>
    <t>阿里木汗·买买提肉孜</t>
  </si>
  <si>
    <t>王玉东</t>
  </si>
  <si>
    <t>提高色帕巴依乡草料基地收入。</t>
  </si>
  <si>
    <t>一是壮大村集体经济，二是解决群众黄贮玉米收割困难问题，三是帮助贫困群众收割黄贮玉米。</t>
  </si>
  <si>
    <t>目标1：300亩果树嫁接
目标2：提高果树抗病虫害能力，增加出果量和果品品质
目标3：改善生态环境，提升本地绿化能力
喀拉布隆村40亩荒地改造为林地，种植杏树，发展林果经济</t>
  </si>
  <si>
    <t>为全村150余户有果树的农户，其中建档立卡贫困85户，进行果树嫁接改良，促进林果业发展，增加群众收入。</t>
  </si>
  <si>
    <t xml:space="preserve">110亩荒地改造为农田，承包给无地群众，实现全村群众均有土地
</t>
  </si>
  <si>
    <t xml:space="preserve">一是110亩荒地改造为农田。
二是促进其发展农业生产，增收致富。
</t>
  </si>
  <si>
    <t>用于全乡农牧民解决浇水种地等问题，促进乡村振兴发展</t>
  </si>
  <si>
    <t>五</t>
  </si>
  <si>
    <t>项目实施后有利于牧业点农民解决生活等问题</t>
  </si>
  <si>
    <t>便于38农牧民出行、便于乡政府管理</t>
  </si>
  <si>
    <t>通过该项目建成只够，可以提升农牧民群众生活水平，从而增加居住幸福感，提升庭院经济水平</t>
  </si>
  <si>
    <t>乡村治理和精神文明建设(R6)</t>
  </si>
  <si>
    <t>进一步做好区域生态环境保护，促进乡村生态振兴</t>
  </si>
  <si>
    <t>进一步做好区域生态环境保护，促进乡村生态振兴，提高群众的幸福感与获得感</t>
  </si>
  <si>
    <t>农村厕所改造工作，解决聚焦困扰人居环境的堵点、难点、痛点问题</t>
  </si>
  <si>
    <t>提高人居环境，满足群众普遍性、个性化需求，引导农户养成良好生活和卫生习惯，助推乡村文明和乡村振兴</t>
  </si>
  <si>
    <t>改善农村居民住房生产生活条件明显改善，人居环境干净、整洁、卫生。</t>
  </si>
  <si>
    <t>有利于全乡农牧民生活用水、排污等问题</t>
  </si>
  <si>
    <t>巩固全乡人居环境，同时为后期人居环境做好保障</t>
  </si>
  <si>
    <t>通过该项目建成之后，可以提升农牧民群众生活水平，从而增加居住幸福感，提升庭院经济水平</t>
  </si>
  <si>
    <t>依扎努·依不拉音</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</si>
  <si>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</si>
  <si>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通过该项目的实施建设，极大提升库兰萨日克乡农村污水收集能力，保护地下水资源，改善农村人居条件，在施工过程中，优先吸纳脱贫户（含监测户）和低收入人群参与工程建设，劳务报酬不低于当地农民工平均工资，促进其增收致富</t>
  </si>
  <si>
    <t>吐尔地·吐尔达</t>
  </si>
  <si>
    <t>一是解决本乡6400亩饲草料基地2700吨饲草料对方问题；
二是减少草料损耗问题。</t>
  </si>
  <si>
    <t>一是因地制宜发展人工饲草料基地建设，改善人工饲草料基地必要基础设施，极大提升饲草料储备问题；
二是配套相应机械，提升产能，规模化播种收割，减少人力资源。</t>
  </si>
  <si>
    <t>一是以满足人们对美好生活的需求为目标，建立形成农贸市场建设管理长效机制，促进环境卫生整洁，服务品质提升，农牧民体验感、获得感增强。
二是发挥农村农产品、货物在保障市场供应、维护消费安全、满足群众日常需求等方面作用</t>
  </si>
  <si>
    <t>一是私营变国有，民政保障更有利
二是一元变多元，市场功能更齐全
三是业余变专业，经营管理更规范</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</si>
  <si>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</si>
  <si>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对剩余8.85公里土渠修建防渗渠及渠系建筑物(别迭里村2.3公里、吉勒得斯村3.5公里、阿克特克提尔村3公里)</t>
  </si>
  <si>
    <t>一是提高土地利用率，每亩增收200-300元                                                             
二是提升农业生产用水方便程度，为周边农田有效供给农业用水，为农牧民群众用水提供便利
三是保障农业用水需求，提高农业耕地灌溉和生产效率，从而提升农作物品质，提高农户收入</t>
  </si>
  <si>
    <t>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</si>
  <si>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一是通过道路亮化，方便群众出行，保障群众出行安全，提高全乡亮化面积，改善农牧民生活居住环境
二是进行绿化种植树木，安装围栏进行保护，治理乡村环境，改善村容村貌。增加全乡绿化面积，改善乡村环境，为群众打造美丽宜居乡村</t>
  </si>
  <si>
    <t>通过项目的建设实施，消除部分农村土路、木桥存在的安全隐患，提升当地群众和过往驾驶员行车体验，也让农业发展和农民生活方式活跃起来，在施工过程中，优先吸纳脱贫户（含监测户）和低收入人群参与工程建设，劳务报酬不低于当地农民工平均工资，促进其增收致富</t>
  </si>
  <si>
    <t>通过项目的实施，保障群众用水安全，迁移库兰萨日克乡原水源地，方便后期乡村规划，有利于发展乡村经济，助力乡村振兴</t>
  </si>
  <si>
    <t>通过对养殖区进行通水、通电、通路，完善养殖小区基础设施，提升养殖区生产条件，保障养殖区日常生产用水，促进库兰萨日克畜牧业发展</t>
  </si>
  <si>
    <t>一是提升畜牧业基础配套设施，建设标准化圈舍，减少养殖成本，提高畜牧业产能。
二是建设高标准养殖小区，与合作社进行深度合作，增强养殖户的抗风险能力，降低养殖户缺乏规模化的养殖经验，提高养殖户利润</t>
  </si>
  <si>
    <t>一是改善公共服务设施及环境，保证人居环境干净、整洁、卫生；二是为居民创造优美、舒适、清洁的农村环境</t>
  </si>
  <si>
    <t>通过项目实施减少对环境的压力，利用生活垃圾焚烧炉减少体积、减少垃圾运输目的</t>
  </si>
  <si>
    <t>一是减轻群众参与公共文化活动享受公共文化产品的经济负担影响程度明显
二是促进基层公共文化服务体系建设，丰富群众精神文化生活，满足群众多层次文化需求的影响程度明显
三是繁荣发展文化事业，对丰富群众精神文化生活的可持续影响程度明显</t>
  </si>
  <si>
    <t>该项目建成后，可灌溉库兰萨日克乡6400饲草料基地，林地8000亩，耕地4000亩。为库兰萨日克乡发展壮大畜牧业提供保障</t>
  </si>
  <si>
    <t>一是通过种植补助，降低种植成本，提高种植经济性</t>
  </si>
  <si>
    <t>激发群众种植热情和参与度，减少种植成本投入，提高种植经济性。</t>
  </si>
  <si>
    <t>一是通过道路亮化，方便群众出行，保障群众出行安全，提高全乡亮化面积，改善农牧民生活居住环境
二是治理乡村环境，改善村容村貌。改善乡村环境，为群众打造美丽宜居乡村</t>
  </si>
  <si>
    <t>一是彩钢房方便牧区农牧民进行生产生活，便于移动，拆卸，组装
二是解决农牧民牧业点临时住房问题解决
三是提高牧区农牧民畜牧放牧问题，提高牲畜养殖方便程度</t>
  </si>
  <si>
    <t>一是通过对粪便进行暂时储存和初步分解,化粪池能够减少直接排放粪便对环境造成的危害。
二是化粪池内的粪便经过一段时间的分解，会逐渐形成肥料，可以用于农田等土壤肥力增强。</t>
  </si>
  <si>
    <t>通过建设该项目，极大改善养殖环境，减少畜禽生病率，提高产仔率，增加群众收入，为建设标准化圈舍提供基础。</t>
  </si>
  <si>
    <t>有效改善饮水条件，降低群众生病危险；提升群众饮水质量，提高群众幸福感</t>
  </si>
  <si>
    <t>通过该项目的实施建设，极大提升库兰萨日克乡农村供水能力，节约保护地下水资源，改善农村人居条件，在施工过程中，优先吸纳脱贫户（含监测户）和低收入人群参与工程建设，劳务报酬不低于当地农民工平均工资，促进其增收致富</t>
  </si>
  <si>
    <t>由于库兰萨日克乡原水渠年久失修老化，清淤能力较弱，水渠附属设施已无法实现全面灌溉，导致农作物产量不高，收入减少，建设水渠克使农村土地灌溉设施得到了完善，农田耕作条件得到了改善，提高农牧民收入</t>
  </si>
  <si>
    <t>一是文化站的建设实际上可以看做是一项基础性的惠民工程,将其作为群众文化基础性建设的主要场所。
二是政府建设文化站的主要目的是为了提高基层群众的基本素养,满足他们的文化需求。</t>
  </si>
  <si>
    <t>一是改善生态环境，提高绿化覆盖率；二是加大宣传力度，充分调动群众的积极性、主动性，促使村民自觉的投入到环境环境整治和生态恢复中来。</t>
  </si>
  <si>
    <t>改造道路有利于降低居民生活物资运输费用,解决巴勒根地牧业点农牧民出行问题，方便农牧民生产生活出行，改善牧业点交通条件。方便居民前往养殖区养殖和运送饲草料，降低畜牧养殖运输成本，为农牧民通过发展畜牧业增收创造条件</t>
  </si>
  <si>
    <t>改造道路有利于降低居民生活物资运输费用,有效缩短了运输时间，提高了产出效率，确保村集体和脱贫户获得稳定收</t>
  </si>
  <si>
    <t>改造道路有利于降低居民生活物资运输费用,有效缩短了运输时间，提高了产出效率，确保村集体和脱贫户获得稳定收入</t>
  </si>
  <si>
    <t>祁璐</t>
  </si>
  <si>
    <t>项目建成后以村宅基为单位，提高村级防火应急处置和预防以及自救互救能力，同时也有效弥补了农村专业灭火救援队伍的空白，打通基层末端消防安全的“最后一公里”，为农村的安全稳定提供了更加坚实有效的备防力量和队伍保障。</t>
  </si>
  <si>
    <t>通过项目实施建设，该项目具备地理距离近、机动灵活的优势，一旦发生火灾情况，可迅速出警处置，减少群众财产损失</t>
  </si>
  <si>
    <t>一是生态陵园、 生态公墓的规划设计尽量减少对自然生态环境的破坏；
二是生态陵园、 生态公墓规划设计是现代园林设计中的一个重要组成部分，它不仅能够为逝者提供自然、舒适、温馨的安葬场所，还能够保护生态环境，为后代留下文化遗产。</t>
  </si>
  <si>
    <t>通过项目实施建设，有效遏制散埋乱葬、土葬大坟等现象，对乱占土地、土地资源利用起到重大作用</t>
  </si>
  <si>
    <t>一是储备库能够集中存放各类紧急救援物资，如食品、医药、毛毯、燃料等，以应对灾害和突发事件对人们生命和财产安全造成的威胁。
二是合理的物资储备库布局和设计可以确保应急物资的充足供应，并提高物资调配的效率。在灾害发生时，储备库能够迅速调拨所需物资到受灾区域，有效支持救援行动，减轻灾情损失。</t>
  </si>
  <si>
    <t>新建防洪堤1.5公里，纳洪建筑物等配套建筑物6座。</t>
  </si>
  <si>
    <t>吾肉孜买买提·白先</t>
  </si>
  <si>
    <t>王彦龙</t>
  </si>
  <si>
    <t>提高防洪能力，减少洪涝灾害及财产损失。</t>
  </si>
  <si>
    <t>提高防洪能力，减少洪涝灾害及财产损失，</t>
  </si>
  <si>
    <t>主管道约8公里，入户管道3公里，入户检查井106个，并统一考虑安装计量供水水表。</t>
  </si>
  <si>
    <t>改善人居饮水问题，提高居民幸福活指数。</t>
  </si>
  <si>
    <t>哈拉布拉克村、阿克翁库尔村</t>
  </si>
  <si>
    <t>1.哈拉布拉克村渠道防渗改建总长度5238.38m（其中：一小队渠道794.03m、二小队渠道1437.63m、三小队渠道1053.8m、四小队渠道1952.93m），灌溉草地总面积2300亩。防渗渠宽度均为60㎝，配套分水闸和构造物。
2.阿克翁库尔村克孜郎牧业点新建60cm防渗渠道3公里，灌溉150亩林地、230亩耕地、260亩草地，共灌溉640亩地；和田加尔牧业点维修防渗渠道3处800米，灌溉草地540亩、耕地400亩，共灌溉940亩地；其其尔哈那克牧业点新建60cm渗渠道1公里，配套渠首1座，共灌溉300亩地。防渗渠均配套分水闸和构造物。</t>
  </si>
  <si>
    <t>防渗渠新建总长度9238.38m，维修800米。</t>
  </si>
  <si>
    <t>267（哈村）
129（阿村）</t>
  </si>
  <si>
    <t>1257（哈村）   533（阿村）</t>
  </si>
  <si>
    <t>123（哈村）
66（阿村）</t>
  </si>
  <si>
    <t>5（哈村）</t>
  </si>
  <si>
    <t>胡栓</t>
  </si>
  <si>
    <t>新建防渗渠，提升农牧民生产用水方便程度，提升土地使用效能，增加农作物产量有效节约水资源，周边农田农业用水有效供给增强水资源利用效率，提升农作物长势，从而帮助村民增加收入</t>
  </si>
  <si>
    <t>有效供给增强水资源利用效率，提升农作物长势，从而帮助村民增加收入</t>
  </si>
  <si>
    <t>平整草料地3986亩，新建引水管道8581米，放水主干管和分支管道16479米，新建18立方米减压池5座、分水总阀门井8座、检查井24座、排空井10座等。</t>
  </si>
  <si>
    <t>优化草场，保护草原生态环境，扩大草料储备，提高村集体经济收入。</t>
  </si>
  <si>
    <t>扩大草料储备，提高村集体经济收入。</t>
  </si>
  <si>
    <t>平整草料地1374亩，新建引水渠道130m、2200m3沉砂蓄水池、卧式多级离心泵2台、扬水管道1246m、高位汇水池108.75 m3、放水主干管7237m、2座18m3减压池、放水阀门井3座等。</t>
  </si>
  <si>
    <t>1200亩基本农田进行地块整合，新建60防渗渠3公里、蓄水池2200立方米，配套分水闸和构造物等。</t>
  </si>
  <si>
    <t>优化基本农田，提高土地利用率。</t>
  </si>
  <si>
    <t>优化基本农田，提高土地利用率提高村集体经济收入。</t>
  </si>
  <si>
    <t>689座单坑式旱厕提升改造，改建为双坑交替式卫生厕所。</t>
  </si>
  <si>
    <t>单坑式旱厕进行提升改造，改造为具备沤粪池类的旱厕，完善旱厕设施，建设卫生厕所</t>
  </si>
  <si>
    <t>美化人居环境，提升村容村貌，为乡村振兴奠定基础</t>
  </si>
  <si>
    <t>8公里栅栏，500平方水泥地面平整改造异形候车厅20米两旁太阳能路灯20盏更换哈拉布拉克村集中居民区太阳能路灯灯泡和太阳能电板50处</t>
  </si>
  <si>
    <t>改善人居环境</t>
  </si>
  <si>
    <t>美化人居环境，提升村容村貌</t>
  </si>
  <si>
    <t>砂石路20公里</t>
  </si>
  <si>
    <t xml:space="preserve">1、便利的交通可以使村级经济组成乡镇区域经济，加快经济的发展，给农牧民解决交通难的问题，大力发展农牧业。
2、道路的改善可以提高农民生活水平，包括上学、就医，对改善农村消费也有着战略性的意义。同时增加农民的幸福指数，促进社会和谐稳定。
</t>
  </si>
  <si>
    <t>美化人居环境，提升村容村貌，方便农牧民生产生活出行为乡村振兴奠定基础</t>
  </si>
  <si>
    <t>生活垃圾处理场1座，有效扩容1.5万m³，配套彩钢业务用房24㎡，50型铲车1辆、洒水车1辆、小型压路机1台，4米高铁艺围栏</t>
  </si>
  <si>
    <t>高伟杰</t>
  </si>
  <si>
    <t>美化人居环境，提升村容村貌，</t>
  </si>
  <si>
    <t>实施污水处理项目，彻底解决生活污水排放不达标的问题。</t>
  </si>
  <si>
    <t>实施污水处理项目，彻底解决生活污水排放不达标的问题美化人居环境，提升村容村貌。</t>
  </si>
  <si>
    <t>合计（涉及项目40个，总投资35407万元，其中产业项目8个（不含农田水渠、羊圈配套基础设施)，总投资8920万元，占比25.2%，如包含水渠及其他配套设施涉及项目15个，总投资11462万元，占比32.4%)</t>
  </si>
  <si>
    <t>一库（执行库）涉及项目11个，总投资17008万元，其中产业项目4个，总投资6650万元，占比39.1%，达不到产业占比65%的要求</t>
  </si>
  <si>
    <t>阿合奇县哈拉布拉克乡库尔萨依村草料地改造提升2024年中央财政以工代赈项目</t>
  </si>
  <si>
    <t>2024.04-2024.10</t>
  </si>
  <si>
    <t>哈拉布拉克乡人民政府</t>
  </si>
  <si>
    <t>发改委重点项目</t>
  </si>
  <si>
    <t>克孜宫拜孜村新建人工草料地1997亩，新建供水管道2.4㎞及附属配套设施；马场新建人工草料地3000亩，配套渠道及附属配套设施等。</t>
  </si>
  <si>
    <t>阿合奇县阿合奇镇草料地建设2024年中央财政以工代赈项目</t>
  </si>
  <si>
    <t>佳朗奇村奥若巴什新建草料地2400亩，配套提升泵站、管道、沉砂池等扬水设施，并新建10.5公里渠道、5公里生产道路等附属设施；佳朗奇阔什布拉克土地平整600亩，配套矩形防渗渠道及渠系建筑物等。</t>
  </si>
  <si>
    <t>2024.03-2024.10</t>
  </si>
  <si>
    <t>新建四级公路45公里，路基宽度4米/5米，路面宽度3.5米、4米，路面结构为沥青混泥土路面。</t>
  </si>
  <si>
    <t>交通运输局</t>
  </si>
  <si>
    <t>阿合奇县雨露计划补助项目</t>
  </si>
  <si>
    <t>2023.01-2023.12</t>
  </si>
  <si>
    <t>各乡（镇）场</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</si>
  <si>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700人，补助标准每生3000元。</t>
  </si>
  <si>
    <t>教科局</t>
  </si>
  <si>
    <t>阿合奇县扶贫小额贷款贴息</t>
  </si>
  <si>
    <t>为享受两免小额贷款脱贫户、边缘易致贫户进行贴息</t>
  </si>
  <si>
    <t>农牧民就业交通补助项目</t>
  </si>
  <si>
    <t>2024.05-2023.12</t>
  </si>
  <si>
    <t>对2024年克州以外务工，且务工时长达3个月以上的脱贫户和监测户家庭人口，对其外出务工产生的交通费，按照疆内不超多300元/元，疆外按照500元/人给予交通费补贴</t>
  </si>
  <si>
    <t>人社局</t>
  </si>
  <si>
    <t>阿合奇县困难群众饮用低氟边销茶项目</t>
  </si>
  <si>
    <t>2023.06-2023.07</t>
  </si>
  <si>
    <t>为阿合奇县困难群众按100元/户购买低氟边销茶</t>
  </si>
  <si>
    <t>统战部</t>
  </si>
  <si>
    <t>二库(计划库）涉及项目9个，总投资8904万元，其中产业项目7个，总投资3752万元（含农田水渠建设项目），占比42.1%</t>
  </si>
  <si>
    <t>2024.04-2024.09</t>
  </si>
  <si>
    <t>水管站</t>
  </si>
  <si>
    <t>2024.03-2024.05</t>
  </si>
  <si>
    <t>实施高标准农田0.165万亩其中土地平整0.165万亩，表土剥离0.165万亩，高效节水滴灌面积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</si>
  <si>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2024.04-2024.07</t>
  </si>
  <si>
    <t>1.佳朗奇四队矩形防渗渠（宽50cm，深50cm）0.5公里；
2.克孜塔拉牧业点维修矩形渠200米、渠系新建1公里，配套渠系建筑物；
3.吾曲村维修梯形渠200米；
4.皮羌村集体地更换水轮泵及进水闸前拦污栅维修4处。</t>
  </si>
  <si>
    <t>三库（储备库）涉及项目19个，总投资9495万元。</t>
  </si>
  <si>
    <t>苏木塔什乡人民政府</t>
  </si>
  <si>
    <t>阿合奇县阿合奇镇小木孜都克穷布拉克牧业点、阿尔德克布拉克牧业点饮水建设项目</t>
  </si>
  <si>
    <t>2024.05-2024.10</t>
  </si>
  <si>
    <t>色帕巴依乡人民政府</t>
  </si>
  <si>
    <t>2024.04-2024.06</t>
  </si>
  <si>
    <t>2024.04-2024.05</t>
  </si>
  <si>
    <t>2024.03-2024.09</t>
  </si>
  <si>
    <t>备注;字体颜色为红色，要核实
项目名称为黄色，产业其他配套基础设施</t>
  </si>
  <si>
    <t>克州阿合奇县2024年巩固拓展脱贫攻坚成果和乡村振兴项目库</t>
  </si>
  <si>
    <t>项目名称</t>
  </si>
  <si>
    <t>建设性质</t>
  </si>
  <si>
    <t>建设起至期限</t>
  </si>
  <si>
    <t>建设地点</t>
  </si>
  <si>
    <t>建设任务</t>
  </si>
  <si>
    <t>建设单位</t>
  </si>
  <si>
    <t>行业主管部门</t>
  </si>
  <si>
    <t>资金规模（万）</t>
  </si>
  <si>
    <r>
      <rPr>
        <b/>
        <sz val="20"/>
        <rFont val="宋体"/>
        <charset val="134"/>
        <scheme val="minor"/>
      </rPr>
      <t>产业发展(R</t>
    </r>
    <r>
      <rPr>
        <b/>
        <vertAlign val="subscript"/>
        <sz val="20"/>
        <rFont val="宋体"/>
        <charset val="134"/>
        <scheme val="minor"/>
      </rPr>
      <t>1</t>
    </r>
    <r>
      <rPr>
        <b/>
        <sz val="20"/>
        <rFont val="宋体"/>
        <charset val="134"/>
        <scheme val="minor"/>
      </rPr>
      <t>)</t>
    </r>
  </si>
  <si>
    <r>
      <rPr>
        <b/>
        <sz val="20"/>
        <rFont val="宋体"/>
        <charset val="134"/>
        <scheme val="minor"/>
      </rPr>
      <t>就业项目(R</t>
    </r>
    <r>
      <rPr>
        <b/>
        <vertAlign val="subscript"/>
        <sz val="20"/>
        <rFont val="宋体"/>
        <charset val="134"/>
        <scheme val="minor"/>
      </rPr>
      <t>2</t>
    </r>
    <r>
      <rPr>
        <b/>
        <sz val="20"/>
        <rFont val="宋体"/>
        <charset val="134"/>
        <scheme val="minor"/>
      </rPr>
      <t>)</t>
    </r>
  </si>
  <si>
    <r>
      <rPr>
        <b/>
        <sz val="20"/>
        <rFont val="宋体"/>
        <charset val="134"/>
        <scheme val="minor"/>
      </rPr>
      <t>乡村建设行动(R</t>
    </r>
    <r>
      <rPr>
        <b/>
        <vertAlign val="subscript"/>
        <sz val="20"/>
        <rFont val="宋体"/>
        <charset val="134"/>
        <scheme val="minor"/>
      </rPr>
      <t>3</t>
    </r>
    <r>
      <rPr>
        <b/>
        <sz val="20"/>
        <rFont val="宋体"/>
        <charset val="134"/>
        <scheme val="minor"/>
      </rPr>
      <t>)</t>
    </r>
  </si>
  <si>
    <r>
      <rPr>
        <b/>
        <sz val="20"/>
        <rFont val="宋体"/>
        <charset val="134"/>
        <scheme val="minor"/>
      </rPr>
      <t>易地搬迁后扶(R</t>
    </r>
    <r>
      <rPr>
        <b/>
        <vertAlign val="subscript"/>
        <sz val="20"/>
        <rFont val="宋体"/>
        <charset val="134"/>
        <scheme val="minor"/>
      </rPr>
      <t>4</t>
    </r>
    <r>
      <rPr>
        <b/>
        <sz val="20"/>
        <rFont val="宋体"/>
        <charset val="134"/>
        <scheme val="minor"/>
      </rPr>
      <t>)</t>
    </r>
  </si>
  <si>
    <r>
      <rPr>
        <b/>
        <sz val="20"/>
        <rFont val="宋体"/>
        <charset val="134"/>
        <scheme val="minor"/>
      </rPr>
      <t>巩固三保障成果(R</t>
    </r>
    <r>
      <rPr>
        <b/>
        <vertAlign val="subscript"/>
        <sz val="20"/>
        <rFont val="宋体"/>
        <charset val="134"/>
        <scheme val="minor"/>
      </rPr>
      <t>5</t>
    </r>
    <r>
      <rPr>
        <b/>
        <sz val="20"/>
        <rFont val="宋体"/>
        <charset val="134"/>
        <scheme val="minor"/>
      </rPr>
      <t>)</t>
    </r>
  </si>
  <si>
    <r>
      <rPr>
        <b/>
        <sz val="20"/>
        <rFont val="宋体"/>
        <charset val="134"/>
        <scheme val="minor"/>
      </rPr>
      <t>乡村治理和精神文明建设(R</t>
    </r>
    <r>
      <rPr>
        <b/>
        <vertAlign val="subscript"/>
        <sz val="20"/>
        <rFont val="宋体"/>
        <charset val="134"/>
        <scheme val="minor"/>
      </rPr>
      <t>6</t>
    </r>
    <r>
      <rPr>
        <b/>
        <sz val="20"/>
        <rFont val="宋体"/>
        <charset val="134"/>
        <scheme val="minor"/>
      </rPr>
      <t>)</t>
    </r>
  </si>
  <si>
    <r>
      <rPr>
        <b/>
        <sz val="20"/>
        <rFont val="宋体"/>
        <charset val="134"/>
        <scheme val="minor"/>
      </rPr>
      <t>项目管理费(R</t>
    </r>
    <r>
      <rPr>
        <vertAlign val="subscript"/>
        <sz val="20"/>
        <rFont val="宋体"/>
        <charset val="134"/>
        <scheme val="minor"/>
      </rPr>
      <t>7</t>
    </r>
    <r>
      <rPr>
        <b/>
        <sz val="20"/>
        <rFont val="宋体"/>
        <charset val="134"/>
        <scheme val="minor"/>
      </rPr>
      <t>)</t>
    </r>
  </si>
  <si>
    <r>
      <rPr>
        <b/>
        <sz val="20"/>
        <rFont val="宋体"/>
        <charset val="134"/>
        <scheme val="minor"/>
      </rPr>
      <t>其他(R</t>
    </r>
    <r>
      <rPr>
        <b/>
        <vertAlign val="subscript"/>
        <sz val="20"/>
        <rFont val="宋体"/>
        <charset val="134"/>
        <scheme val="minor"/>
      </rPr>
      <t>9</t>
    </r>
    <r>
      <rPr>
        <b/>
        <sz val="20"/>
        <rFont val="宋体"/>
        <charset val="134"/>
        <scheme val="minor"/>
      </rPr>
      <t>)</t>
    </r>
  </si>
  <si>
    <r>
      <rPr>
        <b/>
        <sz val="20"/>
        <rFont val="宋体"/>
        <charset val="134"/>
        <scheme val="minor"/>
      </rPr>
      <t>总户数户（J</t>
    </r>
    <r>
      <rPr>
        <b/>
        <vertAlign val="subscript"/>
        <sz val="20"/>
        <rFont val="宋体"/>
        <charset val="134"/>
        <scheme val="minor"/>
      </rPr>
      <t>1</t>
    </r>
    <r>
      <rPr>
        <b/>
        <sz val="20"/>
        <rFont val="宋体"/>
        <charset val="134"/>
        <scheme val="minor"/>
      </rPr>
      <t>)</t>
    </r>
  </si>
  <si>
    <r>
      <rPr>
        <b/>
        <sz val="20"/>
        <rFont val="宋体"/>
        <charset val="134"/>
        <scheme val="minor"/>
      </rPr>
      <t>总人数人（J</t>
    </r>
    <r>
      <rPr>
        <b/>
        <vertAlign val="subscript"/>
        <sz val="20"/>
        <rFont val="宋体"/>
        <charset val="134"/>
        <scheme val="minor"/>
      </rPr>
      <t>2</t>
    </r>
    <r>
      <rPr>
        <b/>
        <sz val="20"/>
        <rFont val="宋体"/>
        <charset val="134"/>
        <scheme val="minor"/>
      </rPr>
      <t>)</t>
    </r>
  </si>
  <si>
    <r>
      <rPr>
        <b/>
        <sz val="20"/>
        <rFont val="宋体"/>
        <charset val="134"/>
        <scheme val="minor"/>
      </rPr>
      <t>其中脱贫户(含监测户户（J</t>
    </r>
    <r>
      <rPr>
        <b/>
        <vertAlign val="subscript"/>
        <sz val="20"/>
        <rFont val="宋体"/>
        <charset val="134"/>
        <scheme val="minor"/>
      </rPr>
      <t>3</t>
    </r>
    <r>
      <rPr>
        <b/>
        <sz val="20"/>
        <rFont val="宋体"/>
        <charset val="134"/>
        <scheme val="minor"/>
      </rPr>
      <t>)</t>
    </r>
  </si>
  <si>
    <r>
      <rPr>
        <b/>
        <sz val="20"/>
        <rFont val="宋体"/>
        <charset val="134"/>
        <scheme val="minor"/>
      </rPr>
      <t>其中脱贫户(含监测户）人（J</t>
    </r>
    <r>
      <rPr>
        <b/>
        <vertAlign val="subscript"/>
        <sz val="20"/>
        <rFont val="宋体"/>
        <charset val="134"/>
        <scheme val="minor"/>
      </rPr>
      <t>4</t>
    </r>
    <r>
      <rPr>
        <b/>
        <sz val="20"/>
        <rFont val="宋体"/>
        <charset val="134"/>
        <scheme val="minor"/>
      </rPr>
      <t>)</t>
    </r>
  </si>
  <si>
    <r>
      <rPr>
        <b/>
        <sz val="20"/>
        <rFont val="宋体"/>
        <charset val="134"/>
        <scheme val="minor"/>
      </rPr>
      <t>建设单位责任人（K</t>
    </r>
    <r>
      <rPr>
        <b/>
        <vertAlign val="subscript"/>
        <sz val="20"/>
        <rFont val="宋体"/>
        <charset val="134"/>
        <scheme val="minor"/>
      </rPr>
      <t>2</t>
    </r>
    <r>
      <rPr>
        <b/>
        <sz val="20"/>
        <rFont val="宋体"/>
        <charset val="134"/>
        <scheme val="minor"/>
      </rPr>
      <t>)</t>
    </r>
  </si>
  <si>
    <r>
      <rPr>
        <b/>
        <sz val="20"/>
        <rFont val="宋体"/>
        <charset val="134"/>
        <scheme val="minor"/>
      </rPr>
      <t>行业主管部门责任人（K</t>
    </r>
    <r>
      <rPr>
        <b/>
        <vertAlign val="subscript"/>
        <sz val="20"/>
        <rFont val="宋体"/>
        <charset val="134"/>
        <scheme val="minor"/>
      </rPr>
      <t>4</t>
    </r>
    <r>
      <rPr>
        <b/>
        <sz val="20"/>
        <rFont val="宋体"/>
        <charset val="134"/>
        <scheme val="minor"/>
      </rPr>
      <t>)</t>
    </r>
  </si>
  <si>
    <r>
      <rPr>
        <b/>
        <sz val="20"/>
        <rFont val="宋体"/>
        <charset val="134"/>
        <scheme val="minor"/>
      </rPr>
      <t>县级分管领导（K</t>
    </r>
    <r>
      <rPr>
        <b/>
        <vertAlign val="subscript"/>
        <sz val="20"/>
        <rFont val="宋体"/>
        <charset val="134"/>
        <scheme val="minor"/>
      </rPr>
      <t>5</t>
    </r>
    <r>
      <rPr>
        <b/>
        <sz val="20"/>
        <rFont val="宋体"/>
        <charset val="134"/>
        <scheme val="minor"/>
      </rPr>
      <t>)</t>
    </r>
  </si>
  <si>
    <t>一、（执行库），涉及项目17个，总投资23620万元，其中衔接资金投入17320万元（产业项目10个，总投资9272万元，占比53.5%，达不到2024年产业项目占比65%的要求）。
建议1：2024年计划到位衔接资金15000万元，产业项目全额用衔接资金配套，占比可达到61.8%；
建议2：建议车辆购置税不整合1500万，可整合衔接资金为13500万元，产业项目继续全额用衔接资金配套，产业占比可达到68.7%。
建议3：若按照每年资金审计的统计口径，产业项目只包含生产类项目，10个产业项目除去小型农田水利项目，产业项目剩余5个6760万元，按照建议二方式计算，产业占比达到50.07%。</t>
  </si>
  <si>
    <t>发改委重点项目（衔接资金1500万）</t>
  </si>
  <si>
    <t>发改委重点项目(衔接资金2000万）</t>
  </si>
  <si>
    <t>阿合奇县哈拉布拉克乡2024年防渗渠建设项目</t>
  </si>
  <si>
    <t>1.哈拉布拉克村渠道防渗改建总长度2500m（其中：二小队渠道1500m、四小队渠道1000m），灌溉草地总面积1000亩。防渗渠宽度均为60㎝，配套分水闸和构造物。
2.阿克翁库尔村克新建防渗渠4400m，孜郎牧业点新建60cm防渗渠道3公里，灌溉150亩林地、230亩耕地、260亩草地，共灌溉640亩地；和田加尔牧业点维修防渗渠道3处800米，灌溉草地540亩、耕地400亩，共灌溉940亩地；其其尔哈那克牧业点新建60cm渗渠道600m，配套取水口1座，共灌溉300亩地。防渗渠均配套分水闸和构造物。</t>
  </si>
  <si>
    <t>为阿克巴夏特村1500亩土地配套4公里防渗渠、节制分水闸和建筑物等。</t>
  </si>
  <si>
    <t>发改委重点项目二库(衔接资金2000万）</t>
  </si>
  <si>
    <t>二库(计划库）涉及项目15个，总投资4696万元</t>
  </si>
  <si>
    <t>阿合奇县哈拉布拉克乡哈拉布拉克村人居环境整治项目</t>
  </si>
  <si>
    <t>新建排水管网11300米（其中DN300HDPE钢带增强双壁波纹管线6600米，DN225HDPE钢带增强双壁波纹管线4700米），增设一体化地埋式污水处理设备（采用MBR膜、日处理能力100立方米，处理水质达到一级A标准），新建0.1万立方米钢筋混泥土化粪池，配套10立方吸污车一辆，一体化地埋式污水处理设备药剂等。哈拉布拉克村1队42户，每户建小三格化粪池1个。</t>
  </si>
  <si>
    <t>马场凯利特别克村，阿克巴夏特村两个村367户1386人，近期日处理规模41.58m³/d，远期日处理规模50.46m³/d，新建9642m排污管道和1座化粪池，通过一体体化地埋式污水设备（采用MBR膜、日处理能力100m3/日）处理水质达到一级A排放标准《污水综合排放标准》GB8978-2021）中水回用。并配备生活垃圾分类箱、地面式船型摆臂垃圾箱、垃圾清运车辆等。</t>
  </si>
  <si>
    <t>阿合奇村、哈拉奇村、孔吾拉旗村、阿合塔拉村、阿果依村</t>
  </si>
  <si>
    <t>采购防护围栏38.6公里，其中：阿合奇村、哈拉奇村共8公里；孔吾拉奇村21公里；阿合塔拉村4.6公里；阿果依村5公里。</t>
  </si>
  <si>
    <t>三库（储备库）涉及项目4个，总投资2375万元。</t>
  </si>
  <si>
    <r>
      <rPr>
        <b/>
        <sz val="20"/>
        <rFont val="宋体"/>
        <charset val="134"/>
        <scheme val="minor"/>
      </rPr>
      <t>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建议2：自治区乡村振兴局《项目入库指南》（新乡振2022</t>
    </r>
    <r>
      <rPr>
        <b/>
        <sz val="20"/>
        <rFont val="方正仿宋_GBK"/>
        <charset val="134"/>
      </rPr>
      <t>〔</t>
    </r>
    <r>
      <rPr>
        <b/>
        <sz val="20"/>
        <rFont val="宋体"/>
        <charset val="134"/>
        <scheme val="minor"/>
      </rPr>
      <t>35</t>
    </r>
    <r>
      <rPr>
        <b/>
        <sz val="20"/>
        <rFont val="方正仿宋_GBK"/>
        <charset val="134"/>
      </rPr>
      <t>〕</t>
    </r>
    <r>
      <rPr>
        <b/>
        <sz val="20"/>
        <rFont val="宋体"/>
        <charset val="134"/>
        <scheme val="minor"/>
      </rPr>
      <t>号）文件，项目库产业项目参考范围中包括小型农田水利项目，但是2023年资金项目审计时产业项目只计算生产项目（可以直接产生收益的项目），若按照此种计算方式，除去5个农田水利项目2512万元，产业项目只有5个6810万元，产业占比只有44.3</t>
    </r>
    <r>
      <rPr>
        <b/>
        <strike/>
        <sz val="20"/>
        <rFont val="宋体"/>
        <charset val="134"/>
        <scheme val="minor"/>
      </rPr>
      <t>%</t>
    </r>
    <r>
      <rPr>
        <b/>
        <sz val="20"/>
        <rFont val="宋体"/>
        <charset val="134"/>
        <scheme val="minor"/>
      </rPr>
      <t>；按照建议二方式计算，产业占比只有49.1%。建议牧光互补温室建设项目，投入衔接资金2300万以上，用援疆资金保障农田水利或者其他非生产项目，可以有效规避计算方式不同带来的产业占比降低的问题。</t>
    </r>
  </si>
  <si>
    <t>——</t>
  </si>
  <si>
    <t>发改委重点项目(衔接资金2000万、一般债3000万）</t>
  </si>
  <si>
    <t>二库(计划库）涉及项目15个，总投资4696万元。</t>
  </si>
  <si>
    <t>三库（储备库）涉及项目5个，总投资7375万元。</t>
  </si>
  <si>
    <t xml:space="preserve">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t>
  </si>
  <si>
    <t>一、（执行库），涉及项目15个，总投资17520万元，其中衔接资金投入15520万元（产业项目10个，总投资9322万元，占比60.06%</t>
  </si>
  <si>
    <t>二库(计划库）涉及项目15个，总投资4046万元。</t>
  </si>
  <si>
    <t>一、（执行库），涉及项目16个，总投资17175万元，其中衔接资金投入15175万元（产业项目10个，总投资10177万元，占比67.06%）</t>
  </si>
  <si>
    <t>克孜宫拜孜村新建人工草料地1997亩，新建供水管道2.4㎞及附属配套设施；马场新建人工草料地3000亩，配套渠道及附属配套设施</t>
  </si>
  <si>
    <t>佳朗奇村奥若巴什规划草料地2400亩，土地平整2304亩，客土改沙2166亩，新建管道6条、长度11.249公里，设计流量为0.05-0.2m³/s，外借种植土15.37万m³；捡石机筛出沙土，外运石头（3-5公分以上粒径）0.6km20.49万m³，配套田间道路等。佳朗奇阔什布拉克规划面积600亩，土地平整600亩，新建防渗渠1km，新建管道4km等。</t>
  </si>
  <si>
    <t>阿合奇县库兰萨日克乡吉勒得斯村引水渠首及渠道改建工程</t>
  </si>
  <si>
    <t>改建渠首1座，改建渠道约4km及信息化自动化等配套设施，渠道维修及防洪治理。渠首设计流量1.5m3/s，加大流量1.95m3/s，灌溉面积约2.0万亩（草料基地6400亩，机场绿化1500亩，周围林带及原灌溉面积1.15万亩），按400m3/亩灌溉定额计算，总引水量约为800万m3。</t>
  </si>
  <si>
    <t>对3个乡场辖区水厂进行整合（现有水厂库兰萨日克乡4个、色帕巴依乡4个、良种场2个），规划迁改新建水源工程1座，引水管道约40km（管径1.0m），村镇供水一体化管网连通及信息化提升改造。带动人口近期约1万人，远期约0.3万人，牲畜约11.3万只。</t>
  </si>
  <si>
    <t>发改委重点项目（衔接资金1000万元，申请一般债券资金2000万元）</t>
  </si>
  <si>
    <t>阿合奇县哈拉布拉克乡哈拉布拉克村人居环境整治2024年中央财政以工代赈项目</t>
  </si>
  <si>
    <r>
      <rPr>
        <sz val="20"/>
        <rFont val="宋体"/>
        <charset val="134"/>
        <scheme val="minor"/>
      </rPr>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r>
    <r>
      <rPr>
        <sz val="20"/>
        <color rgb="FFFF0000"/>
        <rFont val="宋体"/>
        <charset val="134"/>
        <scheme val="minor"/>
      </rPr>
      <t>哈拉布拉克村1队42户，每户建小三格化粪池1个。</t>
    </r>
  </si>
  <si>
    <t>拟删除</t>
  </si>
  <si>
    <t>新建2.355公里防渗渠及相关配套设施，资金150万元</t>
  </si>
  <si>
    <t>1.萨斯布拉克牧业点新建40㎡泵房，配套水泵、2台发动机、新建100m³水池、200m³土涝坝（需拉设围栏）；2.哈拉沟牧业点打水井、新建40㎡泵房（水泵、发电机）400m³水池、500m³土涝坝（防渗布）（需拉设围栏）；3.卡普卡特牧业点新建300m³水池、300m³土涝坝（需拉设围栏）；4.比克什托牧业点新建500m³水池、500m³土涝坝（需拉设围栏）；5.加依洛牧业点新建水井1座、配套电机2个、新建500m³水池、500m³土涝坝（需拉设围栏）；6.阿合奇村克亚克牧业点新建300m³蓄水池、300m³土涝坝（需拉设围栏）；7.哈拉奇村开普台牧业点新建200m³蓄水池（需拉设围栏）；8.布隆村阿克布隆牧业点饮水，新接10公里90#水管，检查井、排水井各10座，水源地渗水池20㎡，200m³蓄水池、200m³土涝坝（需拉设围栏）；9.布隆村玉其恰提牧业点200m³蓄水池、200m³土涝坝（需拉设围栏）；10.农村供水维修，35个检查井管道维修包括井盖、检查阀门、排水阀门；11.哈拉奇村阿萨巴依牧业点新建500m³蓄水池一座、400m³土涝坝一座（需拉设围栏）。</t>
  </si>
  <si>
    <t>调整到一库</t>
  </si>
  <si>
    <t>采购垃圾船 （绿色）垃圾桶 分类垃圾桶（果皮箱G-4） 电动三轮车（带兜）、建设垃圾中转站、压缩垃圾车</t>
  </si>
  <si>
    <t>一、（执行库），涉及项目16个，总投资16833万元，其中衔接资金投入14833万元（产业项目7个，总投资9535万元，占比64.28%）</t>
  </si>
  <si>
    <t>阿合奇县苏木塔什乡孔吾拉奇村人工饲草料地引泉工程</t>
  </si>
  <si>
    <t>新修截渗墙一座，铺设约20公里引水管道及附属设施等。</t>
  </si>
  <si>
    <t>二库(计划库）涉及项目14个，总投资3746万元。</t>
  </si>
  <si>
    <t>评审意见</t>
  </si>
  <si>
    <t>修整草料地3986亩（其中灌溉面积3895亩），新建引水管道8581米，放水主干管和分支管道16479米，新建18立方米减压池5座、分水总阀门井8座、检查井24座、排空井10座，配套约17公里围栏等。</t>
  </si>
  <si>
    <t>配套约17公里围栏等。，完善绩效目标和利益联结机制</t>
  </si>
  <si>
    <t>配套渠道及附属配套设施具体细化，总投资核实，完善绩效目标和利益联结机制</t>
  </si>
  <si>
    <t>阿合奇镇佳郎奇村奥若巴什二期，规划面积 3030 亩，实施位置 F 区、G 区项目区主要建设内容：（1）土地平整面积 2976 亩；（2）客土改沙 2976 亩；（3）新建管道 10 条，长度14.01km，设计流量为 0.05-0.24m³/s；（4）新建道路 11条，长度 9km（5）需要外借种植土回填（实土厚 30cm,运距 11-12km）59.81 万m³。</t>
  </si>
  <si>
    <t>窦亮</t>
  </si>
  <si>
    <t>细化建设内容和总投资，完善绩效目标和利益联结机制</t>
  </si>
  <si>
    <t>完善绩效目标和利益联结机制，完善绩效目标和利益联结机制</t>
  </si>
  <si>
    <t>核实项目名称，完善绩效目标和利益联结机制</t>
  </si>
  <si>
    <t>明确项目建设地点、建设内容</t>
  </si>
  <si>
    <t>对3个乡场辖区水厂进行整合（现有水厂库兰萨日克乡4个、色帕巴依乡4个、良种场2个），规划迁改新建水源工程1座，引水管道约40km（管径1.0m），村镇供水一体化管网连通及信息化提升改造。带动人口近期约1万人，远期约1.3万人，牲畜约11.3万只。</t>
  </si>
  <si>
    <t>明确绩效目标和利益链机制</t>
  </si>
  <si>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</si>
  <si>
    <t>修改建设内容，完善绩效目标和利益联结机制</t>
  </si>
  <si>
    <t>论证建设内容和资金规模</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</si>
  <si>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800人，补助标准每生3000元。</t>
  </si>
  <si>
    <t>核实人数</t>
  </si>
  <si>
    <t>完善绩效目标和利益联结机制</t>
  </si>
  <si>
    <t>新修截渗墙二座，铺设约20公里引水管道及附属设施等。</t>
  </si>
  <si>
    <t>细化建设内容和总投资</t>
  </si>
  <si>
    <t>中水如何处理</t>
  </si>
  <si>
    <t>总投资再核实，完善绩效目标和利益联结机制</t>
  </si>
  <si>
    <t>同类项目合并</t>
  </si>
  <si>
    <t>核实水池规格，完善绩效目标和利益联结机制</t>
  </si>
  <si>
    <t>核实原管道是哪一年修建的，避免重复建设</t>
  </si>
  <si>
    <t>2024.05-2024.12</t>
  </si>
  <si>
    <t>对2024年克州以外务工，且务工时长达3个月以上的脱贫户和监测户家庭人口，对其外出务工产生的交通费，按照实际路程给予往返交通费补贴</t>
  </si>
  <si>
    <t>建议取消，利用现有的扩繁中心</t>
  </si>
  <si>
    <t>在马场阿克巴夏特村修建一座200平方米的垃圾中转站，配套垃圾船等</t>
  </si>
  <si>
    <t>建议细化建设内容和总投资，完善绩效目标和利益联结机制</t>
  </si>
  <si>
    <t>蓄水池一座，管道在核实</t>
  </si>
  <si>
    <t>建议取消</t>
  </si>
  <si>
    <t>建议住建局打包</t>
  </si>
  <si>
    <t>2023.9.19</t>
  </si>
  <si>
    <r>
      <rPr>
        <b/>
        <sz val="26"/>
        <rFont val="宋体"/>
        <charset val="134"/>
        <scheme val="minor"/>
      </rPr>
      <t>产业发展(R</t>
    </r>
    <r>
      <rPr>
        <b/>
        <vertAlign val="subscript"/>
        <sz val="26"/>
        <rFont val="宋体"/>
        <charset val="134"/>
        <scheme val="minor"/>
      </rPr>
      <t>1</t>
    </r>
    <r>
      <rPr>
        <b/>
        <sz val="26"/>
        <rFont val="宋体"/>
        <charset val="134"/>
        <scheme val="minor"/>
      </rPr>
      <t>)</t>
    </r>
  </si>
  <si>
    <r>
      <rPr>
        <b/>
        <sz val="26"/>
        <rFont val="宋体"/>
        <charset val="134"/>
        <scheme val="minor"/>
      </rPr>
      <t>就业项目(R</t>
    </r>
    <r>
      <rPr>
        <b/>
        <vertAlign val="subscript"/>
        <sz val="26"/>
        <rFont val="宋体"/>
        <charset val="134"/>
        <scheme val="minor"/>
      </rPr>
      <t>2</t>
    </r>
    <r>
      <rPr>
        <b/>
        <sz val="26"/>
        <rFont val="宋体"/>
        <charset val="134"/>
        <scheme val="minor"/>
      </rPr>
      <t>)</t>
    </r>
  </si>
  <si>
    <r>
      <rPr>
        <b/>
        <sz val="26"/>
        <rFont val="宋体"/>
        <charset val="134"/>
        <scheme val="minor"/>
      </rPr>
      <t>乡村建设行动(R</t>
    </r>
    <r>
      <rPr>
        <b/>
        <vertAlign val="subscript"/>
        <sz val="26"/>
        <rFont val="宋体"/>
        <charset val="134"/>
        <scheme val="minor"/>
      </rPr>
      <t>3</t>
    </r>
    <r>
      <rPr>
        <b/>
        <sz val="26"/>
        <rFont val="宋体"/>
        <charset val="134"/>
        <scheme val="minor"/>
      </rPr>
      <t>)</t>
    </r>
  </si>
  <si>
    <r>
      <rPr>
        <b/>
        <sz val="26"/>
        <rFont val="宋体"/>
        <charset val="134"/>
        <scheme val="minor"/>
      </rPr>
      <t>易地搬迁后扶(R</t>
    </r>
    <r>
      <rPr>
        <b/>
        <vertAlign val="subscript"/>
        <sz val="26"/>
        <rFont val="宋体"/>
        <charset val="134"/>
        <scheme val="minor"/>
      </rPr>
      <t>4</t>
    </r>
    <r>
      <rPr>
        <b/>
        <sz val="26"/>
        <rFont val="宋体"/>
        <charset val="134"/>
        <scheme val="minor"/>
      </rPr>
      <t>)</t>
    </r>
  </si>
  <si>
    <r>
      <rPr>
        <b/>
        <sz val="26"/>
        <rFont val="宋体"/>
        <charset val="134"/>
        <scheme val="minor"/>
      </rPr>
      <t>巩固三保障成果(R</t>
    </r>
    <r>
      <rPr>
        <b/>
        <vertAlign val="subscript"/>
        <sz val="26"/>
        <rFont val="宋体"/>
        <charset val="134"/>
        <scheme val="minor"/>
      </rPr>
      <t>5</t>
    </r>
    <r>
      <rPr>
        <b/>
        <sz val="26"/>
        <rFont val="宋体"/>
        <charset val="134"/>
        <scheme val="minor"/>
      </rPr>
      <t>)</t>
    </r>
  </si>
  <si>
    <r>
      <rPr>
        <b/>
        <sz val="26"/>
        <rFont val="宋体"/>
        <charset val="134"/>
        <scheme val="minor"/>
      </rPr>
      <t>乡村治理和精神文明建设(R</t>
    </r>
    <r>
      <rPr>
        <b/>
        <vertAlign val="subscript"/>
        <sz val="26"/>
        <rFont val="宋体"/>
        <charset val="134"/>
        <scheme val="minor"/>
      </rPr>
      <t>6</t>
    </r>
    <r>
      <rPr>
        <b/>
        <sz val="26"/>
        <rFont val="宋体"/>
        <charset val="134"/>
        <scheme val="minor"/>
      </rPr>
      <t>)</t>
    </r>
  </si>
  <si>
    <r>
      <rPr>
        <b/>
        <sz val="26"/>
        <rFont val="宋体"/>
        <charset val="134"/>
        <scheme val="minor"/>
      </rPr>
      <t>项目管理费(R</t>
    </r>
    <r>
      <rPr>
        <vertAlign val="subscript"/>
        <sz val="26"/>
        <rFont val="宋体"/>
        <charset val="134"/>
        <scheme val="minor"/>
      </rPr>
      <t>7</t>
    </r>
    <r>
      <rPr>
        <b/>
        <sz val="26"/>
        <rFont val="宋体"/>
        <charset val="134"/>
        <scheme val="minor"/>
      </rPr>
      <t>)</t>
    </r>
  </si>
  <si>
    <r>
      <rPr>
        <b/>
        <sz val="26"/>
        <rFont val="宋体"/>
        <charset val="134"/>
        <scheme val="minor"/>
      </rPr>
      <t>其他(R</t>
    </r>
    <r>
      <rPr>
        <b/>
        <vertAlign val="subscript"/>
        <sz val="26"/>
        <rFont val="宋体"/>
        <charset val="134"/>
        <scheme val="minor"/>
      </rPr>
      <t>9</t>
    </r>
    <r>
      <rPr>
        <b/>
        <sz val="26"/>
        <rFont val="宋体"/>
        <charset val="134"/>
        <scheme val="minor"/>
      </rPr>
      <t>)</t>
    </r>
  </si>
  <si>
    <r>
      <rPr>
        <b/>
        <sz val="26"/>
        <rFont val="宋体"/>
        <charset val="134"/>
        <scheme val="minor"/>
      </rPr>
      <t>总户数户（J</t>
    </r>
    <r>
      <rPr>
        <b/>
        <vertAlign val="subscript"/>
        <sz val="26"/>
        <rFont val="宋体"/>
        <charset val="134"/>
        <scheme val="minor"/>
      </rPr>
      <t>1</t>
    </r>
    <r>
      <rPr>
        <b/>
        <sz val="26"/>
        <rFont val="宋体"/>
        <charset val="134"/>
        <scheme val="minor"/>
      </rPr>
      <t>)</t>
    </r>
  </si>
  <si>
    <r>
      <rPr>
        <b/>
        <sz val="26"/>
        <rFont val="宋体"/>
        <charset val="134"/>
        <scheme val="minor"/>
      </rPr>
      <t>总人数人（J</t>
    </r>
    <r>
      <rPr>
        <b/>
        <vertAlign val="subscript"/>
        <sz val="26"/>
        <rFont val="宋体"/>
        <charset val="134"/>
        <scheme val="minor"/>
      </rPr>
      <t>2</t>
    </r>
    <r>
      <rPr>
        <b/>
        <sz val="26"/>
        <rFont val="宋体"/>
        <charset val="134"/>
        <scheme val="minor"/>
      </rPr>
      <t>)</t>
    </r>
  </si>
  <si>
    <r>
      <rPr>
        <b/>
        <sz val="26"/>
        <rFont val="宋体"/>
        <charset val="134"/>
        <scheme val="minor"/>
      </rPr>
      <t>其中脱贫户(含监测户户（J</t>
    </r>
    <r>
      <rPr>
        <b/>
        <vertAlign val="subscript"/>
        <sz val="26"/>
        <rFont val="宋体"/>
        <charset val="134"/>
        <scheme val="minor"/>
      </rPr>
      <t>3</t>
    </r>
    <r>
      <rPr>
        <b/>
        <sz val="26"/>
        <rFont val="宋体"/>
        <charset val="134"/>
        <scheme val="minor"/>
      </rPr>
      <t>)</t>
    </r>
  </si>
  <si>
    <r>
      <rPr>
        <b/>
        <sz val="26"/>
        <rFont val="宋体"/>
        <charset val="134"/>
        <scheme val="minor"/>
      </rPr>
      <t>其中脱贫户(含监测户）人（J</t>
    </r>
    <r>
      <rPr>
        <b/>
        <vertAlign val="subscript"/>
        <sz val="26"/>
        <rFont val="宋体"/>
        <charset val="134"/>
        <scheme val="minor"/>
      </rPr>
      <t>4</t>
    </r>
    <r>
      <rPr>
        <b/>
        <sz val="26"/>
        <rFont val="宋体"/>
        <charset val="134"/>
        <scheme val="minor"/>
      </rPr>
      <t>)</t>
    </r>
  </si>
  <si>
    <r>
      <rPr>
        <b/>
        <sz val="26"/>
        <rFont val="宋体"/>
        <charset val="134"/>
        <scheme val="minor"/>
      </rPr>
      <t>建设单位责任人（K</t>
    </r>
    <r>
      <rPr>
        <b/>
        <vertAlign val="subscript"/>
        <sz val="26"/>
        <rFont val="宋体"/>
        <charset val="134"/>
        <scheme val="minor"/>
      </rPr>
      <t>2</t>
    </r>
    <r>
      <rPr>
        <b/>
        <sz val="26"/>
        <rFont val="宋体"/>
        <charset val="134"/>
        <scheme val="minor"/>
      </rPr>
      <t>)</t>
    </r>
  </si>
  <si>
    <r>
      <rPr>
        <b/>
        <sz val="26"/>
        <rFont val="宋体"/>
        <charset val="134"/>
        <scheme val="minor"/>
      </rPr>
      <t>行业主管部门责任人（K</t>
    </r>
    <r>
      <rPr>
        <b/>
        <vertAlign val="subscript"/>
        <sz val="26"/>
        <rFont val="宋体"/>
        <charset val="134"/>
        <scheme val="minor"/>
      </rPr>
      <t>4</t>
    </r>
    <r>
      <rPr>
        <b/>
        <sz val="26"/>
        <rFont val="宋体"/>
        <charset val="134"/>
        <scheme val="minor"/>
      </rPr>
      <t>)</t>
    </r>
  </si>
  <si>
    <r>
      <rPr>
        <b/>
        <sz val="26"/>
        <rFont val="宋体"/>
        <charset val="134"/>
        <scheme val="minor"/>
      </rPr>
      <t>县级分管领导（K</t>
    </r>
    <r>
      <rPr>
        <b/>
        <vertAlign val="subscript"/>
        <sz val="26"/>
        <rFont val="宋体"/>
        <charset val="134"/>
        <scheme val="minor"/>
      </rPr>
      <t>5</t>
    </r>
    <r>
      <rPr>
        <b/>
        <sz val="26"/>
        <rFont val="宋体"/>
        <charset val="134"/>
        <scheme val="minor"/>
      </rPr>
      <t>)</t>
    </r>
  </si>
  <si>
    <t>一、（执行库），涉及项目14个，总投资18738万元，其中衔接资金投入16738万元（产业项目7个，总投资11410万元，占比67.17%，包含水渠建设项目2个）</t>
  </si>
  <si>
    <t>AHQ-2024-01</t>
  </si>
  <si>
    <t>目标一：优化3895亩草场，保护草原生态环境，扩大草料储备，提高村集体经济收入。
目标二：中央财政以工代赈资金22%用于发放农民工资，可带动60个农民创收，带动当地农民可创收80余万元。
目标三：：为应对自然灾害造成的牲畜饲料缺少的困难，坚持底线思维，提高牧业点防灾减灾能力。如遇到有突发事件时，确保牲畜饲草料安全继续供应，尽量避免农牧民财产遭受损失。
目标四：项目实施后，种植燕麦，预计产量可达到每亩200公斤，预计总产草77吨，可增加牲畜养殖1500只羊，受益338户，1345人。</t>
  </si>
  <si>
    <t>一是通过该项目的实施，可以提高哈拉布拉克乡草料地的种植面积，为草地畜牧业提供饲草料。
二是中央财政以工代赈资金22%用于发放农民工资，可带动60个农民创收解决富裕劳动力，带动当地农民可创收80余万元。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</si>
  <si>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建设内容细化，配套约17公里围栏等。</t>
  </si>
  <si>
    <t>AHQ-2024-02</t>
  </si>
  <si>
    <t>苏木塔什乡克孜宫拜孜村新建人工草料地1997亩，灌溉面积1937亩，2200方沉砂池1座，集水廊道1座，新建供水管道2.245㎞，放水管道2955米，18立方米减压池2座，7.6千米防护围栏，及附属配套设施，购买种子化肥；马场其中马场博孜塔拉村、凯利特别克村规划面积 2737亩，土地平整面积2027亩，新建渠道22条，长12.73km，新建道路22条，长12.95km ，配套防护围栏种子化肥等；</t>
  </si>
  <si>
    <t>吐尔地·吐尔达里</t>
  </si>
  <si>
    <t>目标一：通过该项目建设可以增加草料地面积3900亩，增加饲草产量，可以增加牲畜饲养量1500余只。
目标二：减少饲草料外调的成本，增加农牧民收入。</t>
  </si>
  <si>
    <t>一是通过项目实施带动本地农牧民就业增收80余万元，项目建成后种植优质牧草可为村集体、农牧民的牲畜提供充足饲草料，节省饲养成本。二是可带动农牧民参与到饲草种植管护中，增加农机户机械租赁收入。</t>
  </si>
  <si>
    <t>配套渠道及附属配套设施具体细化，总投资核实</t>
  </si>
  <si>
    <t>AHQ-2024-03</t>
  </si>
  <si>
    <t>阿合奇镇佳郎奇村奥若巴什二期，规划面积4600亩，实施位置E区、 F 区、G 区项目区主要建设内容：（1）土地平整面积4300 亩；（2）客土改沙4300亩；（3）新建管道 17条，长度19.35km，设计流量为 0.05-0.4m³/s；（4）新建道路16条，长度 20.56km（5）需要外借种植土回填（实土厚 30cm,运距 10-12km）86万m³。</t>
  </si>
  <si>
    <t>目标一：优化4600亩草场，保护草原生态环境，扩大草料储备，提高村集体经济收入。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目标四：项目实施后，种植苜蓿，产量可达到909吨，受益998户，3640人，增加牲畜（羊）饲养数量1515头，增加经济效益227.25万元，人均增加收入624元。</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</si>
  <si>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45.45万元，该地租不仅可用于壮大各村村集体、救助脱贫户，还可为脱贫人口提供就业岗位，根据每人管理200亩地，每人一天收入200元，项目区带动脱贫人口16人就业，管理四个月，每年每人增加管理收入24000元。</t>
  </si>
  <si>
    <t>AHQ-2024-04</t>
  </si>
  <si>
    <t>目标一：可有效改善项目区生态环境，规范污水的收集处理行为。
目标二：提升项目区1200余户群众的生活条件。</t>
  </si>
  <si>
    <t>一是可带动项目区富裕劳动力参与项目建设，增加务工收入。二是改善农村人居环境整治，提升农村污水处理率</t>
  </si>
  <si>
    <t>AHQ-2024-05</t>
  </si>
  <si>
    <t>目标一：该项目建成后，灌溉面积约2.0万亩（草料基地6400亩，机场绿化1500亩，周围林带及原灌溉面积1.15万亩</t>
  </si>
  <si>
    <t>一是通过项目的实施建设，提高土地利用率，每亩增收200-300元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</si>
  <si>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AHQ-2024-06</t>
  </si>
  <si>
    <t>阿合奇县色帕巴依乡2024年度0.18万亩高标准农田（提升改造）建设项目</t>
  </si>
  <si>
    <t>阿果依村、色帕巴依村</t>
  </si>
  <si>
    <t>实施高标准农田 0.18 万亩（山区丘陵）。其中土地平整 0.18万亩，表土剥离0.18万亩，高效节水滴灌面积 0.18万亩，主要建设任务包括：土地平整配套路、林、渠、建筑物，高效节水建设内容主要为引水渠、沉砂池、首部系统配套、地埋输配水管网、田间滴灌管网及设备安装等,共划分1个首部2个滴灌系统，为地表水灌溉系统。</t>
  </si>
  <si>
    <t>目标一：有效整合项目区土地资源，可增加土地面积3%以上。
目标二：通过项目实施增加亩均农作物10%以上，带动农户增加收入。
目标三：通过高效节水措施，亩均节约用水量15%以上。</t>
  </si>
  <si>
    <t>一是通过项目实施增加土地面积进行流转可增加村集体经济收入。二是可以提升机械化耕种水平，提高生产效率，增加作物产量，节约水资源，促进农行增收。</t>
  </si>
  <si>
    <t>AHQ-2024-07</t>
  </si>
  <si>
    <t>目标一：进一步保障色帕巴依乡、库兰萨日克乡、良种场约1万人、11.3万头牲畜饮水安全；
目标二：进一步加强农村供水信息化管理；进一步贯彻落实最严格水资源管理制度，提高水资源利用率，保障新建口岸、机场饮水安全。</t>
  </si>
  <si>
    <t>一是提高色帕巴依乡、库兰萨日克乡、良种场饮水安全；二是加强信息化管理；三是提高水资源利用率。</t>
  </si>
  <si>
    <t>AHQ-2024-08</t>
  </si>
  <si>
    <t>目标一：提高人居环境，改善生态环境，促进农牧民生产生活。
目标二：中央财政以工代赈资金22%用于发放农民工资，预计可带动40个农民创收解决富余劳动力，带动当地农民可创收60余万元。</t>
  </si>
  <si>
    <t>一是通过该项目的实施，可以提高我乡人居环境，改善生态环境，提高居民幸福活指数。
二是中央财政以工代赈资金22%用于发放农民工资，预计可带动40个农民创收解决富裕劳动力，带动当地农民可创收60余万元。</t>
  </si>
  <si>
    <t>AHQ-2024-09</t>
  </si>
  <si>
    <t>买买提艾山·吐尔孙那力</t>
  </si>
  <si>
    <t>目标一;牧业点打井接水，能够改善常驻牧业点约560户1650余名群众吃水难的问题；
目标二：保障牧业点约11.1万（头、匹、只）牲畜饮水困难的问题，并通过蓄水池蓄水，解决冬季饮水的困难。</t>
  </si>
  <si>
    <t>一是改善牧业点人、畜饮水的问题，能够让群众安心养殖，避免群众在拉运水的过程中出现意外；
二是群众安心从事养殖工作，可间接性的增加群众养殖规模，达到增产增收的目的；
三是降低牲畜死亡风险</t>
  </si>
  <si>
    <t>AHQ-2024-10</t>
  </si>
  <si>
    <t>2024.01-2024.12</t>
  </si>
  <si>
    <t>夏虎林</t>
  </si>
  <si>
    <t>俞震旦</t>
  </si>
  <si>
    <t>目标一：有效减轻贫困家庭子女上学负担
目标二：使贫困学生按时完成学业
目标三：提高贫困人员的受教育水平</t>
  </si>
  <si>
    <t>一是进一步提高已脱贫人口素质，增加家庭收入
二是促增强就业创业能力，帮助贫困人口转移就业</t>
  </si>
  <si>
    <t>AHQ-2024-11</t>
  </si>
  <si>
    <t>目标一：为全县脱贫户、边缘易致贫户扶贫小额信贷，提供贴息
目标目标二：促进户均增收1000元以上</t>
  </si>
  <si>
    <t>一是计划为脱贫户、边缘易致贫户扶贫小额信贷，提供贴息
二是促进脱贫户生产发展，减轻脱贫户还款压力</t>
  </si>
  <si>
    <t>AHQ-2024-12</t>
  </si>
  <si>
    <t>2024.06-2024.07</t>
  </si>
  <si>
    <t>陈良平</t>
  </si>
  <si>
    <t>买买提艾沙·托合提巴依</t>
  </si>
  <si>
    <t>目标一：为全县困难群众按照100元/户购买低氟边销茶
目标二：加强低氟病预防</t>
  </si>
  <si>
    <t>一是引导农牧民群众建立健康的饮茶消费观念，为满足各族群众日益增长的健康需求奠定坚实的基础。二是加大科普宣传力度，加强低氟病预防，广泛开展健康教育。</t>
  </si>
  <si>
    <t>AHQ-2024-13</t>
  </si>
  <si>
    <t>阿合奇县苏木塔什乡孔吾拉奇饲草料地灌溉管道工程</t>
  </si>
  <si>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</si>
  <si>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目标一：通过饲草料地引泉工程的建设，可浇灌1.5万亩土地，同时增加水资源的利用，提高饲草料的产量，促进农业增收，同时带动农牧民增收。
目标二：改善农业的生产条件，改善周边农牧民生活环境。
目标三：受益情况为114户，其中脱贫户为56户。</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</si>
  <si>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三是项目建设的同时，可增加当地对劳动力的需求，预计可带动40人次，增加当地农牧民的收入。</t>
  </si>
  <si>
    <t>AHQ-2024-14</t>
  </si>
  <si>
    <t>目标一：完善阿合奇镇、苏木塔什等灌区供水计量配套设施；目标二：促进按方收费工作机制，进一步推进农业水价综合改革工作；三是提高农牧民节约用水意识。</t>
  </si>
  <si>
    <t>一是完善阿合奇镇、苏木塔什等灌区供水计量配套设施；二是促进按方收费工作机制，进一步推进农业水价综合改革工作；三是提高农牧民节约用水意识。</t>
  </si>
  <si>
    <t>二库(计划库）涉及项目11个，总投资2466万元。</t>
  </si>
  <si>
    <t>AHQ-2024-15</t>
  </si>
  <si>
    <t>目标一：提升马场573户2383人的生活环境，强化污水源头控制和粪污集中收集，改善水质量，实现农村生活污水的有效排放，提升农村人居生态环境，加强农牧民生活质量。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</si>
  <si>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一是将马场的生活污水和粪污集中收集，改善水质量，可减少环境污染，还可以降低与污染有关疾病的传播
二是通过对居民生态环境的综合治理，大幅度提高了居民生活的环境质量，
三是经过处理得生活污水可作为灌溉等其他用途使用，节省用水资源，</t>
  </si>
  <si>
    <t>AHQ-2024-16</t>
  </si>
  <si>
    <t xml:space="preserve">目标一：解决马场牧业点300户1000人的农牧民饮水、牲畜饮水安全的问题。
目标二：有效防范牧业点农牧民取水距离远，且无法储水的安全隐患。
目标三：有利于增加农牧民的身体健康和生活水平增加，生活生产成本减少和牲畜养殖便利，提高收入。
</t>
  </si>
  <si>
    <t xml:space="preserve">一是解决牧业点农牧民饮水难，饮水不安全的安全问题。
二是合理利用水资源，增加饮水安全和牲畜的产量和质量，也加大了草地的种植面积，缓解畜草矛盾，促进了畜牧业生产的集约化和生态良性化
三是有利于增加农牧民利用水源达到牲畜良种化，防疫规范化，饲草料基地化等目标，促进牲畜养殖，提高农牧民收入。
</t>
  </si>
  <si>
    <t>AHQ-2024-17</t>
  </si>
  <si>
    <t>目标一：解决30户、克孜勒木纳克冬窝子、苏来日克冬窝子农牧民夏季饮水困难问题。
目标二：改善克孜勒木纳克冬窝子、苏来日克冬窝子牲畜饮水问题。
目标三：受益情况为67户，其中脱贫户为15户。</t>
  </si>
  <si>
    <t xml:space="preserve">  一是通过建设两座50立方米水池，可解决67户农牧民的日常生活，改善居民生活环境，使农牧民生活更加便捷。
  二是可解决周边760多只牲畜饮水问题，同时方便牲畜饮水，增强当地养殖户养殖能力，可提高农牧民经济收入。</t>
  </si>
  <si>
    <t>核实水池规格</t>
  </si>
  <si>
    <t>AHQ-2024-18</t>
  </si>
  <si>
    <t>1.在小木孜都克穷布拉克牧业点建设蓄水池1座（长14m*宽3m*高4m）及配套型号DN250*1.0MPA*9.6mm的PVC-U管道7km，合计91.1万元。
2.在阿尔德克布拉克牧业点建设蓄水池1座（长14m*宽3m*高4m）及配套型号DN250*1.0MPA*9.6mm的PVC-U管道4km，合计64.8万元。</t>
  </si>
  <si>
    <t>目标一：保障牧业点农牧民饮水安全，维护农牧民的生命财产安全。
目标二：保障牲畜的饮水安全以及健康状态，保证农牧民财产不受损失。
目标三：改善牧业点33户、102人农牧民饮水安全。</t>
  </si>
  <si>
    <t>一是防止在缺水时节，因缺水导致农民的牲畜、种植物死亡财产受到损失。
二是在缺水时间能够及时进行供水。
三是障饲草料、农作物的用水，避免造成草料短缺，致使牲畜饲养困难</t>
  </si>
  <si>
    <t>细化建设内容，完善绩效目标和利益联结机制</t>
  </si>
  <si>
    <t>AHQ-2024-19</t>
  </si>
  <si>
    <t>目标一：改善50户262人冬季用水问题，牲畜冬季饮水安全的问题。
目标二：改善人居饮水问题，提高居民幸福活指数，</t>
  </si>
  <si>
    <t>一是改善50户262人冬季用水问题，牲畜冬季饮水安全的问题。
二是提升农牧民生产生活条件</t>
  </si>
  <si>
    <t>AHQ-2024-20</t>
  </si>
  <si>
    <t>目标一：通过围栏保护种植的饲草料，避免牲畜破坏。通过饲草产量增加带动畜牧养殖数量增加，增加农牧民收入。</t>
  </si>
  <si>
    <t>促进饲草的正常生长，确保饲草产量，带动村集体、农牧民持续增收</t>
  </si>
  <si>
    <t>AHQ-2024-21</t>
  </si>
  <si>
    <t>赵斌</t>
  </si>
  <si>
    <t>目标一：本项目的实施可以有效解决脱贫劳动力就业交通费用</t>
  </si>
  <si>
    <t>为脱贫劳动力就业提供一次性交通补助，解决脱贫劳动力就业交通费用，减轻劳动力转移就业负担</t>
  </si>
  <si>
    <t>AHQ-2024-22</t>
  </si>
  <si>
    <t>目标一：马场573户2383人的生活污水和粪污集中各项垃圾的处理，提高垃圾处理的效率，降低和减少环境的污染，为马场的后续人居环境做好基础
目标二：保证垃圾的安全处理，防止垃圾对环境和人们健康的危害。保障公共卫生和环境的重要措施。
目标三：垃圾集中处理可以为后期人居环境工作打好基础，实现垃圾减量化，资源化和无害化处理，保障马场的环境卫生和美观</t>
  </si>
  <si>
    <t>一是改变了马场的传统垃圾处理过程中的尘土飞扬，恶臭污染的恶劣环境。改善了垃圾收运工作环境，创造了良好的环境效益
二是减少马场环境污染，减少垃圾处理的水，土壤、大气的污染</t>
  </si>
  <si>
    <t>明确垃圾船数量、规格</t>
  </si>
  <si>
    <t>AHQ-2024-23</t>
  </si>
  <si>
    <t>1.对阿勒克木与三队羊圈之间建立300立方蓄水池一座，位于60座羊圈上方1km处。
2.在阿勒克木与三队2个羊圈之间铺设总管道（DN100型号PE管道）总长约5km。</t>
  </si>
  <si>
    <t>目标一：保障佳朗奇村三队羊圈集中连片内牲畜饮水安全，羊圈数量46个，牲畜数量5000只。
目标二：在保障牲畜饮水的同时，给周围草料地、耕地供水，可增加饲草料及农作物储备。</t>
  </si>
  <si>
    <t>一是有效改善饮水条件，提升牲畜饮水质量，提高群众幸福感。
二是解决我村牧区牲畜饮水困难问题，改善牧区养殖条件，提高农牧民养殖积极性。</t>
  </si>
  <si>
    <t>核实蓄水池、管道规格</t>
  </si>
  <si>
    <t>AHQ-2024-24</t>
  </si>
  <si>
    <t>目标一：有效210户农牧民改善饮水条件，降低群众生病危险；提升群众饮水质量，提高群众幸福感</t>
  </si>
  <si>
    <t>一是通过该项目的实施建设，极大提升库兰萨日克乡农村供水能力，节约保护地下水资源，改善农村人居条件，
二是优先吸纳脱贫户（含监测户）和低收入人群参与工程建设，劳务报酬不低于当地农民工平均工资，促进其增收致富</t>
  </si>
  <si>
    <t>核实原管道建设年份，明确管道规格型号</t>
  </si>
  <si>
    <t>AHQ-2024-25</t>
  </si>
  <si>
    <t>阿合奇县马场博孜塔拉村供水管网改造提升工程项目</t>
  </si>
  <si>
    <t>博孜塔拉村</t>
  </si>
  <si>
    <t>对博孜塔拉村小区供水管道进行升级，包括入户管道深挖重埋，入户水管从新布局、路面进行硬化等配套设施</t>
  </si>
  <si>
    <t>目标一:解决博孜塔拉村70户300人冬季供水的问题
目标二：解决老旧管网带来的供水压力不足，造成官网破损漏水的现象</t>
  </si>
  <si>
    <t>一是解决了农牧民供水管网老化，定时供水的问题，降低了损耗率及村民用水成本，节约了水资源，保证了供水率
二是提高了供水水压，改善了供水水质，提高了居民身体健康水平，促进农村绿化和养殖业的发展</t>
  </si>
  <si>
    <t>明确入户管道的规格和型号</t>
  </si>
  <si>
    <t>三库（储备库）涉及项目2个，总投资5650万元。</t>
  </si>
  <si>
    <t>AHQ-2024-26</t>
  </si>
  <si>
    <t>目标一：提高色帕巴依乡主干渠防渗效率，解决约0.8万亩灌溉面积供水问题；
目标二：进一步贯彻落实最严格水资源管理制度，提高水资源利用率，保障农业灌溉效率。</t>
  </si>
  <si>
    <t>一是提高色帕巴依乡主干渠防渗效率，解决约0.8万亩灌溉面积供水问题；二是进一步贯彻落实最严格水资源管理制度，提高水资源利用率，保障农业灌溉效率。</t>
  </si>
  <si>
    <t>明确流量，配套引水建筑物和现代化计量设施具体内容</t>
  </si>
  <si>
    <t>AHQ-2024-27</t>
  </si>
  <si>
    <t>目标一：加快农田水利设施的建设，提高农牧民群众水资源利用率，促进农牧民群众增收。
目标二：提高苏木塔什村农田耕作条件，改善苏木塔什村灌溉问题，扩大苏木塔什村种植规模，提升苏木塔什村农牧民增收。
目标三：受益情况为195户，其中脱贫户为89户。</t>
  </si>
  <si>
    <t xml:space="preserve">  一是苏木塔什村农田水利设施设施得到了完善，农田耕作条件得到了改善。
  二是改扩建完成后预计可浇灌700多亩地，可带动苏木塔什村195户，增加生产规模，大幅度增加农牧民经济收入。
  三是减少水土流失，对渠道进行防渗节水提高灌溉水的利用率和土地产出率,有助于苏木塔什村水资源的可持续利用和农业生产的可持续发展。</t>
  </si>
  <si>
    <t>明确绩效目标和利益链机制、渠道规格流量</t>
  </si>
  <si>
    <t>建设集水廊道2座，截渗墙1座，DN400PE管道8.93Km，DN200PE管道5.4Km，DN500管道7Km，9.74万立方米蓄水涝坝3座，0.22万立方米沉砂蓄水池2座，总放水阀门井2座，检查排水井3座，进排气阀井6座，减压池4座，管道穿河道2处，管道穿冲洪沟3处，管带穿柏油路2处</t>
  </si>
  <si>
    <r>
      <rPr>
        <b/>
        <sz val="20"/>
        <rFont val="宋体"/>
        <charset val="134"/>
      </rPr>
      <t>户（J</t>
    </r>
    <r>
      <rPr>
        <b/>
        <vertAlign val="subscript"/>
        <sz val="20"/>
        <rFont val="宋体"/>
        <charset val="134"/>
      </rPr>
      <t>1</t>
    </r>
    <r>
      <rPr>
        <b/>
        <sz val="20"/>
        <rFont val="宋体"/>
        <charset val="134"/>
      </rPr>
      <t>)</t>
    </r>
  </si>
  <si>
    <r>
      <rPr>
        <b/>
        <sz val="20"/>
        <rFont val="宋体"/>
        <charset val="134"/>
      </rPr>
      <t>人（J</t>
    </r>
    <r>
      <rPr>
        <b/>
        <vertAlign val="subscript"/>
        <sz val="20"/>
        <rFont val="宋体"/>
        <charset val="134"/>
      </rPr>
      <t>2</t>
    </r>
    <r>
      <rPr>
        <b/>
        <sz val="20"/>
        <rFont val="宋体"/>
        <charset val="134"/>
      </rPr>
      <t>)</t>
    </r>
  </si>
  <si>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</si>
  <si>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附件1</t>
  </si>
  <si>
    <t>克州阿合奇县巩固拓展脱贫攻坚成果和乡村振兴项目库分类统计表（标准格式）</t>
  </si>
  <si>
    <t>项目类别</t>
  </si>
  <si>
    <t>建设规模</t>
  </si>
  <si>
    <t>资金规模</t>
  </si>
  <si>
    <t>单位</t>
  </si>
  <si>
    <t>规模</t>
  </si>
  <si>
    <t>万元</t>
  </si>
  <si>
    <t>占报备批次资金比例（%）</t>
  </si>
  <si>
    <t>（一）</t>
  </si>
  <si>
    <t>亩</t>
  </si>
  <si>
    <t>(1)</t>
  </si>
  <si>
    <t>(2)</t>
  </si>
  <si>
    <t>公里</t>
  </si>
  <si>
    <t>(3)</t>
  </si>
  <si>
    <t>(4)</t>
  </si>
  <si>
    <t>（二）</t>
  </si>
  <si>
    <t>（三）</t>
  </si>
  <si>
    <t>（四）</t>
  </si>
  <si>
    <t>（五）</t>
  </si>
  <si>
    <t>户</t>
  </si>
  <si>
    <t>人</t>
  </si>
  <si>
    <t>（五)</t>
  </si>
  <si>
    <t>座</t>
  </si>
  <si>
    <t xml:space="preserve"> </t>
  </si>
  <si>
    <t>六</t>
  </si>
  <si>
    <t>七</t>
  </si>
  <si>
    <t>八</t>
  </si>
  <si>
    <t>阿合奇县色帕巴依乡2024年度0.20万亩高标准农田（提升改造）建设项目</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</si>
  <si>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田间滴灌管网及设备安装等,共划分1个首部2个滴灌系统，为地表水灌溉系统。</t>
  </si>
  <si>
    <t>杜发成</t>
  </si>
  <si>
    <t>AHQ-2024-32</t>
  </si>
  <si>
    <t>阿合奇县农（牧）光互补温室建设项目（一期）</t>
  </si>
  <si>
    <t>2024.04-2024.08</t>
  </si>
  <si>
    <t>本项目总用地面积约175.22亩，总建筑面积约28379.56平方米；其中新建日光大棚33座（27370平方米），智能温室大棚1座（1009.56平方米）及光伏设施拟定此项目的建设总规模为2MWp，在未来建成的蔬菜大棚空地，有效使用面积约为32000平方米。共需550Wp光伏组件3634块，本项目采用分块发电、集中并网方案。电池组件采用550Wp单晶硅电池组件，固定阵列采用倾角为40°固定安装在支架上。和相关配套附属设施，大棚主体结构均采用轻钢结构。</t>
  </si>
  <si>
    <t>援疆资金</t>
  </si>
  <si>
    <t>目标一：新建日光大棚33座，智能温室大棚1座，建成后有企业进行运行，增加各村集体经济收入
目标二：平衡农产品价格，降低生活成本</t>
  </si>
  <si>
    <t>一是通过招商引资方式，由企业运营，收取租赁费，增加收入，二是提供就业岗位，签订劳务协议，雇佣本地群众务工，增加收入</t>
  </si>
  <si>
    <t>库尔萨依村草料地规划面积共3986亩（1号地1431亩、2号地土料场225亩、3号地724亩、4号地212亩、5号地906亩、6号地488亩），灌溉面积3895亩（1号地1418亩、2号地土料场225亩、3号地687亩、4号地196亩、5号地889亩、6号地480亩）、种植饲用无芒雀麦等多年生牧草，灌溉采用管道漫灌模式,需水量194.75万m³。灌溉次数6次，灌溉毛定额500m³/亩，灌溉周期15天，灌溉期每次需水量为32.46万m³，项目区3986亩每天需水量21639m³。
供水总管道的系统布置为：已建铁什克恰甫沟修建引水渠首2926.69m→已建1.79Km引水渠道2891.96m→已建500m³沉砂池2889.93m→新建DN630 PVC-M总干管5017m→新建2座18m³减压池→新建分水总阀门井2座（1号地1431亩）→新建DN500PVC-M主干管3564m→新建2座18m³减压池→2号地分水总阀门井1座（2+856、225亩土料场）→新建DN500PVC-M主干管末端分水总阀门井1座（3+564）→3-6号地2330亩草料地。
1号地管道漫灌灌溉的系统布置为：新建DN630 PVC-M总干管末端分水总阀门井1座→新建N400PVC-M主干管2161m→新建分水阀门井3座→新建3条DN315VC-M分干管2913m→138个DN160PVC-M灌溉管道及阀门→1431亩草料地。
3-6号地管道漫灌灌溉的系统布置为：新建DN500PVC-M主干管末端分水总阀门井1座→新建DN500PVC-M主干管1212m→新建1座18m³减压池（0+750）→新建分水阀门井2座→12条DN315PVC-M分干管8479m（3号地2412m、4号地931m、5号地2857m、6号地2279m）→215个DN160PVC-M灌溉管道及阀门→2330亩草料地。项目区配套17.6公里铁丝围栏。</t>
  </si>
  <si>
    <t>克孜宫拜孜村、马场凯力特别克村、博孜塔拉村</t>
  </si>
  <si>
    <t xml:space="preserve">项目区规划面积 4581亩（苏木塔什乡1997亩，马场2584亩），规整面积4049亩（苏木塔什乡1997亩，马场2052亩），净灌溉面积3894亩（苏木塔什乡1983亩，马场1911亩），项目区主要建设内容分片区如下。
（1）苏木塔什乡片区主要建设内容：
工程主要建设内容包括五大部分，即：1、原取水设施下游570m新建阿依格尔布拉克沟30m长集水廊道及检查进人井2356.55m、1座进水总阀门井，2、由集水廊道引水至0.22万m³沉砂蓄水池（池顶高程2358.5m、最高蓄水位2358m、池底高程2355m、有效容积0.17万m³），3、DN400PVC-M引水主管道2245m、2座18 m³减压池、3座放水阀门井，4、1937亩草料地建设，5、DN400PVC-M放水主管道2255m（1号地1283m、2号地972 m、1座18 m³减压池、1座放水阀门井）、分干管和灌溉系统、防护围栏7588m等工程。
（2）马场片区主要建设内容：
马场规划面积 2584亩，规整面积2052亩，净灌溉面积1911亩，共有三个地块，分别位于博孜塔拉村，凯利特别克村。主要建设内容分片区如下：1）博孜塔拉村1号地块项目区规划面积521亩，规整面积510亩，净灌溉面积476亩主要建设内容：①新建防渗渠1条，长度2.445km，其中配套建筑物63座（新建水闸29座，排洪涵9处，其中第一段长度150米，剩余8处排洪涵长度均为6m，消力池25座）。②新建田间道路2条，长度0.672km。
2）凯利特别克村2号地块项目区规划面积934亩，规整面积861亩，净灌溉面积797亩。主要建设内容：①新建防渗渠6条，长度4.398km，其中配套建筑物172座（新建水闸68座，排洪沟1处，消力池103座）。②新建田间道路10条，长度4.517km。3）马场凯利特别克村3号地块规划面积 1129亩，实施面积681 亩，其中规整面积681亩，净灌溉面积638亩。主要建设内容：①新建防渗渠1条，长度1.1km，配套渠系建筑物27座（新建涵管15座，新建水闸10座，新建农桥2座）；②新建农渠（土渠）15条，长度3.85km；③新建田间道路13条，长度7.43km；④新建防洪土堤1km。
</t>
  </si>
  <si>
    <t>AHQ-2024-28</t>
  </si>
  <si>
    <t>阿合奇县阿合奇镇佳郎奇村霍西布拉克草料地建设项目</t>
  </si>
  <si>
    <t>1.土地规整415亩。
2.修建土渠2.1km、修建防渗渠0.9km及配套渠系建筑物。
3.修建田间路4km。
4.修建泄洪渠0.35km。</t>
  </si>
  <si>
    <t>目标一：优化420亩草场，保护草原生态环境，扩大草料储备，提高村集体经济收入。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</si>
  <si>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6.45万元，该地租不仅可用于壮大各村村集体、救助脱贫户，还可为脱贫人口提供就业岗位，根据每人管理200亩地，每人一天收入200元，项目区带动脱贫人口2人就业，管理四个月，每年每人增加管理收入24000元。</t>
  </si>
  <si>
    <t>AHQ-2024-31</t>
  </si>
  <si>
    <t>阿合奇县阿合奇镇吾曲村新型农村集体经济发展项目</t>
  </si>
  <si>
    <t>吾曲村</t>
  </si>
  <si>
    <t>1.土地规整290亩，配套2.5公里土渠。
2.购买种子7250公斤，使用农家肥1160立方。
3.配备提升泵及设施一套，一座100立方蓄水池。</t>
  </si>
  <si>
    <t xml:space="preserve">
目标一：新建土地规整290亩，配套2.5公里土渠
目标二：购买种子7250公斤，使用农家肥
目标三：备提升泵及饮水设施一套、一座100方蓄水池</t>
  </si>
  <si>
    <t>提高集体土地利用率，壮大村集体经济收入，带动吾曲村农牧民增收。</t>
  </si>
  <si>
    <t>AHQ-2024-33</t>
  </si>
  <si>
    <t>阿合奇县马场2024年肉制品预加工项目</t>
  </si>
  <si>
    <t>阿克巴夏特村</t>
  </si>
  <si>
    <t>马场新建无菌生产厂房一座和化验室，配备熟食加工设备，同时办理食品流通许可证（食品经营许可证）、生产许可证、QS认证、三品一标、ISO9000等证书和认证业务。</t>
  </si>
  <si>
    <t>目标一：利用马场“托河冰川牦牛”合作社，建设熟食加工生产线
目标二：由企业进行运营，收取租赁费，增加村集体收入，同时增加农牧民就业岗位</t>
  </si>
  <si>
    <t>一是招商引资后由企业运营，增加村集体和农户收入，二是将本地牛羊销往外地，打造品牌优势，壮大畜牧业发展</t>
  </si>
  <si>
    <t>AHQ-2024-30</t>
  </si>
  <si>
    <t>阿合奇县库兰萨日克乡吉勒得斯村农贸市场提升改造项目</t>
  </si>
  <si>
    <t>硬化面积10700平米，新建交易大棚5座，配套水电等附属设施。</t>
  </si>
  <si>
    <t>目标一：对原有的巴扎进行提升改造，建成后由村集体进行运营，增加村集体经济收入约2万元
目标二：提供就业岗位，利用摆摊方式，增加就业收入</t>
  </si>
  <si>
    <r>
      <rPr>
        <sz val="24"/>
        <color rgb="FF000000"/>
        <rFont val="宋体"/>
        <charset val="134"/>
      </rPr>
      <t>一是以满足人们对美好生活的需求为目标，建立形成农贸市场建设管理长效机制，促进环境卫生整洁，服务品质提升，农牧民体验感、获得感增强。</t>
    </r>
    <r>
      <rPr>
        <sz val="24"/>
        <color rgb="FF000000"/>
        <rFont val="serif"/>
        <charset val="134"/>
      </rPr>
      <t xml:space="preserve">
</t>
    </r>
    <r>
      <rPr>
        <sz val="24"/>
        <color rgb="FF000000"/>
        <rFont val="宋体"/>
        <charset val="134"/>
      </rPr>
      <t>二是发挥农村农产品、货物在保障市场供应、维护消费安全、满足群众日常需求等方面作用</t>
    </r>
  </si>
  <si>
    <t>改建渠首1座，改建渠道约4km及信息化自动化等配套设施，渠道维修及防洪治理。渠首设计流量1.5m³/s，加大流量1.95m³/s，灌溉面积约2.0万亩（草料基地6400亩，机场绿化1500亩，周围林带及原灌溉面积1.15万亩），按400m³/亩灌溉定额计算，总引水量约为800万m³。</t>
  </si>
  <si>
    <t>新建DN400PE100级1.0MPa引水管道16km,配套建筑物17座（集水廊道及检查井1座，沉砂蓄水池1座，进放水阀门井2座，36m³减压池3座，检查排水井7座，进排气阀井3座，沿线穿柏油路3处，穿过水路面1处，穿小冲洪沟5处）</t>
  </si>
  <si>
    <t>配套建设哈拉奇乡内干、支、斗渠三级渠道分水口自动化供水计量设施（包括设施安装对闸口及闸门进行的改造，改造建设标准化监测断面等所有内容）。</t>
  </si>
  <si>
    <t>AHQ-2024-34</t>
  </si>
  <si>
    <t>阿合奇县库兰萨日克乡2024年干渠提升改造项目</t>
  </si>
  <si>
    <t>吉勒得斯村、阿克特克提尔村</t>
  </si>
  <si>
    <t>对7.7公里干渠进行拆除新建及配套设施（草料基地二期1.9流量水渠进行提升改造扩大为2.13流量5.7公里，阿克特克提尔村干渠2公里）</t>
  </si>
  <si>
    <t xml:space="preserve">目标一：通过对干渠进行维修，可浇灌2万亩土地，同时增加水资源的利用，提高饲草料的产量，促进农业增收，同时带动农牧民增收。
目标二：改善农业的生产条件，改善周边农牧民生活环境。
</t>
  </si>
  <si>
    <t>AHQ-2024-35</t>
  </si>
  <si>
    <t>阿合奇县库兰萨日克乡病虫疫情田间监测点建设项目</t>
  </si>
  <si>
    <t>在阿合奇县库兰萨日克建设1个农作物病虫害重点智能监测站监测点，占地100平方米。                       
包括：虫情信息自动采集设备1台、孢子信息自动采集培养设备1台、小气候信息自动采集设备1台、生态远程实时监测设备1台、远程控制终端2台、杀虫灯20台、设备围栏40米、道路辅设14米。</t>
  </si>
  <si>
    <t>100平方米</t>
  </si>
  <si>
    <t>目标一：农作物病虫害重点智能监测站监测点，为农作物生长提供技术服务</t>
  </si>
  <si>
    <t>项目建成后，接入自治区系统，可实现农林病虫害测控实现自动化，网络化、可视化动态监测，实现重大病虫害智能化识别和预警，做到早防、精准防，降低植保费用。保障粮食和重要农产品安全。</t>
  </si>
  <si>
    <t>阿合奇县就业补助项目-外出务工交通补贴项目</t>
  </si>
  <si>
    <t>为脱贫劳动力就业提供一次性交通补助，解决脱贫劳动力就业交通费用，减轻农牧民就业负担</t>
  </si>
  <si>
    <t>AHQ-2024-29</t>
  </si>
  <si>
    <t>阿合奇县阿合奇镇琼木孜都克道路建设项目</t>
  </si>
  <si>
    <t>2024.04-2024.12</t>
  </si>
  <si>
    <t>新建道农村道路30公里。</t>
  </si>
  <si>
    <t>目标1：解决农牧民出行困难问题，提升农牧民生活生产条件
目标2:受益户431户1548人</t>
  </si>
  <si>
    <t>一是解决农牧民出行困难问题，二是方便农牧民饲草料及生活物资运输</t>
  </si>
  <si>
    <t>阿合奇县2024年牧区供水保障工程</t>
  </si>
  <si>
    <t>马场、苏木塔什乡及阿合奇镇各牧业点</t>
  </si>
  <si>
    <t>1.在阿合奇镇各牧区新建200立方米1座、300立方米5座、PE100DN50管材37公里、PE100DN110管材5公里及接头、DN160管材0.8公里、DN200管材2公里、DN32管材5公里及接头、涝坝1个；
2.在苏木塔什乡牧区400立方米蓄水池和100立方米蓄水池各1个、200立方米蓄水池4个，维修蓄水池5个，500立方米涝坝2个，DN50PE管材42公里、DE32PE管材3公里及接头。
3.马场牧区500立方米蓄水池2个、200立方米蓄水池2个、11个300立方米蓄水池，DN50管材70公里、DN32管材10公里及接头。
4.牧区分散用水户配发1立方米储水罐一批。
5.牧区DN90、DN75、DN63格5公里及闸阀一批。</t>
  </si>
  <si>
    <t>平方米</t>
  </si>
  <si>
    <t>年</t>
  </si>
  <si>
    <t>行业部门审查意见</t>
  </si>
  <si>
    <t>2024.03-2024.11</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</si>
  <si>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输配电工程，田间滴灌管网及设备安装等,共划分1个首部2个滴灌系统，为地表水灌溉系统。</t>
  </si>
  <si>
    <t>目标一：有效整合项目区土地资源，可增加土地面积3%以上。
目标二：通过项目实施农作物单产提升5%-10%以上，带动农户增加收入。
目标三：通过高效节水措施，亩均节约用水量15%以上。</t>
  </si>
  <si>
    <t>同意入库，与乡村两级干部及项目区农牧民做好充分沟通对接，充分征求群众的意见；核实项目区范围，避免出现非耕地的情况，及19年以后实施项目地块。涉及泵房沉砂池等永久设施尽快对接林草、自然资源等部门提前办理相关手续，确保项目顺利实施。</t>
  </si>
  <si>
    <t>同意入库，建议1.对接运营管理企业，确保项目建成后及时发挥效益。2充分征求对接林草国土部门意见，及时按规定办理相关手续。</t>
  </si>
  <si>
    <t>建议《阿合奇县2024年牧区供水保障工程》AHQ-2024-16合并</t>
  </si>
  <si>
    <t>同意入库，建议：1.对该项目提升改造部分地块提升改造必要性进行论证，确保建设的必要性。2.该项目区是否存在禁牧区需要核实。对该项目水源进行论证，是否满足需要，是否需要办理环评。4该项目使用部分以工代赈资金，项目地乡镇村需做好施工人员摸底准备工作。</t>
  </si>
  <si>
    <t>同意入库，建议：1.复核该项目投资，该项目亩均投资偏大，该项目地块种植牧草，马场海拔高，饲草产量低，充分考虑投资与产出的关系。2考虑建成后的运营主体。3充分征求农牧民群众意见，适当结合群众意见进行设计4.该项目马场片区3个片区均临近托什干河，需和水利部门核实规避河湖岸线。</t>
  </si>
  <si>
    <t>同意入库，建议;1核实土地属性，办理相关手续。2.充分考虑水源问题，3.项目区地形落差较大需因地制宜规划项目地块面积尽以节约投资。4.建议对绩效目标进行量化。</t>
  </si>
  <si>
    <t>同意入库，建议1.核实项目投资，该项目亩均投资偏大，需重新核算。2.该项目区是否存在古墓，需征求县文旅局意见予以规避。3.需规避生态红线及河湖岸线。4.需量化绩效目标。</t>
  </si>
  <si>
    <t>同意入库，建议1.询价，节约投资。2.建议乡村自筹资金予以建设。</t>
  </si>
  <si>
    <t>同意入库，建议1.核实项目区地块属性，提前办理相关手续。2.明确绩效目标。</t>
  </si>
  <si>
    <t>同意入库，建议1.对接经营主体，确保运行管理。2.细化建设内容及投资。3.明确绩效目标。</t>
  </si>
  <si>
    <t>同意入库，建议1.明确经营主体及运营方式。2.绩效目标中收益较低，需充分发挥衔接资金效益，避免项目低效运行。</t>
  </si>
  <si>
    <t>同意入库，补充灌溉面积及受益总人口数，由库兰萨日克乡作为项目建设单位，负责办理征地等手续</t>
  </si>
  <si>
    <t>同意入库，补充灌溉面积及受益总人口数，由苏木塔什乡作为项目建设单位，负责办理征地等手续</t>
  </si>
  <si>
    <t>同意入库，由阿合奇县水管站作为项目建设单位，项目涉及乡（镇）作为共建共管单位，共同做好项目建设管理</t>
  </si>
  <si>
    <t>同意入库，由阿合奇县水管站作为项目建设单位，色帕巴依乡作为共建共管单位，共同做好项目建设管理、征地手续等办理</t>
  </si>
  <si>
    <t>建设内容与实际不符，不同意入库</t>
  </si>
  <si>
    <t>同意入库，建议重新复核渠道级别，由库兰萨日克乡作为项目建设单位，做好项目建设管理、征地手续等办理</t>
  </si>
  <si>
    <t>同意入库，建议1.同步申请行业部门专项资金。</t>
  </si>
  <si>
    <t>同意入库。建议：对贷款人数进行摸底调查，加大宣传力度，符合政策的应贷尽贷。</t>
  </si>
  <si>
    <t>农村供水总站</t>
  </si>
  <si>
    <t>同意入库，与交通部门沟通，管线与G219交叉处，提前预留过路涵管；补充受益人口数；由阿合奇县农村供水总站作为项目建设单位，库兰萨日克乡、色帕巴依乡、良种场作为共建共管单位，共同做好项目建设管理、用地手续办理等工作</t>
  </si>
  <si>
    <t>同意入库，补充受益人口、牲畜数量，由哈拉奇作为项目建设单位，做好项目建设管理、用地手续办理等工作。为提高水资源利用率，请补充水源建设内容</t>
  </si>
  <si>
    <t>同意入库，由阿合奇县农村供水总站作为项目建设，苏木塔什乡、阿合奇镇、马场管委会为共建共管单位，做好项目建设管理、用地手续办理等工作；请补充各牧区详细建设内容、受益人口及牲畜数量</t>
  </si>
  <si>
    <t>阿合奇县2024年牧区供水保障工程（AHQ-2024-16）建设内容包含该项目建设内容，建议取消入库</t>
  </si>
  <si>
    <t>《阿合奇县2024年牧区供水保障工程》（AHQ-2024-16）建设内容重复，建议取消入库</t>
  </si>
  <si>
    <t>同意入库；由哈拉布拉克乡作为项目建设单位，做好项目建设管理工作</t>
  </si>
  <si>
    <t>该项目建设内容可并入阿合奇县农村饮用水水源地迁改工程（色帕巴依乡、库兰萨日克乡、良种场供水系统并网改造建设项目（AHQ-2024-07），建议取消《阿合奇县库兰萨日克乡2024年供水管网维修项目》入库</t>
  </si>
  <si>
    <t>博孜塔拉村小区供水管道实际使用年限未达到设计使用年限，不同意入库</t>
  </si>
  <si>
    <t>同意入库，建议1.对投资进行核实2.充分考虑建成后运行方式，核算运行成本，需保证建成后能够正常运行。3.项目区开挖线路较长，需对接相关部门办理必要的用地手续。4.征求环保部门意见</t>
  </si>
  <si>
    <t>同意入库，建议1.细化建设内容及投资规模。2.需考虑建成后的运行维护问题及相关经费。</t>
  </si>
  <si>
    <t>建议入三级库</t>
  </si>
  <si>
    <r>
      <rPr>
        <sz val="24"/>
        <rFont val="宋体"/>
        <charset val="134"/>
      </rPr>
      <t>一是以满足人们对美好生活的需求为目标，建立形成农贸市场建设管理长效机制，促进环境卫生整洁，服务品质提升，农牧民体验感、获得感增强。</t>
    </r>
    <r>
      <rPr>
        <sz val="24"/>
        <rFont val="serif"/>
        <charset val="134"/>
      </rPr>
      <t xml:space="preserve">
</t>
    </r>
    <r>
      <rPr>
        <sz val="24"/>
        <rFont val="宋体"/>
        <charset val="134"/>
      </rPr>
      <t>二是发挥农村农产品、货物在保障市场供应、维护消费安全、满足群众日常需求等方面作用</t>
    </r>
  </si>
  <si>
    <t>同意入库</t>
  </si>
  <si>
    <t>同意入库，建议800人，240万。</t>
  </si>
  <si>
    <t>建议入三级库（此列上报时删掉）</t>
  </si>
  <si>
    <t>阿合奇县色帕巴依乡2024年度0.2万亩高标准农田建设项目</t>
  </si>
  <si>
    <t>执行库</t>
  </si>
  <si>
    <t>项目区规划面积 3949亩（苏木塔什乡1997亩，马场1952亩），规整面积3901亩（苏木塔什乡1997亩，马场1904亩），净灌溉面积3769亩（苏木塔什乡1983亩，马场1786亩），配套渠系、管道等灌溉设施及建筑物等</t>
  </si>
  <si>
    <t>阿合奇县阿合奇镇佳朗奇村科什布拉克草料地建设项目</t>
  </si>
  <si>
    <t>1.土地规整408亩；2.修建土渠1042米（斗渠767米，农渠275米）配套渠系建筑物；3.修建田间道路3317米配套道路建筑物1座；4.修建排水渠1条，0.353千米。</t>
  </si>
  <si>
    <t>储备库</t>
  </si>
  <si>
    <t>阿合奇村、哈拉奇村、孔吾拉奇村、阿合塔拉村、阿果依村</t>
  </si>
  <si>
    <t>计划库</t>
  </si>
  <si>
    <t>阿合奇县肉制品预加工项目</t>
  </si>
  <si>
    <t>新建无菌生产厂房一座和化验室，配备熟食加工设备，同时办理食品流通许可证（食品经营许可证）、生产许可证、QS认证、三品一标、ISO9000等证书和认证业务。</t>
  </si>
  <si>
    <t>改建渠首1座，改建渠道约4km及信息化自动化等配套设施，渠道维修及防洪治理。渠首设计流量1.5m³/s，加大流量1.95m³/s，灌溉面积约2.0万亩，按400m³/亩灌溉定额计算，总引水量约为800万m³。</t>
  </si>
  <si>
    <t>为在哈拉奇灌区、哈拉布拉克灌区配套建设干、支、斗渠三级渠道分水口自动化供水计量设施约90余套（包括设施安装对闸口及闸门进行的改造，改造建设标准化监测断面等所有内容）。</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</si>
  <si>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污水综合排放标准》GB8978-2021）中水回用。</t>
  </si>
  <si>
    <t>新建排水管网11300米（其中DN300HDPE钢带增强双壁波纹管线6600米，DN225HDPE钢带增强双壁波纹管线4700米），增设一体化地埋式污水处理设备（采用MBR膜、日处理能力100立方米，处理水质达到排放标准），新建0.1万立方米钢筋混凝土化粪池，配套10立方吸污车1辆，一体化地埋式污水处理设备药剂等。</t>
  </si>
  <si>
    <t>马场凯利特别克村，阿克巴夏特村两个村367户1386人，近期日处理规模41.58m³/d，远期日处理规模50.46m³/d，新建9642m排污管道和1座化粪池，通过一体体化地埋式污水设备（采用MBR膜、日处理能力100m3/日）处理水质达到《污水综合排放标准》GB8978-2021）中水回用。并配备生活垃圾分类箱、地面式船型摆臂垃圾箱、垃圾清运车辆等。</t>
  </si>
  <si>
    <t>目标一：优化408亩草场，保护草原生态环境，扩大草料储备，提高村集体经济收入。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</si>
  <si>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1.土地规整290亩，配套2.5公里渠道。
2.配备提升泵及设施一套，一座100立方蓄水池。</t>
  </si>
  <si>
    <t xml:space="preserve">
目标一：新建土地规整290亩，配套2.5公里土渠
目标二：备提升泵及饮水设施一套、一座100方蓄水池</t>
  </si>
  <si>
    <t>改建标准化厂房，包括操作间，化验室，消毒室，储藏库等购买相关设备等</t>
  </si>
  <si>
    <t>目标一：利用阿合奇县“冰川羔羊”，建设熟食加工生产线
目标二：由企业进行运营，收取租赁费，增加村集体收入，同时增加农牧民就业岗位</t>
  </si>
  <si>
    <t>改建渠首 1座引水干渠约 2km 及信息化自动化等配套设施，对现有渠道进行维修并防洪治理。渠首设计流量1.5m³/s，加大流量1.95m³/s，灌溉面积约2.0万亩，按400m³/亩灌溉定额计算，总引水量约为800万m³。</t>
  </si>
  <si>
    <t>目标一：该项目建成后，灌溉面积约2.0万亩（草料基地6400亩，周围林带及原灌溉面积1.15万亩</t>
  </si>
  <si>
    <t>为新建截渗墙1座、集水廊道60m、蓄水池1座、减压池3座，铺设引水管道约16Km及配套建筑物等</t>
  </si>
  <si>
    <t>在哈拉奇灌区、哈拉布拉克灌区配套建设干、支、斗渠三级渠道分水口自动化供水计量设施约90套(包括设施安装对闸口及闸门进行的改造，改造建设标准化监测断面等所有内容)</t>
  </si>
  <si>
    <t>包括三个大部分: 取水工程、水厂工程、输配水管道工程。沿河道开挖新建1条渗管，长度为 220m; 新建水厂1座，新建输水干管1条、配水于管4条，总长38.00km;。带动人口近期约1万人，远期约1.3万人，牲畜约11.3万只。</t>
  </si>
  <si>
    <t>为在阿合奇镇、苏木塔什乡、马场等牧区新建供水设施，含管材180Km、蓄水池 27 个、涝坝 3 个及其他供水配套设施</t>
  </si>
  <si>
    <t>**电站</t>
  </si>
  <si>
    <t>农村清洁能源设施（燃气、风电、水电、农村生物质能源、北方地区清洁取暖等）</t>
  </si>
  <si>
    <t>1.土地规整290亩，配套2.5公里渠道。
2.配备提升泵及设施一套，一座100立方蓄水池。</t>
  </si>
  <si>
    <t>备注：
1.执行库16个项目，总投资14828万元（2000万债券资金，150万水利专项资金，衔接资金投入12528万元）；2023年中央、自治区衔接资金到位12124万元，州县配套500万，合计12624万元；产业项目8个投资6050万元，占比41.2%。
2.计划为24个项目，总投资19954万元（除执行库项目外还有8个项目5126万元）。
3.储备库27个项目，总投资18954万元（除计划库项目外还有3个项目9000万元）。</t>
  </si>
  <si>
    <t>确权</t>
  </si>
  <si>
    <t>计划总投资</t>
  </si>
  <si>
    <t>生产项目投入</t>
  </si>
  <si>
    <t>配套渠系投入</t>
  </si>
  <si>
    <t>合计投入</t>
  </si>
  <si>
    <t>减去债券计划总投资</t>
  </si>
  <si>
    <t>国家衔接资金</t>
  </si>
  <si>
    <t>国家自治区衔接资金</t>
  </si>
  <si>
    <t>国家自治区及州县配套衔接资金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</si>
</sst>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 "/>
    <numFmt numFmtId="179" formatCode="0;[Red]0"/>
    <numFmt numFmtId="180" formatCode="0.00;[Red]0.00"/>
    <numFmt numFmtId="181" formatCode="0.00_ ;[Red]\-0.00\ "/>
    <numFmt numFmtId="182" formatCode="yyyy&quot;年&quot;m&quot;月&quot;d&quot;日&quot;;@"/>
  </numFmts>
  <fonts count="102">
    <font>
      <sz val="11"/>
      <color theme="1"/>
      <name val="宋体"/>
      <charset val="134"/>
      <scheme val="minor"/>
    </font>
    <font>
      <b/>
      <sz val="11"/>
      <color theme="1"/>
      <name val="宋体"/>
      <charset val="134"/>
      <scheme val="minor"/>
    </font>
    <font>
      <sz val="11"/>
      <color rgb="FFFF0000"/>
      <name val="宋体"/>
      <charset val="134"/>
      <scheme val="minor"/>
    </font>
    <font>
      <sz val="14"/>
      <name val="Times New Roman"/>
      <charset val="134"/>
    </font>
    <font>
      <sz val="11"/>
      <name val="Times New Roman"/>
      <charset val="134"/>
    </font>
    <font>
      <b/>
      <sz val="20"/>
      <name val="宋体"/>
      <charset val="134"/>
    </font>
    <font>
      <sz val="11"/>
      <name val="宋体"/>
      <charset val="134"/>
      <scheme val="minor"/>
    </font>
    <font>
      <sz val="20"/>
      <name val="宋体"/>
      <charset val="134"/>
      <scheme val="minor"/>
    </font>
    <font>
      <sz val="11"/>
      <name val="宋体"/>
      <charset val="134"/>
    </font>
    <font>
      <sz val="14"/>
      <name val="宋体"/>
      <charset val="134"/>
    </font>
    <font>
      <b/>
      <sz val="36"/>
      <name val="宋体"/>
      <charset val="134"/>
    </font>
    <font>
      <sz val="24"/>
      <name val="宋体"/>
      <charset val="134"/>
      <scheme val="minor"/>
    </font>
    <font>
      <sz val="24"/>
      <name val="宋体"/>
      <charset val="0"/>
    </font>
    <font>
      <sz val="24"/>
      <name val="宋体"/>
      <charset val="134"/>
    </font>
    <font>
      <sz val="24"/>
      <name val="宋体"/>
      <charset val="0"/>
      <scheme val="minor"/>
    </font>
    <font>
      <sz val="26"/>
      <name val="宋体"/>
      <charset val="134"/>
      <scheme val="minor"/>
    </font>
    <font>
      <sz val="36"/>
      <color theme="1"/>
      <name val="宋体"/>
      <charset val="134"/>
      <scheme val="minor"/>
    </font>
    <font>
      <sz val="22"/>
      <name val="宋体"/>
      <charset val="134"/>
    </font>
    <font>
      <sz val="22"/>
      <name val="宋体"/>
      <charset val="134"/>
      <scheme val="minor"/>
    </font>
    <font>
      <b/>
      <sz val="10"/>
      <name val="宋体"/>
      <charset val="134"/>
    </font>
    <font>
      <b/>
      <sz val="16"/>
      <name val="宋体"/>
      <charset val="134"/>
    </font>
    <font>
      <b/>
      <sz val="18"/>
      <name val="宋体"/>
      <charset val="134"/>
    </font>
    <font>
      <b/>
      <sz val="22"/>
      <name val="宋体"/>
      <charset val="134"/>
    </font>
    <font>
      <sz val="12"/>
      <name val="宋体"/>
      <charset val="134"/>
    </font>
    <font>
      <b/>
      <sz val="11"/>
      <name val="宋体"/>
      <charset val="134"/>
    </font>
    <font>
      <sz val="10"/>
      <name val="宋体"/>
      <charset val="134"/>
    </font>
    <font>
      <b/>
      <sz val="14"/>
      <name val="方正小标宋简体"/>
      <charset val="134"/>
    </font>
    <font>
      <b/>
      <sz val="18"/>
      <name val="方正小标宋简体"/>
      <charset val="134"/>
    </font>
    <font>
      <b/>
      <sz val="11"/>
      <name val="仿宋"/>
      <charset val="134"/>
    </font>
    <font>
      <b/>
      <sz val="10"/>
      <color theme="1"/>
      <name val="宋体"/>
      <charset val="134"/>
      <scheme val="minor"/>
    </font>
    <font>
      <sz val="10"/>
      <name val="宋体"/>
      <charset val="134"/>
      <scheme val="minor"/>
    </font>
    <font>
      <sz val="10"/>
      <color theme="1"/>
      <name val="宋体"/>
      <charset val="1"/>
      <scheme val="minor"/>
    </font>
    <font>
      <sz val="18"/>
      <name val="宋体"/>
      <charset val="134"/>
    </font>
    <font>
      <sz val="18"/>
      <name val="宋体"/>
      <charset val="134"/>
      <scheme val="minor"/>
    </font>
    <font>
      <b/>
      <sz val="18"/>
      <name val="宋体"/>
      <charset val="134"/>
      <scheme val="minor"/>
    </font>
    <font>
      <sz val="20"/>
      <name val="宋体"/>
      <charset val="0"/>
    </font>
    <font>
      <sz val="24"/>
      <color rgb="FF000000"/>
      <name val="宋体"/>
      <charset val="134"/>
    </font>
    <font>
      <b/>
      <sz val="26"/>
      <name val="宋体"/>
      <charset val="134"/>
    </font>
    <font>
      <b/>
      <sz val="26"/>
      <name val="宋体"/>
      <charset val="134"/>
      <scheme val="minor"/>
    </font>
    <font>
      <b/>
      <sz val="24"/>
      <name val="宋体"/>
      <charset val="134"/>
      <scheme val="minor"/>
    </font>
    <font>
      <b/>
      <sz val="24"/>
      <name val="宋体"/>
      <charset val="0"/>
      <scheme val="minor"/>
    </font>
    <font>
      <sz val="22"/>
      <name val="Times New Roman"/>
      <charset val="134"/>
    </font>
    <font>
      <sz val="26"/>
      <name val="Times New Roman"/>
      <charset val="134"/>
    </font>
    <font>
      <b/>
      <sz val="20"/>
      <name val="宋体"/>
      <charset val="134"/>
      <scheme val="minor"/>
    </font>
    <font>
      <sz val="20"/>
      <name val="宋体"/>
      <charset val="134"/>
    </font>
    <font>
      <sz val="20"/>
      <color rgb="FFFF0000"/>
      <name val="宋体"/>
      <charset val="0"/>
    </font>
    <font>
      <sz val="20"/>
      <name val="宋体"/>
      <charset val="0"/>
      <scheme val="minor"/>
    </font>
    <font>
      <sz val="20"/>
      <color theme="1"/>
      <name val="宋体"/>
      <charset val="134"/>
      <scheme val="minor"/>
    </font>
    <font>
      <sz val="20"/>
      <color rgb="FFFF0000"/>
      <name val="宋体"/>
      <charset val="0"/>
      <scheme val="minor"/>
    </font>
    <font>
      <sz val="20"/>
      <color rgb="FFFF0000"/>
      <name val="宋体"/>
      <charset val="134"/>
      <scheme val="minor"/>
    </font>
    <font>
      <b/>
      <sz val="20"/>
      <name val="宋体"/>
      <charset val="0"/>
      <scheme val="minor"/>
    </font>
    <font>
      <sz val="18"/>
      <name val="Times New Roman"/>
      <charset val="134"/>
    </font>
    <font>
      <sz val="20"/>
      <color rgb="FFFF0000"/>
      <name val="宋体"/>
      <charset val="134"/>
    </font>
    <font>
      <sz val="18"/>
      <color theme="1"/>
      <name val="宋体"/>
      <charset val="134"/>
      <scheme val="minor"/>
    </font>
    <font>
      <sz val="12"/>
      <name val="宋体"/>
      <charset val="134"/>
      <scheme val="minor"/>
    </font>
    <font>
      <sz val="12"/>
      <name val="宋体"/>
      <charset val="0"/>
    </font>
    <font>
      <sz val="12"/>
      <name val="宋体"/>
      <charset val="0"/>
      <scheme val="minor"/>
    </font>
    <font>
      <sz val="12"/>
      <color rgb="FFFF0000"/>
      <name val="宋体"/>
      <charset val="134"/>
      <scheme val="minor"/>
    </font>
    <font>
      <sz val="12"/>
      <color theme="1"/>
      <name val="宋体"/>
      <charset val="134"/>
      <scheme val="minor"/>
    </font>
    <font>
      <sz val="12"/>
      <color rgb="FF0070C0"/>
      <name val="宋体"/>
      <charset val="0"/>
      <scheme val="minor"/>
    </font>
    <font>
      <b/>
      <sz val="18"/>
      <name val="宋体"/>
      <charset val="0"/>
      <scheme val="minor"/>
    </font>
    <font>
      <sz val="18"/>
      <name val="宋体"/>
      <charset val="0"/>
      <scheme val="minor"/>
    </font>
    <font>
      <sz val="18"/>
      <color rgb="FFFF0000"/>
      <name val="宋体"/>
      <charset val="134"/>
      <scheme val="minor"/>
    </font>
    <font>
      <sz val="18"/>
      <color rgb="FF0070C0"/>
      <name val="宋体"/>
      <charset val="0"/>
      <scheme val="minor"/>
    </font>
    <font>
      <sz val="18"/>
      <color rgb="FFC00000"/>
      <name val="宋体"/>
      <charset val="134"/>
      <scheme val="minor"/>
    </font>
    <font>
      <sz val="18"/>
      <color rgb="FF000000"/>
      <name val="宋体"/>
      <charset val="0"/>
      <scheme val="minor"/>
    </font>
    <font>
      <sz val="16"/>
      <name val="宋体"/>
      <charset val="134"/>
      <scheme val="minor"/>
    </font>
    <font>
      <sz val="16"/>
      <name val="宋体"/>
      <charset val="134"/>
    </font>
    <font>
      <sz val="16"/>
      <name val="Times New Roman"/>
      <charset val="134"/>
    </font>
    <font>
      <sz val="16"/>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20"/>
      <name val="宋体"/>
      <charset val="134"/>
    </font>
    <font>
      <vertAlign val="subscript"/>
      <sz val="20"/>
      <name val="宋体"/>
      <charset val="134"/>
    </font>
    <font>
      <sz val="24"/>
      <name val="serif"/>
      <charset val="134"/>
    </font>
    <font>
      <sz val="24"/>
      <color rgb="FF000000"/>
      <name val="serif"/>
      <charset val="134"/>
    </font>
    <font>
      <b/>
      <vertAlign val="subscript"/>
      <sz val="26"/>
      <name val="宋体"/>
      <charset val="134"/>
      <scheme val="minor"/>
    </font>
    <font>
      <vertAlign val="subscript"/>
      <sz val="26"/>
      <name val="宋体"/>
      <charset val="134"/>
      <scheme val="minor"/>
    </font>
    <font>
      <b/>
      <vertAlign val="subscript"/>
      <sz val="20"/>
      <name val="宋体"/>
      <charset val="134"/>
      <scheme val="minor"/>
    </font>
    <font>
      <vertAlign val="subscript"/>
      <sz val="20"/>
      <name val="宋体"/>
      <charset val="134"/>
      <scheme val="minor"/>
    </font>
    <font>
      <b/>
      <sz val="20"/>
      <name val="方正仿宋_GBK"/>
      <charset val="134"/>
    </font>
    <font>
      <b/>
      <strike/>
      <sz val="20"/>
      <name val="宋体"/>
      <charset val="134"/>
      <scheme val="minor"/>
    </font>
    <font>
      <b/>
      <vertAlign val="subscript"/>
      <sz val="18"/>
      <name val="宋体"/>
      <charset val="134"/>
      <scheme val="minor"/>
    </font>
    <font>
      <vertAlign val="subscript"/>
      <sz val="18"/>
      <name val="宋体"/>
      <charset val="134"/>
      <scheme val="minor"/>
    </font>
    <font>
      <b/>
      <vertAlign val="subscript"/>
      <sz val="16"/>
      <name val="宋体"/>
      <charset val="134"/>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4"/>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0" fillId="10" borderId="16" applyNumberFormat="0" applyFont="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17" applyNumberFormat="0" applyFill="0" applyAlignment="0" applyProtection="0">
      <alignment vertical="center"/>
    </xf>
    <xf numFmtId="0" fontId="76" fillId="0" borderId="17" applyNumberFormat="0" applyFill="0" applyAlignment="0" applyProtection="0">
      <alignment vertical="center"/>
    </xf>
    <xf numFmtId="0" fontId="77" fillId="0" borderId="18" applyNumberFormat="0" applyFill="0" applyAlignment="0" applyProtection="0">
      <alignment vertical="center"/>
    </xf>
    <xf numFmtId="0" fontId="77" fillId="0" borderId="0" applyNumberFormat="0" applyFill="0" applyBorder="0" applyAlignment="0" applyProtection="0">
      <alignment vertical="center"/>
    </xf>
    <xf numFmtId="0" fontId="78" fillId="11" borderId="19" applyNumberFormat="0" applyAlignment="0" applyProtection="0">
      <alignment vertical="center"/>
    </xf>
    <xf numFmtId="0" fontId="79" fillId="12" borderId="20" applyNumberFormat="0" applyAlignment="0" applyProtection="0">
      <alignment vertical="center"/>
    </xf>
    <xf numFmtId="0" fontId="80" fillId="12" borderId="19" applyNumberFormat="0" applyAlignment="0" applyProtection="0">
      <alignment vertical="center"/>
    </xf>
    <xf numFmtId="0" fontId="81" fillId="13" borderId="21" applyNumberFormat="0" applyAlignment="0" applyProtection="0">
      <alignment vertical="center"/>
    </xf>
    <xf numFmtId="0" fontId="82" fillId="0" borderId="22" applyNumberFormat="0" applyFill="0" applyAlignment="0" applyProtection="0">
      <alignment vertical="center"/>
    </xf>
    <xf numFmtId="0" fontId="83" fillId="0" borderId="23" applyNumberFormat="0" applyFill="0" applyAlignment="0" applyProtection="0">
      <alignment vertical="center"/>
    </xf>
    <xf numFmtId="0" fontId="84" fillId="14" borderId="0" applyNumberFormat="0" applyBorder="0" applyAlignment="0" applyProtection="0">
      <alignment vertical="center"/>
    </xf>
    <xf numFmtId="0" fontId="85" fillId="15" borderId="0" applyNumberFormat="0" applyBorder="0" applyAlignment="0" applyProtection="0">
      <alignment vertical="center"/>
    </xf>
    <xf numFmtId="0" fontId="86" fillId="16" borderId="0" applyNumberFormat="0" applyBorder="0" applyAlignment="0" applyProtection="0">
      <alignment vertical="center"/>
    </xf>
    <xf numFmtId="0" fontId="87" fillId="17" borderId="0" applyNumberFormat="0" applyBorder="0" applyAlignment="0" applyProtection="0">
      <alignment vertical="center"/>
    </xf>
    <xf numFmtId="0" fontId="88" fillId="18" borderId="0" applyNumberFormat="0" applyBorder="0" applyAlignment="0" applyProtection="0">
      <alignment vertical="center"/>
    </xf>
    <xf numFmtId="0" fontId="88" fillId="19" borderId="0" applyNumberFormat="0" applyBorder="0" applyAlignment="0" applyProtection="0">
      <alignment vertical="center"/>
    </xf>
    <xf numFmtId="0" fontId="87" fillId="20" borderId="0" applyNumberFormat="0" applyBorder="0" applyAlignment="0" applyProtection="0">
      <alignment vertical="center"/>
    </xf>
    <xf numFmtId="0" fontId="87" fillId="21" borderId="0" applyNumberFormat="0" applyBorder="0" applyAlignment="0" applyProtection="0">
      <alignment vertical="center"/>
    </xf>
    <xf numFmtId="0" fontId="88" fillId="22" borderId="0" applyNumberFormat="0" applyBorder="0" applyAlignment="0" applyProtection="0">
      <alignment vertical="center"/>
    </xf>
    <xf numFmtId="0" fontId="88" fillId="23" borderId="0" applyNumberFormat="0" applyBorder="0" applyAlignment="0" applyProtection="0">
      <alignment vertical="center"/>
    </xf>
    <xf numFmtId="0" fontId="87" fillId="24" borderId="0" applyNumberFormat="0" applyBorder="0" applyAlignment="0" applyProtection="0">
      <alignment vertical="center"/>
    </xf>
    <xf numFmtId="0" fontId="87" fillId="25" borderId="0" applyNumberFormat="0" applyBorder="0" applyAlignment="0" applyProtection="0">
      <alignment vertical="center"/>
    </xf>
    <xf numFmtId="0" fontId="88" fillId="26" borderId="0" applyNumberFormat="0" applyBorder="0" applyAlignment="0" applyProtection="0">
      <alignment vertical="center"/>
    </xf>
    <xf numFmtId="0" fontId="88" fillId="27" borderId="0" applyNumberFormat="0" applyBorder="0" applyAlignment="0" applyProtection="0">
      <alignment vertical="center"/>
    </xf>
    <xf numFmtId="0" fontId="87" fillId="28" borderId="0" applyNumberFormat="0" applyBorder="0" applyAlignment="0" applyProtection="0">
      <alignment vertical="center"/>
    </xf>
    <xf numFmtId="0" fontId="87" fillId="29" borderId="0" applyNumberFormat="0" applyBorder="0" applyAlignment="0" applyProtection="0">
      <alignment vertical="center"/>
    </xf>
    <xf numFmtId="0" fontId="88" fillId="30" borderId="0" applyNumberFormat="0" applyBorder="0" applyAlignment="0" applyProtection="0">
      <alignment vertical="center"/>
    </xf>
    <xf numFmtId="0" fontId="88" fillId="31" borderId="0" applyNumberFormat="0" applyBorder="0" applyAlignment="0" applyProtection="0">
      <alignment vertical="center"/>
    </xf>
    <xf numFmtId="0" fontId="87" fillId="32" borderId="0" applyNumberFormat="0" applyBorder="0" applyAlignment="0" applyProtection="0">
      <alignment vertical="center"/>
    </xf>
    <xf numFmtId="0" fontId="87" fillId="33" borderId="0" applyNumberFormat="0" applyBorder="0" applyAlignment="0" applyProtection="0">
      <alignment vertical="center"/>
    </xf>
    <xf numFmtId="0" fontId="88" fillId="34" borderId="0" applyNumberFormat="0" applyBorder="0" applyAlignment="0" applyProtection="0">
      <alignment vertical="center"/>
    </xf>
    <xf numFmtId="0" fontId="88" fillId="35" borderId="0" applyNumberFormat="0" applyBorder="0" applyAlignment="0" applyProtection="0">
      <alignment vertical="center"/>
    </xf>
    <xf numFmtId="0" fontId="87" fillId="36" borderId="0" applyNumberFormat="0" applyBorder="0" applyAlignment="0" applyProtection="0">
      <alignment vertical="center"/>
    </xf>
    <xf numFmtId="0" fontId="87" fillId="37" borderId="0" applyNumberFormat="0" applyBorder="0" applyAlignment="0" applyProtection="0">
      <alignment vertical="center"/>
    </xf>
    <xf numFmtId="0" fontId="88" fillId="38" borderId="0" applyNumberFormat="0" applyBorder="0" applyAlignment="0" applyProtection="0">
      <alignment vertical="center"/>
    </xf>
    <xf numFmtId="0" fontId="88" fillId="39" borderId="0" applyNumberFormat="0" applyBorder="0" applyAlignment="0" applyProtection="0">
      <alignment vertical="center"/>
    </xf>
    <xf numFmtId="0" fontId="87" fillId="40" borderId="0" applyNumberFormat="0" applyBorder="0" applyAlignment="0" applyProtection="0">
      <alignment vertical="center"/>
    </xf>
    <xf numFmtId="0" fontId="23" fillId="0" borderId="0" applyProtection="0">
      <alignment vertical="center"/>
    </xf>
    <xf numFmtId="0" fontId="25" fillId="0" borderId="0" applyProtection="0"/>
    <xf numFmtId="0" fontId="23" fillId="0" borderId="0"/>
  </cellStyleXfs>
  <cellXfs count="631">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10" fontId="0" fillId="0" borderId="0" xfId="0" applyNumberFormat="1" applyAlignment="1">
      <alignment horizontal="center" vertical="center"/>
    </xf>
    <xf numFmtId="10" fontId="2" fillId="2" borderId="0" xfId="0" applyNumberFormat="1" applyFont="1" applyFill="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lignment vertical="center"/>
    </xf>
    <xf numFmtId="0" fontId="6" fillId="0" borderId="0" xfId="0" applyFont="1" applyFill="1" applyAlignment="1">
      <alignment horizontal="center" vertical="center"/>
    </xf>
    <xf numFmtId="0" fontId="7" fillId="0" borderId="0" xfId="0" applyFont="1" applyFill="1">
      <alignment vertical="center"/>
    </xf>
    <xf numFmtId="0" fontId="5" fillId="0" borderId="0" xfId="0" applyFont="1" applyFill="1" applyBorder="1" applyAlignment="1">
      <alignment horizontal="center" vertical="center" wrapText="1"/>
    </xf>
    <xf numFmtId="0" fontId="6" fillId="0" borderId="0" xfId="0" applyFont="1" applyFill="1" applyAlignment="1">
      <alignment vertical="center"/>
    </xf>
    <xf numFmtId="0" fontId="8"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76" fontId="12" fillId="0" borderId="1" xfId="51" applyNumberFormat="1" applyFont="1" applyFill="1" applyBorder="1" applyAlignment="1" applyProtection="1">
      <alignment horizontal="left" vertical="center" wrapText="1"/>
    </xf>
    <xf numFmtId="177" fontId="11" fillId="0" borderId="1" xfId="0" applyNumberFormat="1" applyFont="1" applyFill="1" applyBorder="1" applyAlignment="1" applyProtection="1">
      <alignment horizontal="center" vertical="center" wrapText="1"/>
    </xf>
    <xf numFmtId="0" fontId="11" fillId="0" borderId="5" xfId="0" applyFont="1" applyFill="1" applyBorder="1" applyAlignment="1">
      <alignment horizontal="center" vertical="center" wrapText="1"/>
    </xf>
    <xf numFmtId="177" fontId="13" fillId="0" borderId="5" xfId="0" applyNumberFormat="1" applyFont="1" applyFill="1" applyBorder="1" applyAlignment="1" applyProtection="1">
      <alignment horizontal="center" vertical="center" wrapText="1"/>
    </xf>
    <xf numFmtId="177" fontId="11" fillId="0" borderId="5" xfId="0" applyNumberFormat="1" applyFont="1" applyFill="1" applyBorder="1" applyAlignment="1" applyProtection="1">
      <alignment horizontal="center" vertical="center" wrapText="1"/>
    </xf>
    <xf numFmtId="0" fontId="11" fillId="0" borderId="6" xfId="0" applyFont="1" applyFill="1" applyBorder="1" applyAlignment="1">
      <alignment horizontal="center" vertical="center" wrapText="1"/>
    </xf>
    <xf numFmtId="177" fontId="13" fillId="0" borderId="6" xfId="0" applyNumberFormat="1" applyFont="1" applyFill="1" applyBorder="1" applyAlignment="1" applyProtection="1">
      <alignment horizontal="center" vertical="center" wrapText="1"/>
    </xf>
    <xf numFmtId="177" fontId="11" fillId="0" borderId="6" xfId="0" applyNumberFormat="1" applyFont="1" applyFill="1" applyBorder="1" applyAlignment="1" applyProtection="1">
      <alignment horizontal="center" vertical="center" wrapText="1"/>
    </xf>
    <xf numFmtId="176" fontId="12" fillId="0" borderId="1" xfId="51" applyNumberFormat="1" applyFont="1" applyFill="1" applyBorder="1" applyAlignment="1">
      <alignment horizontal="center" vertical="center" wrapText="1"/>
    </xf>
    <xf numFmtId="176" fontId="12" fillId="0" borderId="1" xfId="51"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4" fillId="0" borderId="1" xfId="51" applyNumberFormat="1" applyFont="1" applyFill="1" applyBorder="1" applyAlignment="1">
      <alignment horizontal="left" vertical="center" wrapText="1"/>
    </xf>
    <xf numFmtId="176" fontId="14" fillId="0" borderId="1" xfId="51" applyNumberFormat="1" applyFont="1" applyFill="1" applyBorder="1" applyAlignment="1">
      <alignment horizontal="center" vertical="center" wrapText="1"/>
    </xf>
    <xf numFmtId="176" fontId="14" fillId="0" borderId="1" xfId="51" applyNumberFormat="1" applyFont="1" applyFill="1" applyBorder="1" applyAlignment="1">
      <alignment horizontal="left" vertical="center" wrapText="1"/>
    </xf>
    <xf numFmtId="176" fontId="14" fillId="0" borderId="5" xfId="51" applyNumberFormat="1" applyFont="1" applyFill="1" applyBorder="1" applyAlignment="1">
      <alignment horizontal="left" vertical="center" wrapText="1"/>
    </xf>
    <xf numFmtId="0" fontId="11" fillId="0" borderId="1" xfId="0" applyFont="1" applyFill="1" applyBorder="1" applyAlignment="1">
      <alignment horizontal="center" vertical="center"/>
    </xf>
    <xf numFmtId="177" fontId="11" fillId="0" borderId="1" xfId="0" applyNumberFormat="1" applyFont="1" applyFill="1" applyBorder="1" applyAlignment="1" applyProtection="1">
      <alignment horizontal="left" vertical="center" wrapText="1"/>
    </xf>
    <xf numFmtId="177" fontId="15"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0" fillId="0" borderId="1" xfId="0" applyBorder="1" applyAlignment="1">
      <alignment horizontal="left" vertic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176" fontId="17" fillId="0" borderId="1" xfId="51"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7" fontId="14" fillId="0" borderId="1" xfId="51" applyNumberFormat="1" applyFont="1" applyFill="1" applyBorder="1" applyAlignment="1">
      <alignment horizontal="center" vertical="center" wrapText="1"/>
    </xf>
    <xf numFmtId="0" fontId="11" fillId="0" borderId="6" xfId="0" applyFont="1" applyFill="1" applyBorder="1" applyAlignment="1">
      <alignment horizontal="left" vertical="center" wrapText="1"/>
    </xf>
    <xf numFmtId="176" fontId="14" fillId="0" borderId="5" xfId="51" applyNumberFormat="1" applyFont="1" applyFill="1" applyBorder="1" applyAlignment="1">
      <alignment horizontal="center" vertical="center" wrapText="1"/>
    </xf>
    <xf numFmtId="177" fontId="11" fillId="0" borderId="1" xfId="0" applyNumberFormat="1" applyFont="1" applyFill="1" applyBorder="1" applyAlignment="1" applyProtection="1">
      <alignment horizontal="justify" vertical="center" wrapText="1"/>
    </xf>
    <xf numFmtId="0" fontId="3" fillId="0" borderId="0" xfId="0" applyNumberFormat="1" applyFont="1" applyFill="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176" fontId="14" fillId="0" borderId="1" xfId="51"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176" fontId="14" fillId="0" borderId="6" xfId="51" applyNumberFormat="1" applyFont="1" applyFill="1" applyBorder="1" applyAlignment="1">
      <alignment horizontal="center" vertical="center" wrapText="1"/>
    </xf>
    <xf numFmtId="177" fontId="12" fillId="0" borderId="1" xfId="51" applyNumberFormat="1" applyFont="1" applyFill="1" applyBorder="1" applyAlignment="1">
      <alignment horizontal="center" vertical="center" wrapText="1"/>
    </xf>
    <xf numFmtId="0" fontId="3" fillId="0" borderId="0" xfId="0" applyFont="1" applyFill="1" applyAlignment="1">
      <alignment horizontal="justify" vertical="center" wrapText="1"/>
    </xf>
    <xf numFmtId="0" fontId="5" fillId="0" borderId="4"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7" fillId="0" borderId="1" xfId="0" applyFont="1" applyFill="1" applyBorder="1" applyAlignment="1">
      <alignment vertical="center" wrapText="1"/>
    </xf>
    <xf numFmtId="0" fontId="11" fillId="0" borderId="5" xfId="0" applyFont="1" applyFill="1" applyBorder="1" applyAlignment="1">
      <alignment horizontal="left" vertical="center" wrapText="1"/>
    </xf>
    <xf numFmtId="0" fontId="11" fillId="0" borderId="0" xfId="0" applyFont="1" applyFill="1" applyBorder="1" applyAlignment="1">
      <alignment horizontal="center" vertical="center"/>
    </xf>
    <xf numFmtId="177" fontId="11" fillId="0" borderId="0" xfId="49" applyNumberFormat="1" applyFont="1" applyFill="1" applyBorder="1" applyAlignment="1">
      <alignment horizontal="left" vertical="center" wrapText="1"/>
    </xf>
    <xf numFmtId="177" fontId="11" fillId="0" borderId="1" xfId="49" applyNumberFormat="1" applyFont="1" applyFill="1" applyBorder="1" applyAlignment="1">
      <alignment horizontal="left" vertical="center" wrapText="1"/>
    </xf>
    <xf numFmtId="177" fontId="18" fillId="0" borderId="1" xfId="49" applyNumberFormat="1" applyFont="1" applyFill="1" applyBorder="1" applyAlignment="1">
      <alignment horizontal="left" vertical="center" wrapText="1"/>
    </xf>
    <xf numFmtId="177" fontId="7" fillId="0" borderId="1" xfId="49" applyNumberFormat="1" applyFont="1" applyFill="1" applyBorder="1" applyAlignment="1">
      <alignment horizontal="left"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xf>
    <xf numFmtId="0" fontId="17" fillId="0" borderId="1" xfId="51" applyNumberFormat="1" applyFont="1" applyFill="1" applyBorder="1" applyAlignment="1" applyProtection="1">
      <alignment horizontal="center" vertical="center" wrapText="1"/>
    </xf>
    <xf numFmtId="0" fontId="14" fillId="0" borderId="1" xfId="51" applyNumberFormat="1" applyFont="1" applyFill="1" applyBorder="1" applyAlignment="1">
      <alignment horizontal="center" vertical="center" wrapText="1"/>
    </xf>
    <xf numFmtId="0" fontId="11" fillId="0" borderId="1" xfId="49"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13" fillId="0" borderId="1" xfId="0" applyNumberFormat="1" applyFont="1" applyFill="1" applyBorder="1" applyAlignment="1" applyProtection="1">
      <alignment horizontal="left" vertical="center" wrapText="1"/>
    </xf>
    <xf numFmtId="0" fontId="11" fillId="0" borderId="4" xfId="0" applyFont="1" applyFill="1" applyBorder="1" applyAlignment="1">
      <alignment horizontal="center" vertical="center" wrapText="1"/>
    </xf>
    <xf numFmtId="176" fontId="14" fillId="0" borderId="3" xfId="51"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6" xfId="0" applyFont="1" applyFill="1" applyBorder="1" applyAlignment="1">
      <alignment horizontal="center" vertical="center" wrapText="1"/>
    </xf>
    <xf numFmtId="177" fontId="14" fillId="0" borderId="5" xfId="51"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7" fillId="0" borderId="0" xfId="0" applyFont="1" applyFill="1" applyAlignment="1">
      <alignment vertical="center" wrapText="1"/>
    </xf>
    <xf numFmtId="0" fontId="5" fillId="2" borderId="0" xfId="0" applyFont="1" applyFill="1" applyAlignment="1">
      <alignment horizontal="center" vertical="center" wrapText="1"/>
    </xf>
    <xf numFmtId="0" fontId="23"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xf>
    <xf numFmtId="0" fontId="24" fillId="3" borderId="0"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left" vertical="center" wrapText="1"/>
    </xf>
    <xf numFmtId="0" fontId="23" fillId="3" borderId="0" xfId="0" applyNumberFormat="1" applyFont="1" applyFill="1" applyBorder="1" applyAlignment="1" applyProtection="1">
      <alignment horizontal="center" vertical="center"/>
    </xf>
    <xf numFmtId="178" fontId="23"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center" vertical="center" wrapText="1"/>
    </xf>
    <xf numFmtId="178" fontId="9" fillId="3" borderId="0" xfId="0" applyNumberFormat="1" applyFont="1" applyFill="1" applyBorder="1" applyAlignment="1" applyProtection="1">
      <alignment horizontal="right" vertical="center"/>
    </xf>
    <xf numFmtId="10" fontId="23" fillId="3" borderId="0" xfId="0" applyNumberFormat="1" applyFont="1" applyFill="1" applyBorder="1" applyAlignment="1" applyProtection="1">
      <alignment horizontal="center" vertical="center"/>
    </xf>
    <xf numFmtId="0" fontId="8" fillId="3" borderId="0" xfId="0" applyFont="1" applyFill="1" applyAlignment="1">
      <alignment vertical="center"/>
    </xf>
    <xf numFmtId="0" fontId="0" fillId="0" borderId="0" xfId="0" applyFill="1" applyAlignment="1">
      <alignment vertical="center"/>
    </xf>
    <xf numFmtId="0" fontId="25" fillId="3" borderId="0" xfId="0" applyNumberFormat="1" applyFont="1" applyFill="1" applyBorder="1" applyAlignment="1" applyProtection="1">
      <alignment horizontal="left" vertical="center"/>
    </xf>
    <xf numFmtId="0" fontId="26" fillId="3" borderId="0" xfId="0" applyNumberFormat="1" applyFont="1" applyFill="1" applyAlignment="1" applyProtection="1">
      <alignment horizontal="center" vertical="center"/>
    </xf>
    <xf numFmtId="10" fontId="26" fillId="3" borderId="0" xfId="0" applyNumberFormat="1" applyFont="1" applyFill="1" applyAlignment="1" applyProtection="1">
      <alignment horizontal="center" vertical="center"/>
    </xf>
    <xf numFmtId="0" fontId="27" fillId="3" borderId="0" xfId="0" applyNumberFormat="1" applyFont="1" applyFill="1" applyAlignment="1" applyProtection="1">
      <alignment vertical="center"/>
    </xf>
    <xf numFmtId="0" fontId="28" fillId="3" borderId="1" xfId="0" applyNumberFormat="1" applyFont="1" applyFill="1" applyBorder="1" applyAlignment="1" applyProtection="1">
      <alignment horizontal="center" vertical="center" wrapText="1"/>
    </xf>
    <xf numFmtId="178" fontId="28" fillId="3" borderId="2" xfId="0" applyNumberFormat="1" applyFont="1" applyFill="1" applyBorder="1" applyAlignment="1" applyProtection="1">
      <alignment horizontal="center" vertical="center" wrapText="1"/>
    </xf>
    <xf numFmtId="178" fontId="28" fillId="3" borderId="4" xfId="0" applyNumberFormat="1" applyFont="1" applyFill="1" applyBorder="1" applyAlignment="1" applyProtection="1">
      <alignment horizontal="center" vertical="center" wrapText="1"/>
    </xf>
    <xf numFmtId="178" fontId="28" fillId="3" borderId="1" xfId="0" applyNumberFormat="1" applyFont="1" applyFill="1" applyBorder="1" applyAlignment="1" applyProtection="1">
      <alignment horizontal="center" vertical="center" wrapText="1"/>
    </xf>
    <xf numFmtId="10" fontId="28" fillId="3" borderId="1" xfId="0" applyNumberFormat="1" applyFont="1" applyFill="1" applyBorder="1" applyAlignment="1" applyProtection="1">
      <alignment horizontal="center" vertical="center" wrapText="1"/>
    </xf>
    <xf numFmtId="0" fontId="28" fillId="3" borderId="2"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left" vertical="center" wrapText="1"/>
    </xf>
    <xf numFmtId="179" fontId="25" fillId="3" borderId="1" xfId="0" applyNumberFormat="1" applyFont="1" applyFill="1" applyBorder="1" applyAlignment="1" applyProtection="1">
      <alignment horizontal="center" vertical="center"/>
    </xf>
    <xf numFmtId="10" fontId="19" fillId="3"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left" vertical="center" wrapText="1"/>
    </xf>
    <xf numFmtId="179" fontId="19" fillId="4" borderId="1" xfId="0" applyNumberFormat="1" applyFont="1" applyFill="1" applyBorder="1" applyAlignment="1" applyProtection="1">
      <alignment horizontal="center" vertical="center"/>
    </xf>
    <xf numFmtId="10" fontId="29" fillId="0" borderId="1" xfId="0" applyNumberFormat="1" applyFont="1" applyFill="1" applyBorder="1" applyAlignment="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left" vertical="center" wrapText="1"/>
    </xf>
    <xf numFmtId="179" fontId="25" fillId="2" borderId="1"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0" fontId="25" fillId="0" borderId="1"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left" vertical="center" wrapText="1"/>
    </xf>
    <xf numFmtId="179" fontId="25" fillId="0" borderId="1" xfId="0" applyNumberFormat="1" applyFont="1" applyFill="1" applyBorder="1" applyAlignment="1" applyProtection="1">
      <alignment horizontal="center" vertical="center"/>
    </xf>
    <xf numFmtId="49" fontId="25" fillId="0" borderId="1" xfId="0" applyNumberFormat="1" applyFont="1" applyFill="1" applyBorder="1" applyAlignment="1" applyProtection="1">
      <alignment horizontal="center" vertical="center"/>
    </xf>
    <xf numFmtId="178" fontId="25" fillId="0" borderId="1" xfId="0" applyNumberFormat="1" applyFont="1" applyFill="1" applyBorder="1" applyAlignment="1" applyProtection="1">
      <alignment horizontal="center" vertical="center"/>
    </xf>
    <xf numFmtId="179" fontId="25" fillId="0" borderId="1" xfId="0" applyNumberFormat="1" applyFont="1" applyFill="1" applyBorder="1" applyAlignment="1" applyProtection="1">
      <alignment horizontal="center" vertical="center" wrapText="1"/>
    </xf>
    <xf numFmtId="178" fontId="25" fillId="0" borderId="2" xfId="0" applyNumberFormat="1" applyFont="1" applyFill="1" applyBorder="1" applyAlignment="1" applyProtection="1">
      <alignment horizontal="center" vertical="center"/>
    </xf>
    <xf numFmtId="0" fontId="30" fillId="0" borderId="1"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30" fillId="2" borderId="1" xfId="0" applyFont="1" applyFill="1" applyBorder="1" applyAlignment="1">
      <alignment horizontal="left" vertical="center"/>
    </xf>
    <xf numFmtId="0" fontId="19" fillId="2" borderId="1" xfId="0" applyNumberFormat="1" applyFont="1" applyFill="1" applyBorder="1" applyAlignment="1" applyProtection="1">
      <alignment horizontal="center" vertical="center"/>
    </xf>
    <xf numFmtId="179" fontId="19" fillId="2" borderId="1" xfId="0" applyNumberFormat="1" applyFont="1" applyFill="1" applyBorder="1" applyAlignment="1" applyProtection="1">
      <alignment horizontal="center" vertical="center"/>
    </xf>
    <xf numFmtId="0" fontId="25" fillId="0" borderId="1" xfId="0" applyFont="1" applyFill="1" applyBorder="1" applyAlignment="1">
      <alignment horizontal="left" vertical="center"/>
    </xf>
    <xf numFmtId="0" fontId="25" fillId="2" borderId="1" xfId="0" applyFont="1" applyFill="1" applyBorder="1" applyAlignment="1">
      <alignment horizontal="left" vertical="center"/>
    </xf>
    <xf numFmtId="0" fontId="19" fillId="2" borderId="1" xfId="0" applyNumberFormat="1" applyFont="1" applyFill="1" applyBorder="1" applyAlignment="1" applyProtection="1">
      <alignment horizontal="left" vertical="center" wrapText="1"/>
    </xf>
    <xf numFmtId="180" fontId="25" fillId="0" borderId="1" xfId="0" applyNumberFormat="1" applyFont="1" applyFill="1" applyBorder="1" applyAlignment="1" applyProtection="1">
      <alignment horizontal="center" vertical="center" wrapText="1"/>
    </xf>
    <xf numFmtId="0" fontId="30" fillId="0" borderId="5" xfId="0" applyFont="1" applyFill="1" applyBorder="1" applyAlignment="1">
      <alignment horizontal="left" vertical="center"/>
    </xf>
    <xf numFmtId="0" fontId="30" fillId="0" borderId="5"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19" fillId="2" borderId="1" xfId="0" applyNumberFormat="1" applyFont="1" applyFill="1" applyBorder="1" applyAlignment="1" applyProtection="1">
      <alignment horizontal="center" vertical="center" wrapText="1"/>
    </xf>
    <xf numFmtId="178" fontId="25" fillId="3" borderId="1" xfId="0" applyNumberFormat="1" applyFont="1" applyFill="1" applyBorder="1" applyAlignment="1" applyProtection="1">
      <alignment horizontal="center" vertical="center"/>
    </xf>
    <xf numFmtId="180" fontId="25" fillId="3" borderId="1" xfId="0" applyNumberFormat="1" applyFont="1" applyFill="1" applyBorder="1" applyAlignment="1" applyProtection="1">
      <alignment horizontal="center" vertical="center" wrapText="1"/>
    </xf>
    <xf numFmtId="178" fontId="25" fillId="3" borderId="2" xfId="0" applyNumberFormat="1" applyFont="1" applyFill="1" applyBorder="1" applyAlignment="1" applyProtection="1">
      <alignment horizontal="center" vertical="center"/>
    </xf>
    <xf numFmtId="0" fontId="31"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xf>
    <xf numFmtId="178" fontId="19" fillId="0" borderId="1" xfId="0" applyNumberFormat="1" applyFont="1" applyFill="1" applyBorder="1" applyAlignment="1" applyProtection="1">
      <alignment horizontal="center" vertical="center"/>
    </xf>
    <xf numFmtId="180" fontId="19" fillId="0" borderId="1" xfId="0" applyNumberFormat="1" applyFont="1" applyFill="1" applyBorder="1" applyAlignment="1" applyProtection="1">
      <alignment horizontal="center" vertical="center" wrapText="1"/>
    </xf>
    <xf numFmtId="178" fontId="19" fillId="0" borderId="2" xfId="0" applyNumberFormat="1" applyFont="1" applyFill="1" applyBorder="1" applyAlignment="1" applyProtection="1">
      <alignment horizontal="center" vertical="center"/>
    </xf>
    <xf numFmtId="179" fontId="25" fillId="3" borderId="1"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vertical="center"/>
    </xf>
    <xf numFmtId="178" fontId="25" fillId="3" borderId="1" xfId="0" applyNumberFormat="1" applyFont="1" applyFill="1" applyBorder="1" applyAlignment="1" applyProtection="1">
      <alignment vertical="center"/>
    </xf>
    <xf numFmtId="0" fontId="25" fillId="3" borderId="1" xfId="0" applyNumberFormat="1" applyFont="1" applyFill="1" applyBorder="1" applyAlignment="1" applyProtection="1">
      <alignment horizontal="center" vertical="center" wrapText="1"/>
    </xf>
    <xf numFmtId="0" fontId="24" fillId="0" borderId="0" xfId="0" applyFont="1" applyFill="1" applyAlignment="1">
      <alignment vertical="center"/>
    </xf>
    <xf numFmtId="0" fontId="21" fillId="0" borderId="1" xfId="0" applyNumberFormat="1" applyFont="1" applyFill="1" applyBorder="1" applyAlignment="1" applyProtection="1">
      <alignment horizontal="center" vertical="center"/>
    </xf>
    <xf numFmtId="0" fontId="21" fillId="0" borderId="2"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xf>
    <xf numFmtId="49" fontId="32" fillId="0" borderId="1" xfId="0" applyNumberFormat="1" applyFont="1" applyFill="1" applyBorder="1" applyAlignment="1" applyProtection="1">
      <alignment horizontal="center" vertical="center"/>
    </xf>
    <xf numFmtId="0" fontId="33" fillId="0" borderId="1" xfId="0" applyFont="1" applyFill="1" applyBorder="1" applyAlignment="1">
      <alignment vertical="center"/>
    </xf>
    <xf numFmtId="176" fontId="12" fillId="2" borderId="1" xfId="51"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justify" vertical="center" wrapText="1"/>
    </xf>
    <xf numFmtId="177" fontId="13" fillId="2" borderId="1" xfId="0" applyNumberFormat="1" applyFont="1" applyFill="1" applyBorder="1" applyAlignment="1" applyProtection="1">
      <alignment horizontal="left" vertical="center" wrapText="1"/>
    </xf>
    <xf numFmtId="176" fontId="12" fillId="2" borderId="1" xfId="51"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2" borderId="1" xfId="0" applyFont="1" applyFill="1" applyBorder="1" applyAlignment="1">
      <alignment horizontal="left" vertical="center" wrapText="1"/>
    </xf>
    <xf numFmtId="176" fontId="14" fillId="2" borderId="5" xfId="51" applyNumberFormat="1" applyFont="1" applyFill="1" applyBorder="1" applyAlignment="1">
      <alignment horizontal="left" vertical="center" wrapText="1"/>
    </xf>
    <xf numFmtId="0" fontId="11" fillId="2" borderId="1" xfId="0" applyFont="1" applyFill="1" applyBorder="1" applyAlignment="1">
      <alignment horizontal="left" vertical="center" wrapText="1"/>
    </xf>
    <xf numFmtId="0" fontId="21"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24" fillId="0" borderId="1" xfId="0" applyFont="1" applyFill="1" applyBorder="1" applyAlignment="1">
      <alignment vertical="center"/>
    </xf>
    <xf numFmtId="0" fontId="6" fillId="0" borderId="1" xfId="0" applyFont="1" applyFill="1" applyBorder="1" applyAlignment="1">
      <alignment vertical="center"/>
    </xf>
    <xf numFmtId="0" fontId="32" fillId="0" borderId="5"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justify" vertical="center" wrapText="1"/>
    </xf>
    <xf numFmtId="0" fontId="33" fillId="0" borderId="5" xfId="0" applyFont="1" applyFill="1" applyBorder="1" applyAlignment="1">
      <alignment vertical="center"/>
    </xf>
    <xf numFmtId="176" fontId="14" fillId="2" borderId="1" xfId="51" applyNumberFormat="1" applyFont="1" applyFill="1" applyBorder="1" applyAlignment="1">
      <alignment horizontal="left" vertical="center" wrapText="1"/>
    </xf>
    <xf numFmtId="0" fontId="32" fillId="0" borderId="6"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justify" vertical="center" wrapText="1"/>
    </xf>
    <xf numFmtId="0" fontId="33" fillId="0" borderId="6" xfId="0" applyFont="1" applyFill="1" applyBorder="1" applyAlignment="1">
      <alignment vertical="center"/>
    </xf>
    <xf numFmtId="0" fontId="21" fillId="0" borderId="1" xfId="0" applyNumberFormat="1" applyFont="1" applyFill="1" applyBorder="1" applyAlignment="1" applyProtection="1">
      <alignment horizontal="center" vertical="center" wrapText="1"/>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6" fillId="0" borderId="5" xfId="0" applyFont="1" applyFill="1" applyBorder="1" applyAlignment="1">
      <alignment vertical="center"/>
    </xf>
    <xf numFmtId="0" fontId="6" fillId="0" borderId="6"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lignment vertical="center"/>
    </xf>
    <xf numFmtId="177" fontId="15" fillId="2" borderId="1" xfId="0"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33" fillId="0" borderId="0" xfId="0" applyFont="1" applyFill="1">
      <alignment vertical="center"/>
    </xf>
    <xf numFmtId="0" fontId="5" fillId="5" borderId="5"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21" fillId="0" borderId="2" xfId="0" applyNumberFormat="1" applyFont="1" applyFill="1" applyBorder="1" applyAlignment="1" applyProtection="1">
      <alignment horizontal="center" vertical="center"/>
    </xf>
    <xf numFmtId="0" fontId="32" fillId="0" borderId="2" xfId="0" applyNumberFormat="1" applyFont="1" applyFill="1" applyBorder="1" applyAlignment="1" applyProtection="1">
      <alignment horizontal="center" vertical="center"/>
    </xf>
    <xf numFmtId="49" fontId="32" fillId="0" borderId="2" xfId="0" applyNumberFormat="1" applyFont="1" applyFill="1" applyBorder="1" applyAlignment="1" applyProtection="1">
      <alignment horizontal="center" vertical="center"/>
    </xf>
    <xf numFmtId="176" fontId="35" fillId="0" borderId="1" xfId="51" applyNumberFormat="1" applyFont="1" applyFill="1" applyBorder="1" applyAlignment="1" applyProtection="1">
      <alignment horizontal="left" vertical="center" wrapText="1"/>
    </xf>
    <xf numFmtId="0" fontId="5" fillId="5" borderId="0" xfId="0" applyFont="1" applyFill="1" applyAlignment="1">
      <alignment horizontal="center" vertical="center" wrapText="1"/>
    </xf>
    <xf numFmtId="0" fontId="33" fillId="0" borderId="1" xfId="0" applyFont="1" applyFill="1" applyBorder="1" applyAlignment="1">
      <alignment vertical="center" wrapText="1"/>
    </xf>
    <xf numFmtId="0" fontId="11" fillId="0" borderId="1" xfId="0" applyFont="1" applyFill="1" applyBorder="1" applyAlignment="1">
      <alignmen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6" fillId="6" borderId="0" xfId="0" applyFont="1" applyFill="1">
      <alignment vertical="center"/>
    </xf>
    <xf numFmtId="0" fontId="5" fillId="6" borderId="0" xfId="0" applyFont="1" applyFill="1" applyAlignment="1">
      <alignment horizontal="center" vertical="center" wrapText="1"/>
    </xf>
    <xf numFmtId="0" fontId="6" fillId="2" borderId="0" xfId="0" applyFont="1" applyFill="1">
      <alignment vertical="center"/>
    </xf>
    <xf numFmtId="0" fontId="6" fillId="6" borderId="0" xfId="0" applyFont="1" applyFill="1" applyAlignment="1">
      <alignment horizontal="center" vertical="center"/>
    </xf>
    <xf numFmtId="0" fontId="8" fillId="2" borderId="0" xfId="0" applyFont="1" applyFill="1" applyBorder="1" applyAlignment="1">
      <alignment horizontal="center" vertical="center" wrapText="1"/>
    </xf>
    <xf numFmtId="0" fontId="7" fillId="2" borderId="0" xfId="0" applyFont="1" applyFill="1">
      <alignment vertical="center"/>
    </xf>
    <xf numFmtId="0" fontId="5" fillId="6" borderId="1" xfId="0" applyFont="1" applyFill="1" applyBorder="1" applyAlignment="1">
      <alignment horizontal="center" vertical="center" wrapText="1"/>
    </xf>
    <xf numFmtId="0" fontId="6" fillId="6" borderId="0" xfId="0" applyFont="1" applyFill="1" applyAlignment="1">
      <alignment vertical="center"/>
    </xf>
    <xf numFmtId="0" fontId="33" fillId="2" borderId="0" xfId="0" applyFont="1" applyFill="1">
      <alignment vertical="center"/>
    </xf>
    <xf numFmtId="0" fontId="6" fillId="2" borderId="0" xfId="0" applyFont="1" applyFill="1" applyAlignment="1">
      <alignment vertical="center"/>
    </xf>
    <xf numFmtId="0" fontId="0" fillId="0" borderId="0" xfId="0" applyFill="1">
      <alignment vertical="center"/>
    </xf>
    <xf numFmtId="0" fontId="11" fillId="6" borderId="1" xfId="0" applyFont="1" applyFill="1" applyBorder="1" applyAlignment="1">
      <alignment horizontal="center" vertical="center" wrapText="1"/>
    </xf>
    <xf numFmtId="176" fontId="12" fillId="6" borderId="1" xfId="51" applyNumberFormat="1" applyFont="1" applyFill="1" applyBorder="1" applyAlignment="1" applyProtection="1">
      <alignment horizontal="left" vertical="center" wrapText="1"/>
    </xf>
    <xf numFmtId="177" fontId="11" fillId="6" borderId="1" xfId="0" applyNumberFormat="1" applyFont="1" applyFill="1" applyBorder="1" applyAlignment="1" applyProtection="1">
      <alignment horizontal="center" vertical="center" wrapText="1"/>
    </xf>
    <xf numFmtId="177" fontId="13" fillId="6" borderId="1" xfId="0" applyNumberFormat="1" applyFont="1" applyFill="1" applyBorder="1" applyAlignment="1" applyProtection="1">
      <alignment horizontal="left" vertical="center" wrapText="1"/>
    </xf>
    <xf numFmtId="176" fontId="35" fillId="6" borderId="1" xfId="51" applyNumberFormat="1" applyFont="1" applyFill="1" applyBorder="1" applyAlignment="1" applyProtection="1">
      <alignment horizontal="left" vertical="center" wrapText="1"/>
    </xf>
    <xf numFmtId="176" fontId="12" fillId="6" borderId="1" xfId="51" applyNumberFormat="1" applyFont="1" applyFill="1" applyBorder="1" applyAlignment="1">
      <alignment horizontal="center" vertical="center" wrapText="1"/>
    </xf>
    <xf numFmtId="176" fontId="12" fillId="6" borderId="1" xfId="51" applyNumberFormat="1" applyFont="1" applyFill="1" applyBorder="1" applyAlignment="1">
      <alignment horizontal="left" vertical="center" wrapText="1"/>
    </xf>
    <xf numFmtId="177" fontId="11" fillId="2" borderId="1" xfId="0" applyNumberFormat="1" applyFont="1" applyFill="1" applyBorder="1" applyAlignment="1" applyProtection="1">
      <alignment horizontal="center" vertical="center" wrapText="1"/>
    </xf>
    <xf numFmtId="0" fontId="11" fillId="6"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6" borderId="1" xfId="0" applyFont="1" applyFill="1" applyBorder="1" applyAlignment="1">
      <alignment horizontal="left" vertical="center" wrapText="1"/>
    </xf>
    <xf numFmtId="0" fontId="14" fillId="6" borderId="1" xfId="51" applyNumberFormat="1" applyFont="1" applyFill="1" applyBorder="1" applyAlignment="1">
      <alignment horizontal="left" vertical="center" wrapText="1"/>
    </xf>
    <xf numFmtId="0" fontId="11" fillId="6" borderId="5" xfId="0" applyFont="1" applyFill="1" applyBorder="1" applyAlignment="1">
      <alignment horizontal="center" vertical="center" wrapText="1"/>
    </xf>
    <xf numFmtId="176" fontId="14" fillId="6" borderId="5" xfId="51" applyNumberFormat="1" applyFont="1" applyFill="1" applyBorder="1" applyAlignment="1">
      <alignment horizontal="left" vertical="center" wrapText="1"/>
    </xf>
    <xf numFmtId="177" fontId="11" fillId="6" borderId="5" xfId="0" applyNumberFormat="1" applyFont="1" applyFill="1" applyBorder="1" applyAlignment="1" applyProtection="1">
      <alignment horizontal="center" vertical="center" wrapText="1"/>
    </xf>
    <xf numFmtId="0" fontId="11" fillId="6" borderId="4" xfId="0" applyFont="1" applyFill="1" applyBorder="1" applyAlignment="1">
      <alignment horizontal="center" vertical="center" wrapText="1"/>
    </xf>
    <xf numFmtId="176" fontId="14" fillId="6" borderId="3" xfId="51" applyNumberFormat="1" applyFont="1" applyFill="1" applyBorder="1" applyAlignment="1">
      <alignment horizontal="center" vertical="center" wrapText="1"/>
    </xf>
    <xf numFmtId="176" fontId="14" fillId="6" borderId="1" xfId="51" applyNumberFormat="1" applyFont="1" applyFill="1" applyBorder="1" applyAlignment="1">
      <alignment horizontal="center" vertical="center" wrapText="1"/>
    </xf>
    <xf numFmtId="0" fontId="11" fillId="6" borderId="6" xfId="0" applyFont="1" applyFill="1" applyBorder="1" applyAlignment="1">
      <alignment horizontal="center" vertical="center" wrapText="1"/>
    </xf>
    <xf numFmtId="176" fontId="17" fillId="6" borderId="1" xfId="51" applyNumberFormat="1" applyFont="1" applyFill="1" applyBorder="1" applyAlignment="1" applyProtection="1">
      <alignment horizontal="center" vertical="center" wrapText="1"/>
    </xf>
    <xf numFmtId="0" fontId="11" fillId="6" borderId="3"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3" fillId="6" borderId="6" xfId="0" applyFont="1" applyFill="1" applyBorder="1" applyAlignment="1">
      <alignment horizontal="center" vertical="center" wrapText="1"/>
    </xf>
    <xf numFmtId="177" fontId="14" fillId="6" borderId="1" xfId="51" applyNumberFormat="1" applyFont="1" applyFill="1" applyBorder="1" applyAlignment="1">
      <alignment horizontal="center" vertical="center" wrapText="1"/>
    </xf>
    <xf numFmtId="176" fontId="14" fillId="6" borderId="5" xfId="51" applyNumberFormat="1" applyFont="1" applyFill="1" applyBorder="1" applyAlignment="1">
      <alignment horizontal="center" vertical="center" wrapText="1"/>
    </xf>
    <xf numFmtId="177" fontId="14" fillId="6" borderId="5" xfId="51" applyNumberFormat="1" applyFont="1" applyFill="1" applyBorder="1" applyAlignment="1">
      <alignment horizontal="center" vertical="center" wrapText="1"/>
    </xf>
    <xf numFmtId="0" fontId="11" fillId="2" borderId="1" xfId="0" applyFont="1" applyFill="1" applyBorder="1" applyAlignment="1">
      <alignment horizontal="center" vertical="center"/>
    </xf>
    <xf numFmtId="0" fontId="11" fillId="6" borderId="1" xfId="0" applyNumberFormat="1" applyFont="1" applyFill="1" applyBorder="1" applyAlignment="1">
      <alignment horizontal="center" vertical="center" wrapText="1"/>
    </xf>
    <xf numFmtId="176" fontId="14" fillId="6" borderId="1" xfId="51" applyNumberFormat="1" applyFont="1" applyFill="1" applyBorder="1" applyAlignment="1" applyProtection="1">
      <alignment horizontal="center" vertical="center" wrapText="1"/>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1" xfId="0" applyFont="1" applyFill="1" applyBorder="1" applyAlignment="1">
      <alignment horizontal="center" vertical="center"/>
    </xf>
    <xf numFmtId="0" fontId="11" fillId="6" borderId="5" xfId="0" applyNumberFormat="1" applyFont="1" applyFill="1" applyBorder="1" applyAlignment="1">
      <alignment horizontal="center" vertical="center" wrapText="1"/>
    </xf>
    <xf numFmtId="0" fontId="36" fillId="6" borderId="1" xfId="0" applyFont="1" applyFill="1" applyBorder="1" applyAlignment="1">
      <alignment horizontal="left" vertical="center" wrapText="1"/>
    </xf>
    <xf numFmtId="176" fontId="14" fillId="6" borderId="1" xfId="51" applyNumberFormat="1" applyFont="1" applyFill="1" applyBorder="1" applyAlignment="1">
      <alignment horizontal="left" vertical="center" wrapText="1"/>
    </xf>
    <xf numFmtId="0" fontId="11" fillId="6" borderId="5" xfId="0" applyFont="1" applyFill="1" applyBorder="1" applyAlignment="1">
      <alignment horizontal="left" vertical="center" wrapText="1"/>
    </xf>
    <xf numFmtId="0" fontId="6" fillId="2" borderId="0" xfId="0" applyFont="1" applyFill="1" applyAlignment="1">
      <alignment horizontal="center" vertical="center"/>
    </xf>
    <xf numFmtId="0" fontId="7" fillId="2" borderId="0" xfId="0" applyFont="1" applyFill="1" applyAlignment="1">
      <alignment vertical="center" wrapText="1"/>
    </xf>
    <xf numFmtId="177" fontId="11" fillId="2" borderId="1" xfId="0" applyNumberFormat="1" applyFont="1" applyFill="1" applyBorder="1" applyAlignment="1" applyProtection="1">
      <alignment horizontal="left" vertical="center" wrapText="1"/>
    </xf>
    <xf numFmtId="177" fontId="11" fillId="2" borderId="1" xfId="0" applyNumberFormat="1" applyFont="1" applyFill="1" applyBorder="1" applyAlignment="1" applyProtection="1">
      <alignment horizontal="justify" vertical="center" wrapText="1"/>
    </xf>
    <xf numFmtId="0" fontId="11" fillId="2" borderId="1" xfId="0" applyNumberFormat="1" applyFont="1" applyFill="1" applyBorder="1" applyAlignment="1">
      <alignment horizontal="center" vertical="center" wrapText="1"/>
    </xf>
    <xf numFmtId="177" fontId="11" fillId="6" borderId="1" xfId="49" applyNumberFormat="1" applyFont="1" applyFill="1" applyBorder="1" applyAlignment="1">
      <alignment horizontal="left" vertical="center" wrapText="1"/>
    </xf>
    <xf numFmtId="177" fontId="11" fillId="2" borderId="1" xfId="49" applyNumberFormat="1" applyFont="1" applyFill="1" applyBorder="1" applyAlignment="1">
      <alignment horizontal="left" vertical="center" wrapText="1"/>
    </xf>
    <xf numFmtId="0" fontId="5" fillId="7" borderId="0" xfId="0" applyFont="1" applyFill="1" applyAlignment="1">
      <alignment horizontal="center" vertical="center" wrapText="1"/>
    </xf>
    <xf numFmtId="0" fontId="6" fillId="7" borderId="0" xfId="0" applyFont="1" applyFill="1" applyAlignment="1">
      <alignment horizontal="center" vertical="center"/>
    </xf>
    <xf numFmtId="0" fontId="6" fillId="7" borderId="0" xfId="0" applyFont="1" applyFill="1" applyAlignment="1">
      <alignment vertical="center"/>
    </xf>
    <xf numFmtId="0" fontId="11" fillId="7" borderId="1" xfId="0" applyFont="1" applyFill="1" applyBorder="1" applyAlignment="1">
      <alignment horizontal="center" vertical="center" wrapText="1"/>
    </xf>
    <xf numFmtId="176" fontId="12" fillId="7" borderId="1" xfId="51" applyNumberFormat="1" applyFont="1" applyFill="1" applyBorder="1" applyAlignment="1" applyProtection="1">
      <alignment horizontal="left" vertical="center" wrapText="1"/>
    </xf>
    <xf numFmtId="177" fontId="11" fillId="7" borderId="1" xfId="0" applyNumberFormat="1" applyFont="1" applyFill="1" applyBorder="1" applyAlignment="1" applyProtection="1">
      <alignment horizontal="center" vertical="center" wrapText="1"/>
    </xf>
    <xf numFmtId="0" fontId="11"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176" fontId="14" fillId="7" borderId="1" xfId="51" applyNumberFormat="1" applyFont="1" applyFill="1" applyBorder="1" applyAlignment="1">
      <alignment horizontal="center" vertical="center" wrapText="1"/>
    </xf>
    <xf numFmtId="177" fontId="14" fillId="7" borderId="1" xfId="51" applyNumberFormat="1" applyFont="1" applyFill="1" applyBorder="1" applyAlignment="1">
      <alignment horizontal="center" vertical="center" wrapText="1"/>
    </xf>
    <xf numFmtId="176" fontId="14" fillId="7" borderId="1" xfId="51" applyNumberFormat="1" applyFont="1" applyFill="1" applyBorder="1" applyAlignment="1" applyProtection="1">
      <alignment horizontal="center" vertical="center" wrapText="1"/>
    </xf>
    <xf numFmtId="0" fontId="11" fillId="7" borderId="1" xfId="0" applyNumberFormat="1" applyFont="1" applyFill="1" applyBorder="1" applyAlignment="1">
      <alignment horizontal="center" vertical="center" wrapText="1"/>
    </xf>
    <xf numFmtId="0" fontId="33" fillId="6" borderId="1" xfId="0" applyFont="1" applyFill="1" applyBorder="1" applyAlignment="1">
      <alignment vertical="center" wrapText="1"/>
    </xf>
    <xf numFmtId="0" fontId="18" fillId="6" borderId="1" xfId="0" applyFont="1" applyFill="1" applyBorder="1" applyAlignment="1">
      <alignment vertical="center" wrapText="1"/>
    </xf>
    <xf numFmtId="0" fontId="18" fillId="7" borderId="1" xfId="0" applyFont="1" applyFill="1" applyBorder="1" applyAlignment="1">
      <alignment vertical="center" wrapText="1"/>
    </xf>
    <xf numFmtId="0" fontId="18" fillId="2" borderId="1" xfId="0" applyFont="1" applyFill="1" applyBorder="1" applyAlignment="1">
      <alignment vertical="center" wrapText="1"/>
    </xf>
    <xf numFmtId="0" fontId="18" fillId="6" borderId="1" xfId="0" applyFont="1" applyFill="1" applyBorder="1" applyAlignment="1">
      <alignment horizontal="center" vertical="center" wrapText="1"/>
    </xf>
    <xf numFmtId="0" fontId="11" fillId="6" borderId="1" xfId="0" applyFont="1" applyFill="1" applyBorder="1" applyAlignment="1">
      <alignment vertical="center" wrapText="1"/>
    </xf>
    <xf numFmtId="0" fontId="11" fillId="7" borderId="1" xfId="0" applyFont="1" applyFill="1" applyBorder="1" applyAlignment="1">
      <alignment vertical="center" wrapText="1"/>
    </xf>
    <xf numFmtId="0" fontId="11" fillId="8" borderId="1" xfId="0" applyFont="1" applyFill="1" applyBorder="1" applyAlignment="1">
      <alignment vertical="center" wrapText="1"/>
    </xf>
    <xf numFmtId="0" fontId="13" fillId="2" borderId="1" xfId="0" applyFont="1" applyFill="1" applyBorder="1" applyAlignment="1">
      <alignment horizontal="center" vertical="center" wrapText="1"/>
    </xf>
    <xf numFmtId="0" fontId="14" fillId="7" borderId="1" xfId="51" applyNumberFormat="1" applyFont="1" applyFill="1" applyBorder="1" applyAlignment="1">
      <alignment horizontal="left" vertical="center" wrapText="1"/>
    </xf>
    <xf numFmtId="177" fontId="12" fillId="7" borderId="1" xfId="51" applyNumberFormat="1" applyFont="1" applyFill="1" applyBorder="1" applyAlignment="1">
      <alignment horizontal="center" vertical="center" wrapText="1"/>
    </xf>
    <xf numFmtId="177" fontId="11" fillId="7" borderId="1" xfId="49" applyNumberFormat="1" applyFont="1" applyFill="1" applyBorder="1" applyAlignment="1">
      <alignment horizontal="left" vertical="center" wrapText="1"/>
    </xf>
    <xf numFmtId="0" fontId="6" fillId="6" borderId="1" xfId="0" applyFont="1" applyFill="1" applyBorder="1" applyAlignment="1">
      <alignment vertical="center"/>
    </xf>
    <xf numFmtId="0" fontId="11" fillId="8" borderId="1" xfId="0" applyFont="1" applyFill="1" applyBorder="1" applyAlignment="1">
      <alignment horizontal="center" vertical="center" wrapText="1"/>
    </xf>
    <xf numFmtId="0" fontId="11" fillId="2" borderId="1" xfId="0" applyFont="1" applyFill="1" applyBorder="1" applyAlignment="1">
      <alignment vertical="center" wrapText="1"/>
    </xf>
    <xf numFmtId="0" fontId="36" fillId="0" borderId="1" xfId="0" applyFont="1" applyFill="1" applyBorder="1" applyAlignment="1">
      <alignment horizontal="left" vertical="center" wrapText="1"/>
    </xf>
    <xf numFmtId="0" fontId="6" fillId="0" borderId="0" xfId="0" applyFont="1" applyFill="1" applyAlignment="1">
      <alignment horizontal="left" vertical="center"/>
    </xf>
    <xf numFmtId="0" fontId="18" fillId="0" borderId="0" xfId="0" applyFont="1" applyFill="1" applyAlignment="1">
      <alignment vertical="center" wrapText="1"/>
    </xf>
    <xf numFmtId="0" fontId="10" fillId="0" borderId="0" xfId="0" applyFont="1" applyFill="1" applyAlignment="1">
      <alignment horizontal="left" vertical="center" wrapText="1"/>
    </xf>
    <xf numFmtId="31" fontId="37" fillId="0" borderId="0" xfId="0" applyNumberFormat="1" applyFont="1" applyFill="1" applyAlignment="1">
      <alignment horizontal="center" vertical="center" wrapText="1"/>
    </xf>
    <xf numFmtId="0" fontId="37" fillId="0" borderId="0" xfId="0" applyFont="1" applyFill="1" applyAlignment="1">
      <alignment horizontal="center" vertical="center" wrapText="1"/>
    </xf>
    <xf numFmtId="0" fontId="37" fillId="0" borderId="0" xfId="0" applyFont="1" applyFill="1" applyAlignment="1">
      <alignment horizontal="left" vertical="center" wrapText="1"/>
    </xf>
    <xf numFmtId="0" fontId="38" fillId="0" borderId="1" xfId="0" applyFont="1" applyFill="1" applyBorder="1" applyAlignment="1">
      <alignment horizontal="center" vertical="center" wrapText="1"/>
    </xf>
    <xf numFmtId="0" fontId="38" fillId="0" borderId="2" xfId="0" applyFont="1" applyFill="1" applyBorder="1" applyAlignment="1">
      <alignment horizontal="left" vertical="center" wrapText="1"/>
    </xf>
    <xf numFmtId="0" fontId="38" fillId="0" borderId="3"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8" fillId="0" borderId="2" xfId="0" applyFont="1" applyFill="1" applyBorder="1" applyAlignment="1">
      <alignment horizontal="center" vertical="center" wrapText="1"/>
    </xf>
    <xf numFmtId="0" fontId="39" fillId="0" borderId="4" xfId="0" applyFont="1" applyFill="1" applyBorder="1" applyAlignment="1">
      <alignment horizontal="left" vertical="center" wrapText="1"/>
    </xf>
    <xf numFmtId="0" fontId="38" fillId="0" borderId="4" xfId="0" applyFont="1" applyFill="1" applyBorder="1" applyAlignment="1">
      <alignment horizontal="center" vertical="center" wrapText="1"/>
    </xf>
    <xf numFmtId="0" fontId="38" fillId="0" borderId="11" xfId="0" applyNumberFormat="1" applyFont="1" applyFill="1" applyBorder="1" applyAlignment="1">
      <alignment horizontal="center" vertical="center" wrapText="1"/>
    </xf>
    <xf numFmtId="0" fontId="38" fillId="0" borderId="12" xfId="0" applyNumberFormat="1" applyFont="1" applyFill="1" applyBorder="1" applyAlignment="1">
      <alignment horizontal="center" vertical="center" wrapText="1"/>
    </xf>
    <xf numFmtId="0" fontId="38" fillId="0" borderId="13" xfId="0" applyNumberFormat="1" applyFont="1" applyFill="1" applyBorder="1" applyAlignment="1">
      <alignment horizontal="center" vertical="center" wrapText="1"/>
    </xf>
    <xf numFmtId="0" fontId="38" fillId="0" borderId="0" xfId="0" applyNumberFormat="1" applyFont="1" applyFill="1" applyAlignment="1">
      <alignment horizontal="center" vertical="center" wrapText="1"/>
    </xf>
    <xf numFmtId="0" fontId="38" fillId="0" borderId="10" xfId="0" applyNumberFormat="1" applyFont="1" applyFill="1" applyBorder="1" applyAlignment="1">
      <alignment horizontal="center" vertical="center" wrapText="1"/>
    </xf>
    <xf numFmtId="0" fontId="38" fillId="0" borderId="8" xfId="0" applyNumberFormat="1" applyFont="1" applyFill="1" applyBorder="1" applyAlignment="1">
      <alignment horizontal="center" vertical="center" wrapText="1"/>
    </xf>
    <xf numFmtId="0" fontId="38" fillId="0" borderId="4" xfId="0" applyFont="1" applyFill="1" applyBorder="1" applyAlignment="1">
      <alignment horizontal="left" vertical="center" wrapText="1"/>
    </xf>
    <xf numFmtId="0" fontId="38" fillId="0" borderId="1" xfId="0" applyNumberFormat="1" applyFont="1" applyFill="1" applyBorder="1" applyAlignment="1">
      <alignment horizontal="center" vertical="center" wrapText="1"/>
    </xf>
    <xf numFmtId="0" fontId="39" fillId="0" borderId="1" xfId="0" applyFont="1" applyFill="1" applyBorder="1" applyAlignment="1">
      <alignment horizontal="center" vertical="center" wrapText="1"/>
    </xf>
    <xf numFmtId="176" fontId="40" fillId="0" borderId="1" xfId="51" applyNumberFormat="1" applyFont="1" applyFill="1" applyBorder="1" applyAlignment="1">
      <alignment horizontal="center" vertical="center" wrapText="1"/>
    </xf>
    <xf numFmtId="0" fontId="38" fillId="0" borderId="14" xfId="0" applyNumberFormat="1" applyFont="1" applyFill="1" applyBorder="1" applyAlignment="1">
      <alignment horizontal="center" vertical="center" wrapText="1"/>
    </xf>
    <xf numFmtId="0" fontId="38" fillId="0" borderId="15" xfId="0" applyNumberFormat="1" applyFont="1" applyFill="1" applyBorder="1" applyAlignment="1">
      <alignment horizontal="center" vertical="center" wrapText="1"/>
    </xf>
    <xf numFmtId="0" fontId="38" fillId="0" borderId="9"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41" fillId="0" borderId="0" xfId="0" applyFont="1" applyFill="1" applyAlignment="1">
      <alignment horizontal="center" vertical="center" wrapText="1"/>
    </xf>
    <xf numFmtId="0" fontId="42" fillId="0" borderId="0" xfId="0" applyFont="1" applyFill="1" applyAlignment="1">
      <alignment horizontal="center" vertical="center" wrapText="1"/>
    </xf>
    <xf numFmtId="0" fontId="38" fillId="0" borderId="5" xfId="0" applyNumberFormat="1" applyFont="1" applyFill="1" applyBorder="1" applyAlignment="1">
      <alignment horizontal="center" vertical="center" wrapText="1"/>
    </xf>
    <xf numFmtId="0" fontId="38" fillId="0" borderId="5"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8" fillId="0" borderId="7" xfId="0" applyNumberFormat="1"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6" xfId="0" applyNumberFormat="1" applyFont="1" applyFill="1" applyBorder="1" applyAlignment="1">
      <alignment horizontal="center" vertical="center" wrapText="1"/>
    </xf>
    <xf numFmtId="0" fontId="38" fillId="0" borderId="6" xfId="0" applyFont="1" applyFill="1" applyBorder="1" applyAlignment="1">
      <alignment horizontal="center" vertical="center" wrapText="1"/>
    </xf>
    <xf numFmtId="0" fontId="6" fillId="2" borderId="0" xfId="0" applyFont="1" applyFill="1" applyAlignment="1">
      <alignment vertical="center" wrapText="1"/>
    </xf>
    <xf numFmtId="0" fontId="6" fillId="2" borderId="0" xfId="0" applyFont="1" applyFill="1" applyBorder="1" applyAlignment="1">
      <alignment horizontal="center" vertical="center"/>
    </xf>
    <xf numFmtId="0" fontId="0" fillId="2" borderId="0" xfId="0" applyFill="1">
      <alignment vertical="center"/>
    </xf>
    <xf numFmtId="0" fontId="24" fillId="2" borderId="0" xfId="0" applyFont="1" applyFill="1" applyAlignment="1">
      <alignment vertical="center"/>
    </xf>
    <xf numFmtId="0" fontId="33" fillId="0" borderId="0" xfId="0" applyFont="1" applyFill="1" applyAlignment="1">
      <alignment vertical="center" wrapText="1"/>
    </xf>
    <xf numFmtId="31" fontId="5" fillId="0" borderId="0" xfId="0" applyNumberFormat="1" applyFont="1" applyFill="1" applyAlignment="1">
      <alignment horizontal="center" vertical="center" wrapText="1"/>
    </xf>
    <xf numFmtId="0" fontId="43" fillId="0" borderId="1" xfId="0" applyFont="1" applyFill="1" applyBorder="1" applyAlignment="1">
      <alignment horizontal="center" vertical="center" wrapText="1"/>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7" fillId="2" borderId="1" xfId="0" applyFont="1" applyFill="1" applyBorder="1" applyAlignment="1">
      <alignment horizontal="center" vertical="center" wrapText="1"/>
    </xf>
    <xf numFmtId="177" fontId="44" fillId="2" borderId="1" xfId="0" applyNumberFormat="1" applyFont="1" applyFill="1" applyBorder="1" applyAlignment="1" applyProtection="1">
      <alignment horizontal="left" vertical="center" wrapText="1"/>
    </xf>
    <xf numFmtId="177" fontId="7" fillId="2"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176" fontId="35" fillId="2" borderId="1" xfId="51" applyNumberFormat="1" applyFont="1" applyFill="1" applyBorder="1" applyAlignment="1" applyProtection="1">
      <alignment horizontal="left" vertical="center" wrapText="1"/>
    </xf>
    <xf numFmtId="176" fontId="45" fillId="2" borderId="1" xfId="51" applyNumberFormat="1" applyFont="1" applyFill="1" applyBorder="1" applyAlignment="1" applyProtection="1">
      <alignment horizontal="left" vertical="center" wrapText="1"/>
    </xf>
    <xf numFmtId="0" fontId="46" fillId="0" borderId="1"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center" vertical="center" wrapText="1"/>
    </xf>
    <xf numFmtId="0" fontId="44" fillId="2" borderId="1" xfId="0" applyFont="1" applyFill="1" applyBorder="1" applyAlignment="1">
      <alignment horizontal="left" vertical="center" wrapText="1"/>
    </xf>
    <xf numFmtId="0" fontId="46" fillId="2" borderId="1" xfId="51"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7" fillId="0" borderId="3" xfId="0" applyNumberFormat="1" applyFont="1" applyFill="1" applyBorder="1" applyAlignment="1" applyProtection="1">
      <alignment horizontal="center" vertical="center" wrapText="1"/>
    </xf>
    <xf numFmtId="176" fontId="46" fillId="2" borderId="3" xfId="51" applyNumberFormat="1" applyFont="1" applyFill="1" applyBorder="1" applyAlignment="1">
      <alignment horizontal="center" vertical="center" wrapText="1"/>
    </xf>
    <xf numFmtId="176" fontId="46" fillId="2" borderId="1" xfId="51" applyNumberFormat="1" applyFont="1" applyFill="1" applyBorder="1" applyAlignment="1">
      <alignment horizontal="left" vertical="center" wrapText="1"/>
    </xf>
    <xf numFmtId="176" fontId="46" fillId="2" borderId="1" xfId="51"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176" fontId="46" fillId="0" borderId="1" xfId="51" applyNumberFormat="1" applyFont="1" applyFill="1" applyBorder="1" applyAlignment="1">
      <alignment horizontal="left" vertical="center" wrapText="1"/>
    </xf>
    <xf numFmtId="0"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left" vertical="center" wrapText="1"/>
    </xf>
    <xf numFmtId="176" fontId="46" fillId="0" borderId="1" xfId="51" applyNumberFormat="1" applyFont="1" applyFill="1" applyBorder="1" applyAlignment="1">
      <alignment horizontal="center" vertical="center" wrapText="1"/>
    </xf>
    <xf numFmtId="177" fontId="7" fillId="0" borderId="1" xfId="0" applyNumberFormat="1" applyFont="1" applyFill="1" applyBorder="1" applyAlignment="1" applyProtection="1">
      <alignment horizontal="left" vertical="center" wrapText="1"/>
    </xf>
    <xf numFmtId="0" fontId="43" fillId="0" borderId="4" xfId="0" applyFont="1" applyFill="1" applyBorder="1" applyAlignment="1">
      <alignment horizontal="left" vertical="center" wrapText="1"/>
    </xf>
    <xf numFmtId="176" fontId="46" fillId="0" borderId="3" xfId="51" applyNumberFormat="1" applyFont="1" applyFill="1" applyBorder="1" applyAlignment="1">
      <alignment horizontal="center" vertical="center" wrapText="1"/>
    </xf>
    <xf numFmtId="177" fontId="7" fillId="2" borderId="1" xfId="0" applyNumberFormat="1" applyFont="1" applyFill="1" applyBorder="1" applyAlignment="1" applyProtection="1">
      <alignment horizontal="justify" vertical="center" wrapText="1"/>
    </xf>
    <xf numFmtId="0" fontId="43" fillId="0" borderId="2" xfId="0" applyFont="1" applyFill="1" applyBorder="1" applyAlignment="1">
      <alignment horizontal="center" vertical="center" wrapText="1"/>
    </xf>
    <xf numFmtId="177" fontId="46" fillId="0" borderId="1" xfId="51" applyNumberFormat="1" applyFont="1" applyFill="1" applyBorder="1" applyAlignment="1">
      <alignment horizontal="center" vertical="center" wrapText="1"/>
    </xf>
    <xf numFmtId="177" fontId="46" fillId="2" borderId="1" xfId="51" applyNumberFormat="1" applyFont="1" applyFill="1" applyBorder="1" applyAlignment="1">
      <alignment horizontal="center" vertical="center" wrapText="1"/>
    </xf>
    <xf numFmtId="0" fontId="43" fillId="0" borderId="4" xfId="0" applyFont="1" applyFill="1" applyBorder="1" applyAlignment="1">
      <alignment horizontal="center" vertical="center" wrapText="1"/>
    </xf>
    <xf numFmtId="0" fontId="43" fillId="0" borderId="11" xfId="0" applyNumberFormat="1" applyFont="1" applyFill="1" applyBorder="1" applyAlignment="1">
      <alignment horizontal="center" vertical="center" wrapText="1"/>
    </xf>
    <xf numFmtId="0" fontId="43" fillId="0" borderId="12" xfId="0" applyNumberFormat="1" applyFont="1" applyFill="1" applyBorder="1" applyAlignment="1">
      <alignment horizontal="center" vertical="center" wrapText="1"/>
    </xf>
    <xf numFmtId="0" fontId="43" fillId="0" borderId="13" xfId="0" applyNumberFormat="1" applyFont="1" applyFill="1" applyBorder="1" applyAlignment="1">
      <alignment horizontal="center" vertical="center" wrapText="1"/>
    </xf>
    <xf numFmtId="0" fontId="43" fillId="0" borderId="0" xfId="0" applyNumberFormat="1" applyFont="1" applyFill="1" applyAlignment="1">
      <alignment horizontal="center" vertical="center" wrapText="1"/>
    </xf>
    <xf numFmtId="0" fontId="43" fillId="0" borderId="10" xfId="0" applyNumberFormat="1" applyFont="1" applyFill="1" applyBorder="1" applyAlignment="1">
      <alignment horizontal="center" vertical="center" wrapText="1"/>
    </xf>
    <xf numFmtId="0" fontId="43" fillId="0" borderId="8"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76" fontId="46" fillId="2" borderId="1" xfId="51"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wrapText="1"/>
    </xf>
    <xf numFmtId="176" fontId="48" fillId="2" borderId="1" xfId="51" applyNumberFormat="1" applyFont="1" applyFill="1" applyBorder="1" applyAlignment="1" applyProtection="1">
      <alignment horizontal="center" vertical="center" wrapText="1"/>
    </xf>
    <xf numFmtId="177" fontId="35" fillId="0" borderId="1" xfId="51" applyNumberFormat="1" applyFont="1" applyFill="1" applyBorder="1" applyAlignment="1">
      <alignment horizontal="center" vertical="center" wrapText="1"/>
    </xf>
    <xf numFmtId="0" fontId="49" fillId="2" borderId="1" xfId="0" applyFont="1" applyFill="1" applyBorder="1" applyAlignment="1">
      <alignment horizontal="center" vertical="center"/>
    </xf>
    <xf numFmtId="176" fontId="50" fillId="0" borderId="1" xfId="51" applyNumberFormat="1" applyFont="1" applyFill="1" applyBorder="1" applyAlignment="1">
      <alignment horizontal="center" vertical="center" wrapText="1"/>
    </xf>
    <xf numFmtId="0" fontId="43" fillId="0" borderId="14" xfId="0" applyNumberFormat="1" applyFont="1" applyFill="1" applyBorder="1" applyAlignment="1">
      <alignment horizontal="center" vertical="center" wrapText="1"/>
    </xf>
    <xf numFmtId="0" fontId="43" fillId="0" borderId="15" xfId="0" applyNumberFormat="1" applyFont="1" applyFill="1" applyBorder="1" applyAlignment="1">
      <alignment horizontal="center" vertical="center" wrapText="1"/>
    </xf>
    <xf numFmtId="0" fontId="43" fillId="0" borderId="9" xfId="0" applyNumberFormat="1" applyFont="1" applyFill="1" applyBorder="1" applyAlignment="1">
      <alignment horizontal="center" vertical="center" wrapText="1"/>
    </xf>
    <xf numFmtId="0" fontId="51" fillId="0" borderId="0" xfId="0" applyFont="1" applyFill="1" applyAlignment="1">
      <alignment horizontal="center" vertical="center" wrapText="1"/>
    </xf>
    <xf numFmtId="0" fontId="43" fillId="0" borderId="5" xfId="0" applyNumberFormat="1"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0" borderId="7" xfId="0" applyNumberFormat="1" applyFont="1" applyFill="1" applyBorder="1" applyAlignment="1">
      <alignment horizontal="center" vertical="center" wrapText="1"/>
    </xf>
    <xf numFmtId="0" fontId="43" fillId="0" borderId="7" xfId="0" applyFont="1" applyFill="1" applyBorder="1" applyAlignment="1">
      <alignment horizontal="center" vertical="center" wrapText="1"/>
    </xf>
    <xf numFmtId="0" fontId="43" fillId="0" borderId="6" xfId="0" applyNumberFormat="1" applyFont="1" applyFill="1" applyBorder="1" applyAlignment="1">
      <alignment horizontal="center" vertical="center" wrapText="1"/>
    </xf>
    <xf numFmtId="0" fontId="43" fillId="0" borderId="6" xfId="0"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0" fontId="7" fillId="2" borderId="1" xfId="0" applyFont="1" applyFill="1" applyBorder="1" applyAlignment="1">
      <alignment vertical="center" wrapText="1"/>
    </xf>
    <xf numFmtId="0" fontId="7" fillId="8" borderId="1" xfId="0" applyFont="1" applyFill="1" applyBorder="1" applyAlignment="1">
      <alignment horizontal="center" vertical="center" wrapText="1"/>
    </xf>
    <xf numFmtId="177" fontId="7" fillId="8" borderId="1" xfId="49" applyNumberFormat="1" applyFont="1" applyFill="1" applyBorder="1" applyAlignment="1">
      <alignment horizontal="center" vertical="center" wrapText="1"/>
    </xf>
    <xf numFmtId="176" fontId="46" fillId="8" borderId="1" xfId="51" applyNumberFormat="1" applyFont="1" applyFill="1" applyBorder="1" applyAlignment="1">
      <alignment horizontal="center" vertical="center" wrapText="1"/>
    </xf>
    <xf numFmtId="177" fontId="7" fillId="0" borderId="1" xfId="49" applyNumberFormat="1" applyFont="1" applyFill="1" applyBorder="1" applyAlignment="1">
      <alignment horizontal="center" vertical="center" wrapText="1"/>
    </xf>
    <xf numFmtId="177" fontId="7" fillId="2" borderId="1" xfId="49" applyNumberFormat="1" applyFont="1" applyFill="1" applyBorder="1" applyAlignment="1">
      <alignment horizontal="center" vertical="center" wrapText="1"/>
    </xf>
    <xf numFmtId="0" fontId="6" fillId="0" borderId="0" xfId="0" applyFont="1" applyFill="1" applyAlignment="1">
      <alignment vertical="center" wrapText="1"/>
    </xf>
    <xf numFmtId="177" fontId="44" fillId="0" borderId="1" xfId="0" applyNumberFormat="1" applyFont="1" applyFill="1" applyBorder="1" applyAlignment="1" applyProtection="1">
      <alignment horizontal="left" vertical="center" wrapText="1"/>
    </xf>
    <xf numFmtId="176" fontId="45" fillId="0" borderId="1" xfId="51" applyNumberFormat="1" applyFont="1" applyFill="1" applyBorder="1" applyAlignment="1" applyProtection="1">
      <alignment horizontal="left" vertical="center" wrapText="1"/>
    </xf>
    <xf numFmtId="0" fontId="44" fillId="0" borderId="1" xfId="0" applyFont="1" applyFill="1" applyBorder="1" applyAlignment="1">
      <alignment horizontal="left" vertical="center" wrapText="1"/>
    </xf>
    <xf numFmtId="0" fontId="47"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wrapText="1"/>
    </xf>
    <xf numFmtId="177" fontId="7" fillId="0" borderId="1" xfId="0" applyNumberFormat="1" applyFont="1" applyFill="1" applyBorder="1" applyAlignment="1" applyProtection="1">
      <alignment horizontal="justify" vertical="center" wrapText="1"/>
    </xf>
    <xf numFmtId="176" fontId="46" fillId="0" borderId="1" xfId="51" applyNumberFormat="1" applyFont="1" applyFill="1" applyBorder="1" applyAlignment="1" applyProtection="1">
      <alignment horizontal="center" vertical="center" wrapText="1"/>
    </xf>
    <xf numFmtId="176" fontId="48" fillId="0" borderId="1" xfId="51" applyNumberFormat="1" applyFont="1" applyFill="1" applyBorder="1" applyAlignment="1" applyProtection="1">
      <alignment horizontal="center" vertical="center" wrapText="1"/>
    </xf>
    <xf numFmtId="0" fontId="49" fillId="0" borderId="1" xfId="0" applyFont="1" applyFill="1" applyBorder="1" applyAlignment="1">
      <alignment horizontal="center" vertical="center"/>
    </xf>
    <xf numFmtId="0" fontId="15" fillId="0" borderId="0" xfId="0" applyFont="1" applyFill="1" applyAlignment="1">
      <alignment vertical="center"/>
    </xf>
    <xf numFmtId="0" fontId="33"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176" fontId="46" fillId="0" borderId="3"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justify" vertical="center"/>
    </xf>
    <xf numFmtId="176" fontId="46" fillId="0" borderId="4" xfId="51" applyNumberFormat="1" applyFont="1" applyFill="1" applyBorder="1" applyAlignment="1">
      <alignment horizontal="center" vertical="center" wrapText="1"/>
    </xf>
    <xf numFmtId="177" fontId="52" fillId="0" borderId="1" xfId="0" applyNumberFormat="1" applyFont="1" applyFill="1" applyBorder="1" applyAlignment="1" applyProtection="1">
      <alignment horizontal="left" vertical="center" wrapText="1"/>
    </xf>
    <xf numFmtId="0" fontId="48" fillId="0" borderId="1" xfId="51" applyNumberFormat="1" applyFont="1" applyFill="1" applyBorder="1" applyAlignment="1">
      <alignment horizontal="left" vertical="center" wrapText="1"/>
    </xf>
    <xf numFmtId="0" fontId="52" fillId="0" borderId="1" xfId="0" applyFont="1" applyFill="1" applyBorder="1" applyAlignment="1">
      <alignment horizontal="left" vertical="center" wrapText="1"/>
    </xf>
    <xf numFmtId="176" fontId="44" fillId="0" borderId="1" xfId="51" applyNumberFormat="1" applyFont="1" applyFill="1" applyBorder="1" applyAlignment="1">
      <alignment horizontal="left" vertical="center" wrapText="1"/>
    </xf>
    <xf numFmtId="181" fontId="35" fillId="0" borderId="1" xfId="51" applyNumberFormat="1" applyFont="1" applyFill="1" applyBorder="1" applyAlignment="1">
      <alignment horizontal="left" vertical="center" wrapText="1"/>
    </xf>
    <xf numFmtId="177" fontId="46" fillId="0" borderId="1" xfId="50" applyNumberFormat="1" applyFont="1" applyFill="1" applyBorder="1" applyAlignment="1">
      <alignment horizontal="center" vertical="center" wrapText="1"/>
    </xf>
    <xf numFmtId="0" fontId="43" fillId="0" borderId="1" xfId="0" applyFont="1" applyFill="1" applyBorder="1" applyAlignment="1">
      <alignment horizontal="left" vertical="center" wrapText="1"/>
    </xf>
    <xf numFmtId="0" fontId="43" fillId="0" borderId="3"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3" fillId="0" borderId="0" xfId="0" applyFont="1" applyFill="1" applyAlignment="1">
      <alignment horizontal="center" vertical="center" wrapText="1"/>
    </xf>
    <xf numFmtId="0" fontId="43" fillId="0" borderId="8" xfId="0" applyFont="1" applyFill="1" applyBorder="1" applyAlignment="1">
      <alignment horizontal="center" vertical="center" wrapText="1"/>
    </xf>
    <xf numFmtId="0" fontId="3" fillId="0" borderId="0" xfId="0" applyFont="1" applyFill="1" applyAlignment="1">
      <alignment vertical="center" wrapText="1"/>
    </xf>
    <xf numFmtId="0" fontId="10" fillId="0" borderId="0" xfId="0" applyFont="1" applyFill="1" applyAlignment="1">
      <alignment vertical="center" wrapText="1"/>
    </xf>
    <xf numFmtId="0" fontId="43" fillId="0" borderId="5" xfId="0" applyFont="1" applyFill="1" applyBorder="1" applyAlignment="1">
      <alignment vertical="center" wrapText="1"/>
    </xf>
    <xf numFmtId="0" fontId="43" fillId="0" borderId="7" xfId="0" applyFont="1" applyFill="1" applyBorder="1" applyAlignment="1">
      <alignment vertical="center" wrapText="1"/>
    </xf>
    <xf numFmtId="0" fontId="43" fillId="0" borderId="6" xfId="0" applyFont="1" applyFill="1" applyBorder="1" applyAlignment="1">
      <alignment vertical="center" wrapText="1"/>
    </xf>
    <xf numFmtId="0" fontId="34" fillId="0" borderId="1" xfId="0" applyFont="1" applyFill="1" applyBorder="1" applyAlignment="1">
      <alignment vertical="center" wrapText="1"/>
    </xf>
    <xf numFmtId="0" fontId="7" fillId="0" borderId="1" xfId="0" applyFont="1" applyFill="1" applyBorder="1" applyAlignment="1">
      <alignment vertical="center"/>
    </xf>
    <xf numFmtId="0" fontId="5" fillId="8" borderId="0" xfId="0" applyFont="1" applyFill="1" applyAlignment="1">
      <alignment horizontal="center" vertical="center" wrapText="1"/>
    </xf>
    <xf numFmtId="0" fontId="6" fillId="8" borderId="0" xfId="0" applyFont="1" applyFill="1" applyAlignment="1">
      <alignment vertical="center"/>
    </xf>
    <xf numFmtId="0" fontId="53" fillId="0" borderId="0" xfId="0" applyFont="1" applyFill="1">
      <alignment vertical="center"/>
    </xf>
    <xf numFmtId="0" fontId="34" fillId="2" borderId="1" xfId="0" applyFont="1" applyFill="1" applyBorder="1" applyAlignment="1">
      <alignment horizontal="center" vertical="center" wrapText="1"/>
    </xf>
    <xf numFmtId="0" fontId="34" fillId="0" borderId="2" xfId="0" applyFont="1" applyFill="1" applyBorder="1" applyAlignment="1">
      <alignment horizontal="left" vertical="center" wrapText="1"/>
    </xf>
    <xf numFmtId="0" fontId="34" fillId="0" borderId="3" xfId="0" applyFont="1" applyFill="1" applyBorder="1" applyAlignment="1">
      <alignment horizontal="center" vertical="center" wrapText="1"/>
    </xf>
    <xf numFmtId="0" fontId="34" fillId="0" borderId="3" xfId="0" applyFont="1" applyFill="1" applyBorder="1" applyAlignment="1">
      <alignment horizontal="left" vertical="center" wrapText="1"/>
    </xf>
    <xf numFmtId="0" fontId="34" fillId="0" borderId="4" xfId="0" applyFont="1" applyFill="1" applyBorder="1" applyAlignment="1">
      <alignment horizontal="left" vertical="center" wrapText="1"/>
    </xf>
    <xf numFmtId="0" fontId="54" fillId="0" borderId="1" xfId="0" applyFont="1" applyFill="1" applyBorder="1" applyAlignment="1">
      <alignment horizontal="center" vertical="center" wrapText="1"/>
    </xf>
    <xf numFmtId="177" fontId="23" fillId="0"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center" vertical="center" wrapText="1"/>
    </xf>
    <xf numFmtId="176" fontId="55" fillId="0" borderId="1" xfId="51" applyNumberFormat="1" applyFont="1" applyFill="1" applyBorder="1" applyAlignment="1" applyProtection="1">
      <alignment horizontal="left" vertical="center" wrapText="1"/>
    </xf>
    <xf numFmtId="0" fontId="56" fillId="0" borderId="1" xfId="51"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54" fillId="8" borderId="1" xfId="0" applyFont="1" applyFill="1" applyBorder="1" applyAlignment="1">
      <alignment horizontal="center" vertical="center" wrapText="1"/>
    </xf>
    <xf numFmtId="176" fontId="56" fillId="8" borderId="1" xfId="51" applyNumberFormat="1" applyFont="1" applyFill="1" applyBorder="1" applyAlignment="1">
      <alignment horizontal="left" vertical="center" wrapText="1"/>
    </xf>
    <xf numFmtId="177" fontId="54" fillId="8" borderId="1" xfId="0" applyNumberFormat="1" applyFont="1" applyFill="1" applyBorder="1" applyAlignment="1" applyProtection="1">
      <alignment horizontal="center" vertical="center" wrapText="1"/>
    </xf>
    <xf numFmtId="176" fontId="23" fillId="0" borderId="1" xfId="51" applyNumberFormat="1" applyFont="1" applyFill="1" applyBorder="1" applyAlignment="1">
      <alignment horizontal="left" vertical="center" wrapText="1"/>
    </xf>
    <xf numFmtId="181" fontId="55" fillId="0" borderId="1" xfId="51" applyNumberFormat="1" applyFont="1" applyFill="1" applyBorder="1" applyAlignment="1">
      <alignment horizontal="left" vertical="center" wrapText="1"/>
    </xf>
    <xf numFmtId="0" fontId="54" fillId="0" borderId="1" xfId="0" applyFont="1" applyFill="1" applyBorder="1" applyAlignment="1">
      <alignment horizontal="left" vertical="center" wrapText="1"/>
    </xf>
    <xf numFmtId="0" fontId="54" fillId="0" borderId="1" xfId="0" applyFont="1" applyFill="1" applyBorder="1" applyAlignment="1">
      <alignment vertical="center" wrapText="1"/>
    </xf>
    <xf numFmtId="0" fontId="54" fillId="2" borderId="1"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54" fillId="0" borderId="1" xfId="0" applyFont="1" applyFill="1" applyBorder="1" applyAlignment="1">
      <alignment vertical="center"/>
    </xf>
    <xf numFmtId="0" fontId="54" fillId="0"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justify" vertical="center" wrapText="1"/>
    </xf>
    <xf numFmtId="0" fontId="54" fillId="0" borderId="1" xfId="0" applyNumberFormat="1" applyFont="1" applyFill="1" applyBorder="1" applyAlignment="1" applyProtection="1">
      <alignment horizontal="center" vertical="center" wrapText="1"/>
    </xf>
    <xf numFmtId="176" fontId="56" fillId="0" borderId="1" xfId="51" applyNumberFormat="1" applyFont="1" applyFill="1" applyBorder="1" applyAlignment="1">
      <alignment horizontal="center" vertical="center" wrapText="1"/>
    </xf>
    <xf numFmtId="176" fontId="56" fillId="2" borderId="1" xfId="51" applyNumberFormat="1" applyFont="1" applyFill="1" applyBorder="1" applyAlignment="1">
      <alignment horizontal="center" vertical="center" wrapText="1"/>
    </xf>
    <xf numFmtId="176" fontId="56" fillId="0" borderId="1" xfId="51" applyNumberFormat="1" applyFont="1" applyFill="1" applyBorder="1" applyAlignment="1">
      <alignment horizontal="left" vertical="center" wrapText="1"/>
    </xf>
    <xf numFmtId="0" fontId="34" fillId="0" borderId="2"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58" fillId="0" borderId="1" xfId="0" applyFont="1" applyFill="1" applyBorder="1" applyAlignment="1">
      <alignment horizontal="center" vertical="center" wrapText="1"/>
    </xf>
    <xf numFmtId="0" fontId="54" fillId="0" borderId="1" xfId="0" applyFont="1" applyFill="1" applyBorder="1" applyAlignment="1">
      <alignment horizontal="center" vertical="center"/>
    </xf>
    <xf numFmtId="0" fontId="58" fillId="8" borderId="1" xfId="0" applyFont="1" applyFill="1" applyBorder="1" applyAlignment="1">
      <alignment horizontal="center" vertical="center" wrapText="1"/>
    </xf>
    <xf numFmtId="0" fontId="54" fillId="0" borderId="1" xfId="0" applyNumberFormat="1" applyFont="1" applyFill="1" applyBorder="1" applyAlignment="1" applyProtection="1">
      <alignment vertical="center" wrapText="1"/>
    </xf>
    <xf numFmtId="0" fontId="54" fillId="2" borderId="1" xfId="0" applyFont="1" applyFill="1" applyBorder="1" applyAlignment="1">
      <alignment vertical="center" wrapText="1"/>
    </xf>
    <xf numFmtId="0" fontId="57" fillId="0" borderId="1" xfId="0" applyFont="1" applyFill="1" applyBorder="1" applyAlignment="1">
      <alignment vertical="center" wrapText="1"/>
    </xf>
    <xf numFmtId="177" fontId="54" fillId="0" borderId="1" xfId="0" applyNumberFormat="1" applyFont="1" applyFill="1" applyBorder="1" applyAlignment="1" applyProtection="1">
      <alignment horizontal="justify" vertical="center" wrapText="1"/>
    </xf>
    <xf numFmtId="177" fontId="57" fillId="0" borderId="1" xfId="0" applyNumberFormat="1" applyFont="1" applyFill="1" applyBorder="1" applyAlignment="1" applyProtection="1">
      <alignment horizontal="justify" vertical="center" wrapText="1"/>
    </xf>
    <xf numFmtId="177" fontId="54" fillId="2" borderId="1" xfId="0" applyNumberFormat="1" applyFont="1" applyFill="1" applyBorder="1" applyAlignment="1" applyProtection="1">
      <alignment horizontal="justify" vertical="center" wrapText="1"/>
    </xf>
    <xf numFmtId="0" fontId="7" fillId="0" borderId="0" xfId="0" applyFont="1" applyFill="1" applyAlignment="1">
      <alignment horizontal="left" vertical="center" wrapText="1"/>
    </xf>
    <xf numFmtId="0" fontId="7" fillId="0" borderId="0" xfId="0" applyFont="1" applyFill="1" applyAlignment="1">
      <alignment horizontal="left" vertical="center"/>
    </xf>
    <xf numFmtId="0" fontId="54" fillId="8" borderId="1" xfId="0" applyFont="1" applyFill="1" applyBorder="1" applyAlignment="1">
      <alignment horizontal="center" vertical="center"/>
    </xf>
    <xf numFmtId="177" fontId="56" fillId="0" borderId="1" xfId="51" applyNumberFormat="1" applyFont="1" applyFill="1" applyBorder="1" applyAlignment="1">
      <alignment horizontal="center" vertical="center" wrapText="1"/>
    </xf>
    <xf numFmtId="176" fontId="56" fillId="8" borderId="1" xfId="51" applyNumberFormat="1" applyFont="1" applyFill="1" applyBorder="1" applyAlignment="1">
      <alignment horizontal="center" vertical="center" wrapText="1"/>
    </xf>
    <xf numFmtId="177" fontId="54" fillId="0" borderId="1" xfId="0" applyNumberFormat="1" applyFont="1" applyFill="1" applyBorder="1" applyAlignment="1" applyProtection="1">
      <alignment horizontal="justify" vertical="center"/>
    </xf>
    <xf numFmtId="0" fontId="34" fillId="2" borderId="1" xfId="0" applyNumberFormat="1" applyFont="1" applyFill="1" applyBorder="1" applyAlignment="1">
      <alignment horizontal="center" vertical="center" wrapText="1"/>
    </xf>
    <xf numFmtId="0" fontId="54" fillId="0" borderId="1" xfId="0" applyNumberFormat="1" applyFont="1" applyFill="1" applyBorder="1" applyAlignment="1">
      <alignment horizontal="center" vertical="center" wrapText="1"/>
    </xf>
    <xf numFmtId="176" fontId="56" fillId="8" borderId="1" xfId="51" applyNumberFormat="1" applyFont="1" applyFill="1" applyBorder="1" applyAlignment="1" applyProtection="1">
      <alignment horizontal="center" vertical="center" wrapText="1"/>
    </xf>
    <xf numFmtId="177" fontId="55" fillId="8" borderId="1" xfId="51" applyNumberFormat="1" applyFont="1" applyFill="1" applyBorder="1" applyAlignment="1">
      <alignment horizontal="center" vertical="center" wrapText="1"/>
    </xf>
    <xf numFmtId="177" fontId="56" fillId="8" borderId="1" xfId="51" applyNumberFormat="1" applyFont="1" applyFill="1" applyBorder="1" applyAlignment="1">
      <alignment horizontal="center" vertical="center" wrapText="1"/>
    </xf>
    <xf numFmtId="176" fontId="59" fillId="8" borderId="1" xfId="51" applyNumberFormat="1" applyFont="1" applyFill="1" applyBorder="1" applyAlignment="1">
      <alignment horizontal="center" vertical="center" wrapText="1"/>
    </xf>
    <xf numFmtId="0" fontId="54" fillId="8" borderId="1" xfId="0" applyNumberFormat="1" applyFont="1" applyFill="1" applyBorder="1" applyAlignment="1">
      <alignment horizontal="center" vertical="center" wrapText="1"/>
    </xf>
    <xf numFmtId="177" fontId="56" fillId="8" borderId="1" xfId="50" applyNumberFormat="1" applyFont="1" applyFill="1" applyBorder="1" applyAlignment="1">
      <alignment horizontal="center" vertical="center" wrapText="1"/>
    </xf>
    <xf numFmtId="0" fontId="57" fillId="0" borderId="1" xfId="0" applyFont="1" applyFill="1" applyBorder="1" applyAlignment="1">
      <alignment horizontal="center" vertical="center"/>
    </xf>
    <xf numFmtId="176" fontId="60" fillId="0" borderId="1" xfId="51" applyNumberFormat="1" applyFont="1" applyFill="1" applyBorder="1" applyAlignment="1">
      <alignment horizontal="center" vertical="center" wrapText="1"/>
    </xf>
    <xf numFmtId="0" fontId="58" fillId="0" borderId="1" xfId="0" applyFont="1" applyFill="1" applyBorder="1" applyAlignment="1">
      <alignment horizontal="justify" vertical="center" wrapText="1"/>
    </xf>
    <xf numFmtId="0" fontId="34" fillId="0" borderId="5" xfId="0" applyNumberFormat="1"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7" xfId="0" applyNumberFormat="1" applyFont="1" applyFill="1" applyBorder="1" applyAlignment="1">
      <alignment horizontal="center" vertical="center" wrapText="1"/>
    </xf>
    <xf numFmtId="0" fontId="34" fillId="0" borderId="7" xfId="0" applyFont="1" applyFill="1" applyBorder="1" applyAlignment="1">
      <alignment horizontal="center" vertical="center" wrapText="1"/>
    </xf>
    <xf numFmtId="0" fontId="54" fillId="8" borderId="1" xfId="0" applyFont="1" applyFill="1" applyBorder="1" applyAlignment="1">
      <alignment vertical="center" wrapText="1"/>
    </xf>
    <xf numFmtId="176" fontId="56" fillId="0" borderId="1" xfId="51" applyNumberFormat="1" applyFont="1" applyFill="1" applyBorder="1" applyAlignment="1" applyProtection="1">
      <alignment horizontal="left" vertical="center" wrapText="1"/>
    </xf>
    <xf numFmtId="177" fontId="54" fillId="0" borderId="1" xfId="49" applyNumberFormat="1" applyFont="1" applyFill="1" applyBorder="1" applyAlignment="1">
      <alignment horizontal="left" vertical="center" wrapText="1"/>
    </xf>
    <xf numFmtId="0" fontId="54" fillId="8" borderId="1" xfId="0" applyFont="1" applyFill="1" applyBorder="1" applyAlignment="1">
      <alignment vertical="center"/>
    </xf>
    <xf numFmtId="0" fontId="58" fillId="0" borderId="1" xfId="0" applyFont="1" applyFill="1" applyBorder="1" applyAlignment="1">
      <alignment horizontal="left" vertical="center" wrapText="1"/>
    </xf>
    <xf numFmtId="0" fontId="24" fillId="0" borderId="0" xfId="0" applyFont="1" applyFill="1" applyAlignment="1">
      <alignment horizontal="center" vertical="center"/>
    </xf>
    <xf numFmtId="0" fontId="53" fillId="0" borderId="0" xfId="0" applyFont="1" applyFill="1" applyAlignment="1">
      <alignment horizontal="left" vertical="center"/>
    </xf>
    <xf numFmtId="177" fontId="33" fillId="0" borderId="1" xfId="0" applyNumberFormat="1" applyFont="1" applyFill="1" applyBorder="1" applyAlignment="1" applyProtection="1">
      <alignment horizontal="center" vertical="center" wrapText="1"/>
    </xf>
    <xf numFmtId="176" fontId="61" fillId="0" borderId="1" xfId="51" applyNumberFormat="1" applyFont="1" applyFill="1" applyBorder="1" applyAlignment="1" applyProtection="1">
      <alignment horizontal="left" vertical="center" wrapText="1"/>
    </xf>
    <xf numFmtId="182" fontId="33" fillId="0" borderId="1" xfId="51" applyNumberFormat="1" applyFont="1" applyFill="1" applyBorder="1" applyAlignment="1" applyProtection="1">
      <alignment horizontal="center" vertical="center" wrapText="1"/>
    </xf>
    <xf numFmtId="0" fontId="61" fillId="0" borderId="1" xfId="51" applyNumberFormat="1" applyFont="1" applyFill="1" applyBorder="1" applyAlignment="1">
      <alignment horizontal="left" vertical="center" wrapText="1"/>
    </xf>
    <xf numFmtId="176" fontId="61" fillId="0" borderId="1" xfId="51" applyNumberFormat="1" applyFont="1" applyFill="1" applyBorder="1" applyAlignment="1">
      <alignment horizontal="left" vertical="center" wrapText="1"/>
    </xf>
    <xf numFmtId="176" fontId="33" fillId="0" borderId="1" xfId="51" applyNumberFormat="1" applyFont="1" applyFill="1" applyBorder="1" applyAlignment="1">
      <alignment horizontal="left" vertical="center" wrapText="1"/>
    </xf>
    <xf numFmtId="0" fontId="33" fillId="0" borderId="1" xfId="0" applyFont="1" applyFill="1" applyBorder="1" applyAlignment="1">
      <alignment horizontal="center" vertical="center" wrapText="1"/>
    </xf>
    <xf numFmtId="181" fontId="61" fillId="0" borderId="1" xfId="51"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182" fontId="23" fillId="0" borderId="1" xfId="51"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left" vertical="center" wrapText="1"/>
    </xf>
    <xf numFmtId="0" fontId="62" fillId="0" borderId="1" xfId="0" applyFont="1" applyFill="1" applyBorder="1" applyAlignment="1">
      <alignment horizontal="center" vertical="center" wrapText="1"/>
    </xf>
    <xf numFmtId="49"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justify" vertical="center" wrapText="1"/>
    </xf>
    <xf numFmtId="49" fontId="33" fillId="0"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justify" vertical="center" wrapText="1"/>
    </xf>
    <xf numFmtId="0" fontId="33" fillId="0" borderId="1" xfId="0" applyFont="1" applyFill="1" applyBorder="1" applyAlignment="1">
      <alignment horizontal="justify" vertical="center" wrapText="1"/>
    </xf>
    <xf numFmtId="0" fontId="33" fillId="0" borderId="1" xfId="0" applyNumberFormat="1" applyFont="1" applyFill="1" applyBorder="1" applyAlignment="1" applyProtection="1">
      <alignment horizontal="center" vertical="center" wrapText="1"/>
    </xf>
    <xf numFmtId="176" fontId="61" fillId="0" borderId="1" xfId="51" applyNumberFormat="1" applyFont="1" applyFill="1" applyBorder="1" applyAlignment="1">
      <alignment horizontal="center" vertical="center" wrapText="1"/>
    </xf>
    <xf numFmtId="177" fontId="61" fillId="0" borderId="1" xfId="51" applyNumberFormat="1" applyFont="1" applyFill="1" applyBorder="1" applyAlignment="1">
      <alignment horizontal="center" vertical="center" wrapText="1"/>
    </xf>
    <xf numFmtId="0" fontId="53" fillId="0" borderId="1" xfId="0" applyFont="1" applyFill="1" applyBorder="1" applyAlignment="1">
      <alignment horizontal="center" vertical="center" wrapText="1"/>
    </xf>
    <xf numFmtId="176" fontId="55" fillId="0" borderId="1" xfId="51" applyNumberFormat="1" applyFont="1" applyFill="1" applyBorder="1" applyAlignment="1">
      <alignment horizontal="center" vertical="center" wrapText="1"/>
    </xf>
    <xf numFmtId="176" fontId="61" fillId="0" borderId="1" xfId="51" applyNumberFormat="1" applyFont="1" applyFill="1" applyBorder="1" applyAlignment="1" applyProtection="1">
      <alignment horizontal="center" vertical="center" wrapText="1"/>
    </xf>
    <xf numFmtId="0" fontId="62" fillId="0" borderId="1" xfId="0" applyFont="1" applyFill="1" applyBorder="1" applyAlignment="1">
      <alignment horizontal="center" vertical="center"/>
    </xf>
    <xf numFmtId="176" fontId="63" fillId="0" borderId="1" xfId="51" applyNumberFormat="1" applyFont="1" applyFill="1" applyBorder="1" applyAlignment="1">
      <alignment horizontal="center" vertical="center" wrapText="1"/>
    </xf>
    <xf numFmtId="177" fontId="61" fillId="0" borderId="1" xfId="50" applyNumberFormat="1" applyFont="1" applyFill="1" applyBorder="1" applyAlignment="1">
      <alignment horizontal="center" vertical="center" wrapText="1"/>
    </xf>
    <xf numFmtId="0" fontId="62" fillId="0" borderId="1" xfId="0" applyFont="1" applyFill="1" applyBorder="1" applyAlignment="1">
      <alignment vertical="center" wrapText="1"/>
    </xf>
    <xf numFmtId="177" fontId="33" fillId="0" borderId="1" xfId="49" applyNumberFormat="1" applyFont="1" applyFill="1" applyBorder="1" applyAlignment="1">
      <alignment horizontal="left" vertical="center" wrapText="1"/>
    </xf>
    <xf numFmtId="0" fontId="64" fillId="0" borderId="1" xfId="0" applyFont="1" applyFill="1" applyBorder="1" applyAlignment="1">
      <alignment vertical="center" wrapText="1"/>
    </xf>
    <xf numFmtId="0" fontId="3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vertical="center"/>
    </xf>
    <xf numFmtId="0" fontId="33"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horizontal="left" vertical="center" wrapText="1"/>
    </xf>
    <xf numFmtId="176" fontId="65" fillId="0" borderId="1" xfId="51" applyNumberFormat="1" applyFont="1" applyFill="1" applyBorder="1" applyAlignment="1">
      <alignment horizontal="center" vertical="center" wrapText="1"/>
    </xf>
    <xf numFmtId="177" fontId="33" fillId="0" borderId="1" xfId="0" applyNumberFormat="1" applyFont="1" applyFill="1" applyBorder="1" applyAlignment="1" applyProtection="1">
      <alignment horizontal="left" vertical="center" wrapText="1"/>
    </xf>
    <xf numFmtId="0" fontId="34" fillId="0" borderId="1" xfId="0" applyFont="1" applyFill="1" applyBorder="1" applyAlignment="1">
      <alignment horizontal="left" vertical="center" wrapText="1"/>
    </xf>
    <xf numFmtId="0" fontId="53" fillId="0" borderId="1" xfId="0" applyFont="1" applyFill="1" applyBorder="1" applyAlignment="1">
      <alignment horizontal="left" vertical="center" wrapText="1"/>
    </xf>
    <xf numFmtId="177" fontId="33" fillId="0" borderId="1" xfId="0" applyNumberFormat="1" applyFont="1" applyFill="1" applyBorder="1" applyAlignment="1" applyProtection="1">
      <alignment horizontal="justify" vertical="center" wrapText="1"/>
    </xf>
    <xf numFmtId="177" fontId="62" fillId="0" borderId="1" xfId="0" applyNumberFormat="1" applyFont="1" applyFill="1" applyBorder="1" applyAlignment="1" applyProtection="1">
      <alignment horizontal="justify" vertical="center" wrapText="1"/>
    </xf>
    <xf numFmtId="177" fontId="33" fillId="0" borderId="1" xfId="0" applyNumberFormat="1" applyFont="1" applyFill="1" applyBorder="1" applyAlignment="1" applyProtection="1">
      <alignment horizontal="justify" vertical="center"/>
    </xf>
    <xf numFmtId="0" fontId="34" fillId="0" borderId="1" xfId="0" applyNumberFormat="1" applyFont="1" applyFill="1" applyBorder="1" applyAlignment="1">
      <alignment horizontal="left" vertical="center" wrapText="1"/>
    </xf>
    <xf numFmtId="0" fontId="53" fillId="0" borderId="1"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0" fillId="9" borderId="0" xfId="0" applyFill="1">
      <alignment vertical="center"/>
    </xf>
    <xf numFmtId="0" fontId="6" fillId="9" borderId="0" xfId="0" applyFont="1" applyFill="1" applyAlignment="1">
      <alignment vertical="center"/>
    </xf>
    <xf numFmtId="0" fontId="33" fillId="0" borderId="0" xfId="0" applyFont="1" applyFill="1" applyAlignment="1">
      <alignment horizontal="left" vertical="center"/>
    </xf>
    <xf numFmtId="0" fontId="66" fillId="0" borderId="0" xfId="0" applyFont="1" applyFill="1" applyAlignment="1">
      <alignment vertical="center"/>
    </xf>
    <xf numFmtId="0" fontId="67" fillId="9" borderId="1" xfId="0" applyNumberFormat="1" applyFont="1" applyFill="1" applyBorder="1" applyAlignment="1" applyProtection="1">
      <alignment horizontal="center" vertical="center"/>
    </xf>
    <xf numFmtId="177" fontId="67" fillId="9" borderId="1" xfId="0" applyNumberFormat="1" applyFont="1" applyFill="1" applyBorder="1" applyAlignment="1" applyProtection="1">
      <alignment horizontal="center" vertical="center" wrapText="1"/>
    </xf>
    <xf numFmtId="176" fontId="55" fillId="9" borderId="1" xfId="51" applyNumberFormat="1" applyFont="1" applyFill="1" applyBorder="1" applyAlignment="1" applyProtection="1">
      <alignment horizontal="left" vertical="center" wrapText="1"/>
    </xf>
    <xf numFmtId="182" fontId="23" fillId="9" borderId="1" xfId="51" applyNumberFormat="1" applyFont="1" applyFill="1" applyBorder="1" applyAlignment="1" applyProtection="1">
      <alignment horizontal="center" vertical="center" wrapText="1"/>
    </xf>
    <xf numFmtId="176" fontId="55" fillId="9" borderId="1" xfId="51" applyNumberFormat="1" applyFont="1" applyFill="1" applyBorder="1" applyAlignment="1">
      <alignment horizontal="center" vertical="center" wrapText="1"/>
    </xf>
    <xf numFmtId="0" fontId="56" fillId="9" borderId="1" xfId="51" applyNumberFormat="1" applyFont="1" applyFill="1" applyBorder="1" applyAlignment="1">
      <alignment horizontal="left" vertical="center" wrapText="1"/>
    </xf>
    <xf numFmtId="177" fontId="56" fillId="9" borderId="1" xfId="51" applyNumberFormat="1" applyFont="1" applyFill="1" applyBorder="1" applyAlignment="1">
      <alignment horizontal="center" vertical="center" wrapText="1"/>
    </xf>
    <xf numFmtId="0" fontId="58"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176" fontId="55" fillId="9" borderId="1" xfId="51" applyNumberFormat="1" applyFont="1" applyFill="1" applyBorder="1" applyAlignment="1">
      <alignment horizontal="left" vertical="center" wrapText="1"/>
    </xf>
    <xf numFmtId="176" fontId="23" fillId="9" borderId="1" xfId="51" applyNumberFormat="1" applyFont="1" applyFill="1" applyBorder="1" applyAlignment="1">
      <alignment horizontal="left" vertical="center" wrapText="1"/>
    </xf>
    <xf numFmtId="0" fontId="67" fillId="9" borderId="1" xfId="0" applyFont="1" applyFill="1" applyBorder="1" applyAlignment="1">
      <alignment horizontal="center" vertical="center" wrapText="1"/>
    </xf>
    <xf numFmtId="181" fontId="55" fillId="9" borderId="1" xfId="51" applyNumberFormat="1" applyFont="1" applyFill="1" applyBorder="1" applyAlignment="1">
      <alignment horizontal="left" vertical="center" wrapText="1"/>
    </xf>
    <xf numFmtId="0" fontId="67"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182" fontId="23" fillId="2" borderId="1" xfId="51" applyNumberFormat="1" applyFont="1" applyFill="1" applyBorder="1" applyAlignment="1" applyProtection="1">
      <alignment horizontal="center" vertical="center" wrapText="1"/>
    </xf>
    <xf numFmtId="176" fontId="55" fillId="2" borderId="1" xfId="51" applyNumberFormat="1" applyFont="1" applyFill="1" applyBorder="1" applyAlignment="1">
      <alignment horizontal="center" vertical="center" wrapText="1"/>
    </xf>
    <xf numFmtId="0" fontId="67" fillId="0" borderId="1" xfId="0" applyNumberFormat="1" applyFont="1" applyFill="1" applyBorder="1" applyAlignment="1" applyProtection="1">
      <alignment horizontal="center" vertical="center"/>
    </xf>
    <xf numFmtId="0" fontId="67" fillId="0" borderId="1" xfId="0" applyFont="1" applyFill="1" applyBorder="1" applyAlignment="1">
      <alignment horizontal="center" vertical="center" wrapText="1"/>
    </xf>
    <xf numFmtId="0" fontId="67" fillId="0" borderId="1" xfId="0" applyNumberFormat="1" applyFont="1" applyFill="1" applyBorder="1" applyAlignment="1" applyProtection="1">
      <alignment horizontal="center" vertical="center" wrapText="1"/>
    </xf>
    <xf numFmtId="0" fontId="68" fillId="0" borderId="0" xfId="0" applyFont="1" applyFill="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177" fontId="67" fillId="9" borderId="2" xfId="0" applyNumberFormat="1" applyFont="1" applyFill="1" applyBorder="1" applyAlignment="1" applyProtection="1">
      <alignment horizontal="center" vertical="center" wrapText="1"/>
    </xf>
    <xf numFmtId="0" fontId="66" fillId="9" borderId="1" xfId="0" applyFont="1" applyFill="1" applyBorder="1" applyAlignment="1">
      <alignment vertical="center"/>
    </xf>
    <xf numFmtId="0" fontId="6" fillId="9" borderId="1" xfId="0" applyFont="1" applyFill="1" applyBorder="1" applyAlignment="1">
      <alignment vertical="center"/>
    </xf>
    <xf numFmtId="176" fontId="55" fillId="9" borderId="1" xfId="51" applyNumberFormat="1" applyFont="1" applyFill="1" applyBorder="1" applyAlignment="1" applyProtection="1">
      <alignment horizontal="center" vertical="center" wrapText="1"/>
    </xf>
    <xf numFmtId="0" fontId="23" fillId="9" borderId="1" xfId="0" applyFont="1" applyFill="1" applyBorder="1" applyAlignment="1">
      <alignment horizontal="center" vertical="center"/>
    </xf>
    <xf numFmtId="0" fontId="23" fillId="9" borderId="2" xfId="0" applyFont="1" applyFill="1" applyBorder="1" applyAlignment="1">
      <alignment horizontal="center" vertical="center"/>
    </xf>
    <xf numFmtId="177" fontId="55" fillId="9" borderId="1" xfId="50" applyNumberFormat="1" applyFont="1" applyFill="1" applyBorder="1" applyAlignment="1">
      <alignment horizontal="center" vertical="center" wrapText="1"/>
    </xf>
    <xf numFmtId="0" fontId="67" fillId="2" borderId="2" xfId="0" applyFont="1" applyFill="1" applyBorder="1" applyAlignment="1">
      <alignment horizontal="center" vertical="center" wrapText="1"/>
    </xf>
    <xf numFmtId="0" fontId="66" fillId="2" borderId="1" xfId="0" applyFont="1" applyFill="1" applyBorder="1" applyAlignment="1">
      <alignment vertical="center"/>
    </xf>
    <xf numFmtId="0" fontId="6" fillId="2" borderId="1" xfId="0" applyFont="1" applyFill="1" applyBorder="1" applyAlignment="1">
      <alignment vertical="center"/>
    </xf>
    <xf numFmtId="0" fontId="23" fillId="2" borderId="1" xfId="0" applyFont="1" applyFill="1" applyBorder="1" applyAlignment="1">
      <alignment horizontal="center" vertical="center" wrapText="1"/>
    </xf>
    <xf numFmtId="0" fontId="67" fillId="0" borderId="2" xfId="0" applyFont="1" applyFill="1" applyBorder="1" applyAlignment="1">
      <alignment horizontal="center" vertical="center" wrapText="1"/>
    </xf>
    <xf numFmtId="0" fontId="66" fillId="0" borderId="1" xfId="0" applyFont="1" applyFill="1" applyBorder="1" applyAlignment="1">
      <alignment vertical="center"/>
    </xf>
    <xf numFmtId="0" fontId="67" fillId="0" borderId="2" xfId="0" applyFont="1" applyFill="1" applyBorder="1" applyAlignment="1">
      <alignment horizontal="center" vertical="center"/>
    </xf>
    <xf numFmtId="0" fontId="20" fillId="0" borderId="1" xfId="0" applyFont="1" applyFill="1" applyBorder="1" applyAlignment="1">
      <alignment vertical="center"/>
    </xf>
    <xf numFmtId="0" fontId="66" fillId="0" borderId="1" xfId="0" applyFont="1" applyFill="1" applyBorder="1" applyAlignment="1">
      <alignment vertical="center" wrapText="1"/>
    </xf>
    <xf numFmtId="0" fontId="6" fillId="0" borderId="1" xfId="0" applyFont="1" applyFill="1" applyBorder="1" applyAlignment="1">
      <alignment vertical="center" wrapText="1"/>
    </xf>
    <xf numFmtId="0" fontId="67" fillId="0" borderId="2" xfId="0" applyNumberFormat="1" applyFont="1" applyFill="1" applyBorder="1" applyAlignment="1" applyProtection="1">
      <alignment horizontal="center" vertical="center" wrapText="1"/>
    </xf>
    <xf numFmtId="0" fontId="67" fillId="0" borderId="1" xfId="0" applyFont="1" applyFill="1" applyBorder="1" applyAlignment="1">
      <alignment horizontal="center" vertical="center"/>
    </xf>
    <xf numFmtId="176" fontId="69" fillId="0" borderId="1" xfId="51" applyNumberFormat="1" applyFont="1" applyFill="1" applyBorder="1" applyAlignment="1">
      <alignment horizontal="center" vertical="center" wrapText="1"/>
    </xf>
    <xf numFmtId="0" fontId="66" fillId="0" borderId="1" xfId="0" applyFont="1" applyFill="1" applyBorder="1" applyAlignment="1">
      <alignment horizontal="center" vertical="center"/>
    </xf>
    <xf numFmtId="0" fontId="66" fillId="0" borderId="1" xfId="0" applyFont="1" applyFill="1" applyBorder="1" applyAlignment="1">
      <alignment horizontal="center" vertical="center" wrapText="1"/>
    </xf>
    <xf numFmtId="176" fontId="69" fillId="0" borderId="2" xfId="51"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66" fillId="0" borderId="1" xfId="0" applyFont="1" applyFill="1" applyBorder="1">
      <alignment vertical="center"/>
    </xf>
    <xf numFmtId="0" fontId="6" fillId="0" borderId="1" xfId="0" applyFont="1" applyFill="1" applyBorder="1">
      <alignment vertical="center"/>
    </xf>
    <xf numFmtId="177" fontId="67" fillId="0" borderId="1" xfId="0" applyNumberFormat="1" applyFont="1" applyFill="1" applyBorder="1" applyAlignment="1" applyProtection="1">
      <alignment horizontal="center" vertical="center" wrapText="1"/>
    </xf>
    <xf numFmtId="0" fontId="33" fillId="0" borderId="1" xfId="0" applyFont="1" applyFill="1" applyBorder="1">
      <alignment vertical="center"/>
    </xf>
    <xf numFmtId="0" fontId="66" fillId="0" borderId="1" xfId="0" applyFont="1" applyFill="1" applyBorder="1" applyAlignment="1">
      <alignment horizontal="left" vertical="center"/>
    </xf>
    <xf numFmtId="0" fontId="33" fillId="0" borderId="1" xfId="0" applyFont="1" applyFill="1" applyBorder="1" applyAlignment="1">
      <alignment horizontal="left" vertical="center"/>
    </xf>
    <xf numFmtId="177" fontId="67" fillId="0" borderId="2" xfId="0" applyNumberFormat="1" applyFont="1" applyFill="1" applyBorder="1" applyAlignment="1" applyProtection="1">
      <alignment horizontal="center" vertical="center" wrapText="1"/>
    </xf>
    <xf numFmtId="0" fontId="32" fillId="0" borderId="1" xfId="0" applyFont="1" applyFill="1" applyBorder="1" applyAlignment="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乌恰县重点项目计划表（加州住建局棚户区改造项目）2015.12.3" xfId="49"/>
    <cellStyle name="常规 61" xfId="50"/>
    <cellStyle name="常规 2" xfId="51"/>
  </cellStyles>
  <dxfs count="2">
    <dxf>
      <fill>
        <patternFill patternType="solid">
          <bgColor rgb="FFFF9900"/>
        </patternFill>
      </fill>
    </dxf>
    <dxf>
      <fill>
        <patternFill patternType="solid">
          <fgColor rgb="FFFFFF00"/>
          <bgColor rgb="FFFFFF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xdr:row>
      <xdr:rowOff>0</xdr:rowOff>
    </xdr:from>
    <xdr:to>
      <xdr:col>0</xdr:col>
      <xdr:colOff>228600</xdr:colOff>
      <xdr:row>34</xdr:row>
      <xdr:rowOff>228600</xdr:rowOff>
    </xdr:to>
    <xdr:pic>
      <xdr:nvPicPr>
        <xdr:cNvPr id="2" name="图片 1"/>
        <xdr:cNvPicPr>
          <a:picLocks noChangeAspect="1"/>
        </xdr:cNvPicPr>
      </xdr:nvPicPr>
      <xdr:blipFill>
        <a:blip r:embed="rId1"/>
        <a:stretch>
          <a:fillRect/>
        </a:stretch>
      </xdr:blipFill>
      <xdr:spPr>
        <a:xfrm>
          <a:off x="0" y="116763800"/>
          <a:ext cx="228600" cy="2286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30"/>
  <sheetViews>
    <sheetView zoomScale="78" zoomScaleNormal="78" workbookViewId="0">
      <selection activeCell="H103" sqref="H103"/>
    </sheetView>
  </sheetViews>
  <sheetFormatPr defaultColWidth="8.88888888888889" defaultRowHeight="14.4"/>
  <cols>
    <col min="1" max="1" width="8.12962962962963" style="9" customWidth="1"/>
    <col min="2" max="2" width="13.75" style="12" customWidth="1"/>
    <col min="3" max="3" width="8.12962962962963" style="12" customWidth="1"/>
    <col min="4" max="4" width="17.9722222222222" style="12" customWidth="1"/>
    <col min="5" max="5" width="16.3518518518519" style="12" customWidth="1"/>
    <col min="6" max="6" width="15.1296296296296" style="12" customWidth="1"/>
    <col min="7" max="7" width="36" style="12" customWidth="1"/>
    <col min="8" max="8" width="44.6296296296296"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2" width="11.6296296296296" style="9" customWidth="1"/>
    <col min="33" max="39" width="15.1296296296296" style="9" customWidth="1"/>
    <col min="40" max="40" width="12.1296296296296" style="9" customWidth="1"/>
    <col min="41" max="41" width="41.6296296296296" style="12" customWidth="1"/>
    <col min="42" max="42" width="36.6296296296296" style="12" customWidth="1"/>
    <col min="43" max="43" width="11.5" style="12" customWidth="1"/>
    <col min="44" max="44" width="2.37962962962963" style="12" customWidth="1"/>
    <col min="45" max="16382" width="8.88888888888889" style="12"/>
    <col min="16383" max="16383" width="8.88888888888889" style="8"/>
    <col min="16384" max="16384" width="8.88888888888889" style="238"/>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1"/>
      <c r="AP6" s="81"/>
    </row>
    <row r="7" s="178" customFormat="1" ht="30" customHeight="1" spans="1:42">
      <c r="A7" s="179" t="s">
        <v>50</v>
      </c>
      <c r="B7" s="180" t="s">
        <v>51</v>
      </c>
      <c r="C7" s="181"/>
      <c r="D7" s="181"/>
      <c r="E7" s="180"/>
      <c r="F7" s="181"/>
      <c r="G7" s="181"/>
      <c r="H7" s="180"/>
      <c r="I7" s="193"/>
      <c r="J7" s="193"/>
      <c r="K7" s="193"/>
      <c r="L7" s="193"/>
      <c r="M7" s="193"/>
      <c r="N7" s="193"/>
      <c r="O7" s="193"/>
      <c r="P7" s="193"/>
      <c r="Q7" s="193"/>
      <c r="R7" s="193"/>
      <c r="S7" s="193"/>
      <c r="T7" s="193"/>
      <c r="U7" s="193"/>
      <c r="V7" s="193"/>
      <c r="W7" s="83"/>
      <c r="X7" s="83"/>
      <c r="Y7" s="83"/>
      <c r="Z7" s="83"/>
      <c r="AA7" s="83"/>
      <c r="AB7" s="193"/>
      <c r="AC7" s="193"/>
      <c r="AD7" s="193"/>
      <c r="AE7" s="193"/>
      <c r="AF7" s="193"/>
      <c r="AG7" s="193"/>
      <c r="AH7" s="193"/>
      <c r="AI7" s="193"/>
      <c r="AJ7" s="193"/>
      <c r="AK7" s="193"/>
      <c r="AL7" s="193"/>
      <c r="AM7" s="193"/>
      <c r="AN7" s="193"/>
      <c r="AO7" s="197"/>
      <c r="AP7" s="197"/>
    </row>
    <row r="8" s="178" customFormat="1" ht="30" customHeight="1" spans="1:42">
      <c r="A8" s="182" t="s">
        <v>52</v>
      </c>
      <c r="B8" s="180" t="s">
        <v>53</v>
      </c>
      <c r="C8" s="181"/>
      <c r="D8" s="181"/>
      <c r="E8" s="180"/>
      <c r="F8" s="181"/>
      <c r="G8" s="181"/>
      <c r="H8" s="180"/>
      <c r="I8" s="194"/>
      <c r="J8" s="194"/>
      <c r="K8" s="194"/>
      <c r="L8" s="194"/>
      <c r="M8" s="194"/>
      <c r="N8" s="194"/>
      <c r="O8" s="194"/>
      <c r="P8" s="194"/>
      <c r="Q8" s="194"/>
      <c r="R8" s="194"/>
      <c r="S8" s="194"/>
      <c r="T8" s="194"/>
      <c r="U8" s="194"/>
      <c r="V8" s="194"/>
      <c r="W8" s="630"/>
      <c r="X8" s="630"/>
      <c r="Y8" s="630"/>
      <c r="Z8" s="630"/>
      <c r="AA8" s="630"/>
      <c r="AB8" s="194"/>
      <c r="AC8" s="194"/>
      <c r="AD8" s="194"/>
      <c r="AE8" s="194"/>
      <c r="AF8" s="194"/>
      <c r="AG8" s="194"/>
      <c r="AH8" s="194"/>
      <c r="AI8" s="194"/>
      <c r="AJ8" s="194"/>
      <c r="AK8" s="194"/>
      <c r="AL8" s="194"/>
      <c r="AM8" s="194"/>
      <c r="AN8" s="194"/>
      <c r="AO8" s="197"/>
      <c r="AP8" s="197"/>
    </row>
    <row r="9" s="12" customFormat="1" ht="30" customHeight="1" spans="1:42">
      <c r="A9" s="182" t="s">
        <v>54</v>
      </c>
      <c r="B9" s="180" t="s">
        <v>55</v>
      </c>
      <c r="C9" s="181"/>
      <c r="D9" s="181"/>
      <c r="E9" s="180"/>
      <c r="F9" s="181"/>
      <c r="G9" s="181"/>
      <c r="H9" s="180"/>
      <c r="I9" s="195"/>
      <c r="J9" s="195"/>
      <c r="K9" s="195"/>
      <c r="L9" s="195"/>
      <c r="M9" s="195"/>
      <c r="N9" s="195"/>
      <c r="O9" s="195"/>
      <c r="P9" s="195"/>
      <c r="Q9" s="195"/>
      <c r="R9" s="195"/>
      <c r="S9" s="195"/>
      <c r="T9" s="195"/>
      <c r="U9" s="195"/>
      <c r="V9" s="195"/>
      <c r="W9" s="531"/>
      <c r="X9" s="531"/>
      <c r="Y9" s="531"/>
      <c r="Z9" s="531"/>
      <c r="AA9" s="531"/>
      <c r="AB9" s="195"/>
      <c r="AC9" s="195"/>
      <c r="AD9" s="195"/>
      <c r="AE9" s="195"/>
      <c r="AF9" s="195"/>
      <c r="AG9" s="195"/>
      <c r="AH9" s="195"/>
      <c r="AI9" s="195"/>
      <c r="AJ9" s="195"/>
      <c r="AK9" s="195"/>
      <c r="AL9" s="195"/>
      <c r="AM9" s="195"/>
      <c r="AN9" s="195"/>
      <c r="AO9" s="198"/>
      <c r="AP9" s="198"/>
    </row>
    <row r="10" s="12" customFormat="1" ht="30" customHeight="1" spans="1:42">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531"/>
      <c r="X10" s="531"/>
      <c r="Y10" s="531"/>
      <c r="Z10" s="531"/>
      <c r="AA10" s="531"/>
      <c r="AB10" s="195"/>
      <c r="AC10" s="195"/>
      <c r="AD10" s="195"/>
      <c r="AE10" s="195"/>
      <c r="AF10" s="195"/>
      <c r="AG10" s="195"/>
      <c r="AH10" s="195"/>
      <c r="AI10" s="195"/>
      <c r="AJ10" s="195"/>
      <c r="AK10" s="195"/>
      <c r="AL10" s="195"/>
      <c r="AM10" s="195"/>
      <c r="AN10" s="195"/>
      <c r="AO10" s="198"/>
      <c r="AP10" s="198"/>
    </row>
    <row r="11" s="12" customFormat="1" ht="30" customHeight="1" spans="1:42">
      <c r="A11" s="183" t="s">
        <v>56</v>
      </c>
      <c r="B11" s="180" t="s">
        <v>58</v>
      </c>
      <c r="C11" s="181"/>
      <c r="D11" s="181"/>
      <c r="E11" s="184"/>
      <c r="F11" s="184"/>
      <c r="G11" s="184"/>
      <c r="H11" s="184"/>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8"/>
      <c r="AP11" s="198"/>
    </row>
    <row r="12" s="12" customFormat="1" ht="30" customHeight="1" spans="1:42">
      <c r="A12" s="182" t="s">
        <v>54</v>
      </c>
      <c r="B12" s="180" t="s">
        <v>59</v>
      </c>
      <c r="C12" s="181"/>
      <c r="D12" s="181"/>
      <c r="E12" s="184"/>
      <c r="F12" s="184"/>
      <c r="G12" s="184"/>
      <c r="H12" s="184"/>
      <c r="I12" s="195"/>
      <c r="J12" s="195"/>
      <c r="K12" s="195"/>
      <c r="L12" s="195"/>
      <c r="M12" s="195"/>
      <c r="N12" s="195"/>
      <c r="O12" s="195"/>
      <c r="P12" s="195"/>
      <c r="Q12" s="195"/>
      <c r="R12" s="195"/>
      <c r="S12" s="195"/>
      <c r="T12" s="195"/>
      <c r="U12" s="195"/>
      <c r="V12" s="195"/>
      <c r="W12" s="531"/>
      <c r="X12" s="531"/>
      <c r="Y12" s="531"/>
      <c r="Z12" s="531"/>
      <c r="AA12" s="531"/>
      <c r="AB12" s="195"/>
      <c r="AC12" s="195"/>
      <c r="AD12" s="195"/>
      <c r="AE12" s="195"/>
      <c r="AF12" s="195"/>
      <c r="AG12" s="195"/>
      <c r="AH12" s="195"/>
      <c r="AI12" s="195"/>
      <c r="AJ12" s="195"/>
      <c r="AK12" s="195"/>
      <c r="AL12" s="195"/>
      <c r="AM12" s="195"/>
      <c r="AN12" s="195"/>
      <c r="AO12" s="198"/>
      <c r="AP12" s="198"/>
    </row>
    <row r="13" s="12" customFormat="1" ht="30" customHeight="1" spans="1:42">
      <c r="A13" s="183" t="s">
        <v>56</v>
      </c>
      <c r="B13" s="180" t="s">
        <v>60</v>
      </c>
      <c r="C13" s="181"/>
      <c r="D13" s="181"/>
      <c r="E13" s="184"/>
      <c r="F13" s="184"/>
      <c r="G13" s="184"/>
      <c r="H13" s="184"/>
      <c r="I13" s="195"/>
      <c r="J13" s="195"/>
      <c r="K13" s="195"/>
      <c r="L13" s="195"/>
      <c r="M13" s="195"/>
      <c r="N13" s="195"/>
      <c r="O13" s="195"/>
      <c r="P13" s="195"/>
      <c r="Q13" s="195"/>
      <c r="R13" s="195"/>
      <c r="S13" s="195"/>
      <c r="T13" s="195"/>
      <c r="U13" s="195"/>
      <c r="V13" s="195"/>
      <c r="W13" s="531"/>
      <c r="X13" s="531"/>
      <c r="Y13" s="531"/>
      <c r="Z13" s="531"/>
      <c r="AA13" s="531"/>
      <c r="AB13" s="195"/>
      <c r="AC13" s="195"/>
      <c r="AD13" s="195"/>
      <c r="AE13" s="195"/>
      <c r="AF13" s="195"/>
      <c r="AG13" s="195"/>
      <c r="AH13" s="195"/>
      <c r="AI13" s="195"/>
      <c r="AJ13" s="195"/>
      <c r="AK13" s="195"/>
      <c r="AL13" s="195"/>
      <c r="AM13" s="195"/>
      <c r="AN13" s="195"/>
      <c r="AO13" s="198"/>
      <c r="AP13" s="198"/>
    </row>
    <row r="14" s="12" customFormat="1" ht="30" customHeight="1" spans="1:42">
      <c r="A14" s="183" t="s">
        <v>56</v>
      </c>
      <c r="B14" s="186" t="s">
        <v>61</v>
      </c>
      <c r="C14" s="186"/>
      <c r="D14" s="186"/>
      <c r="E14" s="184"/>
      <c r="F14" s="184"/>
      <c r="G14" s="184"/>
      <c r="H14" s="184"/>
      <c r="I14" s="195"/>
      <c r="J14" s="195"/>
      <c r="K14" s="195"/>
      <c r="L14" s="195"/>
      <c r="M14" s="195"/>
      <c r="N14" s="195"/>
      <c r="O14" s="195"/>
      <c r="P14" s="195"/>
      <c r="Q14" s="195"/>
      <c r="R14" s="195"/>
      <c r="S14" s="195"/>
      <c r="T14" s="195"/>
      <c r="U14" s="195"/>
      <c r="V14" s="195"/>
      <c r="W14" s="531"/>
      <c r="X14" s="531"/>
      <c r="Y14" s="531"/>
      <c r="Z14" s="531"/>
      <c r="AA14" s="531"/>
      <c r="AB14" s="195"/>
      <c r="AC14" s="195"/>
      <c r="AD14" s="195"/>
      <c r="AE14" s="195"/>
      <c r="AF14" s="195"/>
      <c r="AG14" s="195"/>
      <c r="AH14" s="195"/>
      <c r="AI14" s="195"/>
      <c r="AJ14" s="195"/>
      <c r="AK14" s="195"/>
      <c r="AL14" s="195"/>
      <c r="AM14" s="195"/>
      <c r="AN14" s="195"/>
      <c r="AO14" s="198"/>
      <c r="AP14" s="198"/>
    </row>
    <row r="15" s="12" customFormat="1" ht="30" customHeight="1" spans="1:42">
      <c r="A15" s="183" t="s">
        <v>56</v>
      </c>
      <c r="B15" s="186" t="s">
        <v>62</v>
      </c>
      <c r="C15" s="186"/>
      <c r="D15" s="186"/>
      <c r="E15" s="184"/>
      <c r="F15" s="184"/>
      <c r="G15" s="184"/>
      <c r="H15" s="184"/>
      <c r="I15" s="195"/>
      <c r="J15" s="195"/>
      <c r="K15" s="195"/>
      <c r="L15" s="195"/>
      <c r="M15" s="195"/>
      <c r="N15" s="195"/>
      <c r="O15" s="195"/>
      <c r="P15" s="195"/>
      <c r="Q15" s="195"/>
      <c r="R15" s="195"/>
      <c r="S15" s="195"/>
      <c r="T15" s="195"/>
      <c r="U15" s="195"/>
      <c r="V15" s="195"/>
      <c r="W15" s="531"/>
      <c r="X15" s="531"/>
      <c r="Y15" s="531"/>
      <c r="Z15" s="531"/>
      <c r="AA15" s="531"/>
      <c r="AB15" s="195"/>
      <c r="AC15" s="195"/>
      <c r="AD15" s="195"/>
      <c r="AE15" s="195"/>
      <c r="AF15" s="195"/>
      <c r="AG15" s="195"/>
      <c r="AH15" s="195"/>
      <c r="AI15" s="195"/>
      <c r="AJ15" s="195"/>
      <c r="AK15" s="195"/>
      <c r="AL15" s="195"/>
      <c r="AM15" s="195"/>
      <c r="AN15" s="195"/>
      <c r="AO15" s="198"/>
      <c r="AP15" s="198"/>
    </row>
    <row r="16" s="12" customFormat="1" ht="30" customHeight="1" spans="1:42">
      <c r="A16" s="183" t="s">
        <v>56</v>
      </c>
      <c r="B16" s="186" t="s">
        <v>63</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8"/>
      <c r="AP16" s="198"/>
    </row>
    <row r="17" s="12" customFormat="1" ht="30" customHeight="1" spans="1:42">
      <c r="A17" s="182" t="s">
        <v>54</v>
      </c>
      <c r="B17" s="186" t="s">
        <v>64</v>
      </c>
      <c r="C17" s="186"/>
      <c r="D17" s="186"/>
      <c r="E17" s="184"/>
      <c r="F17" s="184"/>
      <c r="G17" s="184"/>
      <c r="H17" s="184"/>
      <c r="I17" s="195"/>
      <c r="J17" s="195"/>
      <c r="K17" s="195"/>
      <c r="L17" s="195"/>
      <c r="M17" s="195"/>
      <c r="N17" s="195"/>
      <c r="O17" s="195"/>
      <c r="P17" s="195"/>
      <c r="Q17" s="195"/>
      <c r="R17" s="195"/>
      <c r="S17" s="195"/>
      <c r="T17" s="195"/>
      <c r="U17" s="195"/>
      <c r="V17" s="195"/>
      <c r="W17" s="531"/>
      <c r="X17" s="531"/>
      <c r="Y17" s="531"/>
      <c r="Z17" s="531"/>
      <c r="AA17" s="531"/>
      <c r="AB17" s="195"/>
      <c r="AC17" s="195"/>
      <c r="AD17" s="195"/>
      <c r="AE17" s="195"/>
      <c r="AF17" s="195"/>
      <c r="AG17" s="195"/>
      <c r="AH17" s="195"/>
      <c r="AI17" s="195"/>
      <c r="AJ17" s="195"/>
      <c r="AK17" s="195"/>
      <c r="AL17" s="195"/>
      <c r="AM17" s="195"/>
      <c r="AN17" s="195"/>
      <c r="AO17" s="198"/>
      <c r="AP17" s="198"/>
    </row>
    <row r="18" s="12" customFormat="1" ht="30" customHeight="1" spans="1:42">
      <c r="A18" s="182" t="s">
        <v>54</v>
      </c>
      <c r="B18" s="186" t="s">
        <v>65</v>
      </c>
      <c r="C18" s="186"/>
      <c r="D18" s="186"/>
      <c r="E18" s="184"/>
      <c r="F18" s="184"/>
      <c r="G18" s="184"/>
      <c r="H18" s="184"/>
      <c r="I18" s="195"/>
      <c r="J18" s="195"/>
      <c r="K18" s="195"/>
      <c r="L18" s="195"/>
      <c r="M18" s="195"/>
      <c r="N18" s="195"/>
      <c r="O18" s="195"/>
      <c r="P18" s="195"/>
      <c r="Q18" s="195"/>
      <c r="R18" s="195"/>
      <c r="S18" s="195"/>
      <c r="T18" s="195"/>
      <c r="U18" s="195"/>
      <c r="V18" s="195"/>
      <c r="W18" s="531"/>
      <c r="X18" s="531"/>
      <c r="Y18" s="531"/>
      <c r="Z18" s="531"/>
      <c r="AA18" s="531"/>
      <c r="AB18" s="195"/>
      <c r="AC18" s="195"/>
      <c r="AD18" s="195"/>
      <c r="AE18" s="195"/>
      <c r="AF18" s="195"/>
      <c r="AG18" s="195"/>
      <c r="AH18" s="195"/>
      <c r="AI18" s="195"/>
      <c r="AJ18" s="195"/>
      <c r="AK18" s="195"/>
      <c r="AL18" s="195"/>
      <c r="AM18" s="195"/>
      <c r="AN18" s="195"/>
      <c r="AO18" s="198"/>
      <c r="AP18" s="198"/>
    </row>
    <row r="19" s="12" customFormat="1" ht="30" customHeight="1" spans="1:42">
      <c r="A19" s="183" t="s">
        <v>56</v>
      </c>
      <c r="B19" s="186" t="s">
        <v>66</v>
      </c>
      <c r="C19" s="186"/>
      <c r="D19" s="186"/>
      <c r="E19" s="184"/>
      <c r="F19" s="184"/>
      <c r="G19" s="184"/>
      <c r="H19" s="184"/>
      <c r="I19" s="195"/>
      <c r="J19" s="195"/>
      <c r="K19" s="195"/>
      <c r="L19" s="195"/>
      <c r="M19" s="195"/>
      <c r="N19" s="195"/>
      <c r="O19" s="195"/>
      <c r="P19" s="195"/>
      <c r="Q19" s="195"/>
      <c r="R19" s="195"/>
      <c r="S19" s="195"/>
      <c r="T19" s="195"/>
      <c r="U19" s="195"/>
      <c r="V19" s="195"/>
      <c r="W19" s="531"/>
      <c r="X19" s="531"/>
      <c r="Y19" s="531"/>
      <c r="Z19" s="531"/>
      <c r="AA19" s="531"/>
      <c r="AB19" s="195"/>
      <c r="AC19" s="195"/>
      <c r="AD19" s="195"/>
      <c r="AE19" s="195"/>
      <c r="AF19" s="195"/>
      <c r="AG19" s="195"/>
      <c r="AH19" s="195"/>
      <c r="AI19" s="195"/>
      <c r="AJ19" s="195"/>
      <c r="AK19" s="195"/>
      <c r="AL19" s="195"/>
      <c r="AM19" s="195"/>
      <c r="AN19" s="195"/>
      <c r="AO19" s="198"/>
      <c r="AP19" s="198"/>
    </row>
    <row r="20" s="12" customFormat="1" ht="30" customHeight="1" spans="1:42">
      <c r="A20" s="183" t="s">
        <v>56</v>
      </c>
      <c r="B20" s="186" t="s">
        <v>67</v>
      </c>
      <c r="C20" s="186"/>
      <c r="D20" s="186"/>
      <c r="E20" s="184"/>
      <c r="F20" s="184"/>
      <c r="G20" s="184"/>
      <c r="H20" s="184"/>
      <c r="I20" s="195"/>
      <c r="J20" s="195"/>
      <c r="K20" s="195"/>
      <c r="L20" s="195"/>
      <c r="M20" s="195"/>
      <c r="N20" s="195"/>
      <c r="O20" s="195"/>
      <c r="P20" s="195"/>
      <c r="Q20" s="195"/>
      <c r="R20" s="195"/>
      <c r="S20" s="195"/>
      <c r="T20" s="195"/>
      <c r="U20" s="195"/>
      <c r="V20" s="195"/>
      <c r="W20" s="531"/>
      <c r="X20" s="531"/>
      <c r="Y20" s="531"/>
      <c r="Z20" s="531"/>
      <c r="AA20" s="531"/>
      <c r="AB20" s="195"/>
      <c r="AC20" s="195"/>
      <c r="AD20" s="195"/>
      <c r="AE20" s="195"/>
      <c r="AF20" s="195"/>
      <c r="AG20" s="195"/>
      <c r="AH20" s="195"/>
      <c r="AI20" s="195"/>
      <c r="AJ20" s="195"/>
      <c r="AK20" s="195"/>
      <c r="AL20" s="195"/>
      <c r="AM20" s="195"/>
      <c r="AN20" s="195"/>
      <c r="AO20" s="198"/>
      <c r="AP20" s="198"/>
    </row>
    <row r="21" s="12" customFormat="1" ht="30" customHeight="1" spans="1:42">
      <c r="A21" s="183" t="s">
        <v>56</v>
      </c>
      <c r="B21" s="186" t="s">
        <v>68</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8"/>
      <c r="AP21" s="198"/>
    </row>
    <row r="22" s="12" customFormat="1" ht="51" customHeight="1" spans="1:42">
      <c r="A22" s="183" t="s">
        <v>56</v>
      </c>
      <c r="B22" s="186" t="s">
        <v>69</v>
      </c>
      <c r="C22" s="186"/>
      <c r="D22" s="186"/>
      <c r="E22" s="184"/>
      <c r="F22" s="184"/>
      <c r="G22" s="184"/>
      <c r="H22" s="184"/>
      <c r="I22" s="195"/>
      <c r="J22" s="195"/>
      <c r="K22" s="195"/>
      <c r="L22" s="195"/>
      <c r="M22" s="195"/>
      <c r="N22" s="195"/>
      <c r="O22" s="195"/>
      <c r="P22" s="195"/>
      <c r="Q22" s="195"/>
      <c r="R22" s="195"/>
      <c r="S22" s="195"/>
      <c r="T22" s="195"/>
      <c r="U22" s="195"/>
      <c r="V22" s="195"/>
      <c r="W22" s="531"/>
      <c r="X22" s="531"/>
      <c r="Y22" s="531"/>
      <c r="Z22" s="531"/>
      <c r="AA22" s="531"/>
      <c r="AB22" s="195"/>
      <c r="AC22" s="195"/>
      <c r="AD22" s="195"/>
      <c r="AE22" s="195"/>
      <c r="AF22" s="195"/>
      <c r="AG22" s="195"/>
      <c r="AH22" s="195"/>
      <c r="AI22" s="195"/>
      <c r="AJ22" s="195"/>
      <c r="AK22" s="195"/>
      <c r="AL22" s="195"/>
      <c r="AM22" s="195"/>
      <c r="AN22" s="195"/>
      <c r="AO22" s="198"/>
      <c r="AP22" s="198"/>
    </row>
    <row r="23" s="12" customFormat="1" ht="30" customHeight="1" spans="1:42">
      <c r="A23" s="182" t="s">
        <v>54</v>
      </c>
      <c r="B23" s="186" t="s">
        <v>70</v>
      </c>
      <c r="C23" s="186"/>
      <c r="D23" s="186"/>
      <c r="E23" s="184"/>
      <c r="F23" s="184"/>
      <c r="G23" s="184"/>
      <c r="H23" s="184"/>
      <c r="I23" s="195"/>
      <c r="J23" s="195"/>
      <c r="K23" s="195"/>
      <c r="L23" s="195"/>
      <c r="M23" s="195"/>
      <c r="N23" s="195"/>
      <c r="O23" s="195"/>
      <c r="P23" s="195"/>
      <c r="Q23" s="195"/>
      <c r="R23" s="195"/>
      <c r="S23" s="195"/>
      <c r="T23" s="195"/>
      <c r="U23" s="195"/>
      <c r="V23" s="195"/>
      <c r="W23" s="531"/>
      <c r="X23" s="531"/>
      <c r="Y23" s="531"/>
      <c r="Z23" s="531"/>
      <c r="AA23" s="531"/>
      <c r="AB23" s="195"/>
      <c r="AC23" s="195"/>
      <c r="AD23" s="195"/>
      <c r="AE23" s="195"/>
      <c r="AF23" s="195"/>
      <c r="AG23" s="195"/>
      <c r="AH23" s="195"/>
      <c r="AI23" s="195"/>
      <c r="AJ23" s="195"/>
      <c r="AK23" s="195"/>
      <c r="AL23" s="195"/>
      <c r="AM23" s="195"/>
      <c r="AN23" s="195"/>
      <c r="AO23" s="198"/>
      <c r="AP23" s="198"/>
    </row>
    <row r="24" s="12" customFormat="1" ht="30" customHeight="1" spans="1:42">
      <c r="A24" s="182" t="s">
        <v>54</v>
      </c>
      <c r="B24" s="186" t="s">
        <v>71</v>
      </c>
      <c r="C24" s="186"/>
      <c r="D24" s="186"/>
      <c r="E24" s="184"/>
      <c r="F24" s="184"/>
      <c r="G24" s="184"/>
      <c r="H24" s="184"/>
      <c r="I24" s="195"/>
      <c r="J24" s="195"/>
      <c r="K24" s="195"/>
      <c r="L24" s="195"/>
      <c r="M24" s="195"/>
      <c r="N24" s="195"/>
      <c r="O24" s="195"/>
      <c r="P24" s="195"/>
      <c r="Q24" s="195"/>
      <c r="R24" s="195"/>
      <c r="S24" s="195"/>
      <c r="T24" s="195"/>
      <c r="U24" s="195"/>
      <c r="V24" s="195"/>
      <c r="W24" s="531"/>
      <c r="X24" s="531"/>
      <c r="Y24" s="531"/>
      <c r="Z24" s="531"/>
      <c r="AA24" s="531"/>
      <c r="AB24" s="195"/>
      <c r="AC24" s="195"/>
      <c r="AD24" s="195"/>
      <c r="AE24" s="195"/>
      <c r="AF24" s="195"/>
      <c r="AG24" s="195"/>
      <c r="AH24" s="195"/>
      <c r="AI24" s="195"/>
      <c r="AJ24" s="195"/>
      <c r="AK24" s="195"/>
      <c r="AL24" s="195"/>
      <c r="AM24" s="195"/>
      <c r="AN24" s="195"/>
      <c r="AO24" s="198"/>
      <c r="AP24" s="198"/>
    </row>
    <row r="25" s="12" customFormat="1" ht="51" customHeight="1" spans="1:42">
      <c r="A25" s="182" t="s">
        <v>54</v>
      </c>
      <c r="B25" s="186" t="s">
        <v>72</v>
      </c>
      <c r="C25" s="186"/>
      <c r="D25" s="186"/>
      <c r="E25" s="184"/>
      <c r="F25" s="184"/>
      <c r="G25" s="184"/>
      <c r="H25" s="184"/>
      <c r="I25" s="195"/>
      <c r="J25" s="195"/>
      <c r="K25" s="195"/>
      <c r="L25" s="195"/>
      <c r="M25" s="195"/>
      <c r="N25" s="195"/>
      <c r="O25" s="195"/>
      <c r="P25" s="195"/>
      <c r="Q25" s="195"/>
      <c r="R25" s="195"/>
      <c r="S25" s="195"/>
      <c r="T25" s="195"/>
      <c r="U25" s="195"/>
      <c r="V25" s="195"/>
      <c r="W25" s="531"/>
      <c r="X25" s="531"/>
      <c r="Y25" s="531"/>
      <c r="Z25" s="531"/>
      <c r="AA25" s="531"/>
      <c r="AB25" s="195"/>
      <c r="AC25" s="195"/>
      <c r="AD25" s="195"/>
      <c r="AE25" s="195"/>
      <c r="AF25" s="195"/>
      <c r="AG25" s="195"/>
      <c r="AH25" s="195"/>
      <c r="AI25" s="195"/>
      <c r="AJ25" s="195"/>
      <c r="AK25" s="195"/>
      <c r="AL25" s="195"/>
      <c r="AM25" s="195"/>
      <c r="AN25" s="195"/>
      <c r="AO25" s="198"/>
      <c r="AP25" s="198"/>
    </row>
    <row r="26" s="12" customFormat="1" ht="30" customHeight="1" spans="1:42">
      <c r="A26" s="182" t="s">
        <v>52</v>
      </c>
      <c r="B26" s="186" t="s">
        <v>73</v>
      </c>
      <c r="C26" s="186"/>
      <c r="D26" s="186"/>
      <c r="E26" s="184"/>
      <c r="F26" s="184"/>
      <c r="G26" s="184"/>
      <c r="H26" s="184"/>
      <c r="I26" s="195"/>
      <c r="J26" s="195"/>
      <c r="K26" s="195"/>
      <c r="L26" s="195"/>
      <c r="M26" s="195"/>
      <c r="N26" s="195"/>
      <c r="O26" s="195"/>
      <c r="P26" s="195"/>
      <c r="Q26" s="195"/>
      <c r="R26" s="195"/>
      <c r="S26" s="195"/>
      <c r="T26" s="195"/>
      <c r="U26" s="195"/>
      <c r="V26" s="195"/>
      <c r="W26" s="531"/>
      <c r="X26" s="531"/>
      <c r="Y26" s="531"/>
      <c r="Z26" s="531"/>
      <c r="AA26" s="531"/>
      <c r="AB26" s="195"/>
      <c r="AC26" s="195"/>
      <c r="AD26" s="195"/>
      <c r="AE26" s="195"/>
      <c r="AF26" s="195"/>
      <c r="AG26" s="195"/>
      <c r="AH26" s="195"/>
      <c r="AI26" s="195"/>
      <c r="AJ26" s="195"/>
      <c r="AK26" s="195"/>
      <c r="AL26" s="195"/>
      <c r="AM26" s="195"/>
      <c r="AN26" s="195"/>
      <c r="AO26" s="198"/>
      <c r="AP26" s="198"/>
    </row>
    <row r="27" s="12" customFormat="1" ht="47" customHeight="1" spans="1:42">
      <c r="A27" s="182" t="s">
        <v>54</v>
      </c>
      <c r="B27" s="186" t="s">
        <v>74</v>
      </c>
      <c r="C27" s="186"/>
      <c r="D27" s="186"/>
      <c r="E27" s="184"/>
      <c r="F27" s="184"/>
      <c r="G27" s="184"/>
      <c r="H27" s="184"/>
      <c r="I27" s="195"/>
      <c r="J27" s="195"/>
      <c r="K27" s="195"/>
      <c r="L27" s="195"/>
      <c r="M27" s="195"/>
      <c r="N27" s="195"/>
      <c r="O27" s="195"/>
      <c r="P27" s="195"/>
      <c r="Q27" s="195"/>
      <c r="R27" s="195"/>
      <c r="S27" s="195"/>
      <c r="T27" s="195"/>
      <c r="U27" s="195"/>
      <c r="V27" s="195"/>
      <c r="W27" s="531"/>
      <c r="X27" s="531"/>
      <c r="Y27" s="531"/>
      <c r="Z27" s="531"/>
      <c r="AA27" s="531"/>
      <c r="AB27" s="195"/>
      <c r="AC27" s="195"/>
      <c r="AD27" s="195"/>
      <c r="AE27" s="195"/>
      <c r="AF27" s="195"/>
      <c r="AG27" s="195"/>
      <c r="AH27" s="195"/>
      <c r="AI27" s="195"/>
      <c r="AJ27" s="195"/>
      <c r="AK27" s="195"/>
      <c r="AL27" s="195"/>
      <c r="AM27" s="195"/>
      <c r="AN27" s="195"/>
      <c r="AO27" s="198"/>
      <c r="AP27" s="198"/>
    </row>
    <row r="28" s="12" customFormat="1" ht="30" customHeight="1" spans="1:42">
      <c r="A28" s="182" t="s">
        <v>54</v>
      </c>
      <c r="B28" s="186" t="s">
        <v>75</v>
      </c>
      <c r="C28" s="186"/>
      <c r="D28" s="186"/>
      <c r="E28" s="184"/>
      <c r="F28" s="184"/>
      <c r="G28" s="184"/>
      <c r="H28" s="184"/>
      <c r="I28" s="195"/>
      <c r="J28" s="195"/>
      <c r="K28" s="195"/>
      <c r="L28" s="195"/>
      <c r="M28" s="195"/>
      <c r="N28" s="195"/>
      <c r="O28" s="195"/>
      <c r="P28" s="195"/>
      <c r="Q28" s="195"/>
      <c r="R28" s="195"/>
      <c r="S28" s="195"/>
      <c r="T28" s="195"/>
      <c r="U28" s="195"/>
      <c r="V28" s="195"/>
      <c r="W28" s="531"/>
      <c r="X28" s="531"/>
      <c r="Y28" s="531"/>
      <c r="Z28" s="531"/>
      <c r="AA28" s="531"/>
      <c r="AB28" s="195"/>
      <c r="AC28" s="195"/>
      <c r="AD28" s="195"/>
      <c r="AE28" s="195"/>
      <c r="AF28" s="195"/>
      <c r="AG28" s="195"/>
      <c r="AH28" s="195"/>
      <c r="AI28" s="195"/>
      <c r="AJ28" s="195"/>
      <c r="AK28" s="195"/>
      <c r="AL28" s="195"/>
      <c r="AM28" s="195"/>
      <c r="AN28" s="195"/>
      <c r="AO28" s="198"/>
      <c r="AP28" s="198"/>
    </row>
    <row r="29" s="12" customFormat="1" ht="30" customHeight="1" spans="1:42">
      <c r="A29" s="182" t="s">
        <v>54</v>
      </c>
      <c r="B29" s="186" t="s">
        <v>76</v>
      </c>
      <c r="C29" s="186"/>
      <c r="D29" s="186"/>
      <c r="E29" s="184"/>
      <c r="F29" s="184"/>
      <c r="G29" s="184"/>
      <c r="H29" s="184"/>
      <c r="I29" s="195"/>
      <c r="J29" s="195"/>
      <c r="K29" s="195"/>
      <c r="L29" s="195"/>
      <c r="M29" s="195"/>
      <c r="N29" s="195"/>
      <c r="O29" s="195"/>
      <c r="P29" s="195"/>
      <c r="Q29" s="195"/>
      <c r="R29" s="195"/>
      <c r="S29" s="195"/>
      <c r="T29" s="195"/>
      <c r="U29" s="195"/>
      <c r="V29" s="195"/>
      <c r="W29" s="531"/>
      <c r="X29" s="531"/>
      <c r="Y29" s="531"/>
      <c r="Z29" s="531"/>
      <c r="AA29" s="531"/>
      <c r="AB29" s="195"/>
      <c r="AC29" s="195"/>
      <c r="AD29" s="195"/>
      <c r="AE29" s="195"/>
      <c r="AF29" s="195"/>
      <c r="AG29" s="195"/>
      <c r="AH29" s="195"/>
      <c r="AI29" s="195"/>
      <c r="AJ29" s="195"/>
      <c r="AK29" s="195"/>
      <c r="AL29" s="195"/>
      <c r="AM29" s="195"/>
      <c r="AN29" s="195"/>
      <c r="AO29" s="198"/>
      <c r="AP29" s="198"/>
    </row>
    <row r="30" s="12" customFormat="1" ht="30" customHeight="1" spans="1:42">
      <c r="A30" s="182" t="s">
        <v>54</v>
      </c>
      <c r="B30" s="186" t="s">
        <v>77</v>
      </c>
      <c r="C30" s="186"/>
      <c r="D30" s="186"/>
      <c r="E30" s="184"/>
      <c r="F30" s="184"/>
      <c r="G30" s="184"/>
      <c r="H30" s="184"/>
      <c r="I30" s="195"/>
      <c r="J30" s="195"/>
      <c r="K30" s="195"/>
      <c r="L30" s="195"/>
      <c r="M30" s="195"/>
      <c r="N30" s="195"/>
      <c r="O30" s="195"/>
      <c r="P30" s="195"/>
      <c r="Q30" s="195"/>
      <c r="R30" s="195"/>
      <c r="S30" s="195"/>
      <c r="T30" s="195"/>
      <c r="U30" s="195"/>
      <c r="V30" s="195"/>
      <c r="W30" s="531"/>
      <c r="X30" s="531"/>
      <c r="Y30" s="531"/>
      <c r="Z30" s="531"/>
      <c r="AA30" s="531"/>
      <c r="AB30" s="195"/>
      <c r="AC30" s="195"/>
      <c r="AD30" s="195"/>
      <c r="AE30" s="195"/>
      <c r="AF30" s="195"/>
      <c r="AG30" s="195"/>
      <c r="AH30" s="195"/>
      <c r="AI30" s="195"/>
      <c r="AJ30" s="195"/>
      <c r="AK30" s="195"/>
      <c r="AL30" s="195"/>
      <c r="AM30" s="195"/>
      <c r="AN30" s="195"/>
      <c r="AO30" s="198"/>
      <c r="AP30" s="198"/>
    </row>
    <row r="31" s="12" customFormat="1" ht="30" customHeight="1" spans="1:42">
      <c r="A31" s="182" t="s">
        <v>52</v>
      </c>
      <c r="B31" s="186" t="s">
        <v>78</v>
      </c>
      <c r="C31" s="186"/>
      <c r="D31" s="186"/>
      <c r="E31" s="184"/>
      <c r="F31" s="184"/>
      <c r="G31" s="184"/>
      <c r="H31" s="184"/>
      <c r="I31" s="195"/>
      <c r="J31" s="195"/>
      <c r="K31" s="195"/>
      <c r="L31" s="195"/>
      <c r="M31" s="195"/>
      <c r="N31" s="195"/>
      <c r="O31" s="195"/>
      <c r="P31" s="195"/>
      <c r="Q31" s="195"/>
      <c r="R31" s="195"/>
      <c r="S31" s="195"/>
      <c r="T31" s="195"/>
      <c r="U31" s="195"/>
      <c r="V31" s="195"/>
      <c r="W31" s="531"/>
      <c r="X31" s="531"/>
      <c r="Y31" s="531"/>
      <c r="Z31" s="531"/>
      <c r="AA31" s="531"/>
      <c r="AB31" s="195"/>
      <c r="AC31" s="195"/>
      <c r="AD31" s="195"/>
      <c r="AE31" s="195"/>
      <c r="AF31" s="195"/>
      <c r="AG31" s="195"/>
      <c r="AH31" s="195"/>
      <c r="AI31" s="195"/>
      <c r="AJ31" s="195"/>
      <c r="AK31" s="195"/>
      <c r="AL31" s="195"/>
      <c r="AM31" s="195"/>
      <c r="AN31" s="195"/>
      <c r="AO31" s="198"/>
      <c r="AP31" s="198"/>
    </row>
    <row r="32" s="12" customFormat="1" ht="30" customHeight="1" spans="1:42">
      <c r="A32" s="182" t="s">
        <v>54</v>
      </c>
      <c r="B32" s="186" t="s">
        <v>79</v>
      </c>
      <c r="C32" s="186"/>
      <c r="D32" s="186"/>
      <c r="E32" s="184"/>
      <c r="F32" s="184"/>
      <c r="G32" s="184"/>
      <c r="H32" s="184"/>
      <c r="I32" s="195"/>
      <c r="J32" s="195"/>
      <c r="K32" s="195"/>
      <c r="L32" s="195"/>
      <c r="M32" s="195"/>
      <c r="N32" s="195"/>
      <c r="O32" s="195"/>
      <c r="P32" s="195"/>
      <c r="Q32" s="195"/>
      <c r="R32" s="195"/>
      <c r="S32" s="195"/>
      <c r="T32" s="195"/>
      <c r="U32" s="195"/>
      <c r="V32" s="195"/>
      <c r="W32" s="531"/>
      <c r="X32" s="531"/>
      <c r="Y32" s="531"/>
      <c r="Z32" s="531"/>
      <c r="AA32" s="531"/>
      <c r="AB32" s="195"/>
      <c r="AC32" s="195"/>
      <c r="AD32" s="195"/>
      <c r="AE32" s="195"/>
      <c r="AF32" s="195"/>
      <c r="AG32" s="195"/>
      <c r="AH32" s="195"/>
      <c r="AI32" s="195"/>
      <c r="AJ32" s="195"/>
      <c r="AK32" s="195"/>
      <c r="AL32" s="195"/>
      <c r="AM32" s="195"/>
      <c r="AN32" s="195"/>
      <c r="AO32" s="198"/>
      <c r="AP32" s="198"/>
    </row>
    <row r="33" s="12" customFormat="1" ht="30" customHeight="1" spans="1:42">
      <c r="A33" s="183" t="s">
        <v>56</v>
      </c>
      <c r="B33" s="186" t="s">
        <v>80</v>
      </c>
      <c r="C33" s="186"/>
      <c r="D33" s="186"/>
      <c r="E33" s="184"/>
      <c r="F33" s="184"/>
      <c r="G33" s="184"/>
      <c r="H33" s="184"/>
      <c r="I33" s="195"/>
      <c r="J33" s="195"/>
      <c r="K33" s="195"/>
      <c r="L33" s="195"/>
      <c r="M33" s="195"/>
      <c r="N33" s="195"/>
      <c r="O33" s="195"/>
      <c r="P33" s="195"/>
      <c r="Q33" s="195"/>
      <c r="R33" s="195"/>
      <c r="S33" s="195"/>
      <c r="T33" s="195"/>
      <c r="U33" s="195"/>
      <c r="V33" s="195"/>
      <c r="W33" s="531"/>
      <c r="X33" s="531"/>
      <c r="Y33" s="531"/>
      <c r="Z33" s="531"/>
      <c r="AA33" s="531"/>
      <c r="AB33" s="195"/>
      <c r="AC33" s="195"/>
      <c r="AD33" s="195"/>
      <c r="AE33" s="195"/>
      <c r="AF33" s="195"/>
      <c r="AG33" s="195"/>
      <c r="AH33" s="195"/>
      <c r="AI33" s="195"/>
      <c r="AJ33" s="195"/>
      <c r="AK33" s="195"/>
      <c r="AL33" s="195"/>
      <c r="AM33" s="195"/>
      <c r="AN33" s="195"/>
      <c r="AO33" s="198"/>
      <c r="AP33" s="198"/>
    </row>
    <row r="34" s="12" customFormat="1" ht="30" customHeight="1" spans="1:42">
      <c r="A34" s="183" t="s">
        <v>56</v>
      </c>
      <c r="B34" s="186" t="s">
        <v>81</v>
      </c>
      <c r="C34" s="186"/>
      <c r="D34" s="186"/>
      <c r="E34" s="184"/>
      <c r="F34" s="184"/>
      <c r="G34" s="184"/>
      <c r="H34" s="184"/>
      <c r="I34" s="195"/>
      <c r="J34" s="195"/>
      <c r="K34" s="195"/>
      <c r="L34" s="195"/>
      <c r="M34" s="195"/>
      <c r="N34" s="195"/>
      <c r="O34" s="195"/>
      <c r="P34" s="195"/>
      <c r="Q34" s="195"/>
      <c r="R34" s="195"/>
      <c r="S34" s="195"/>
      <c r="T34" s="195"/>
      <c r="U34" s="195"/>
      <c r="V34" s="195"/>
      <c r="W34" s="531"/>
      <c r="X34" s="531"/>
      <c r="Y34" s="531"/>
      <c r="Z34" s="531"/>
      <c r="AA34" s="531"/>
      <c r="AB34" s="195"/>
      <c r="AC34" s="195"/>
      <c r="AD34" s="195"/>
      <c r="AE34" s="195"/>
      <c r="AF34" s="195"/>
      <c r="AG34" s="195"/>
      <c r="AH34" s="195"/>
      <c r="AI34" s="195"/>
      <c r="AJ34" s="195"/>
      <c r="AK34" s="195"/>
      <c r="AL34" s="195"/>
      <c r="AM34" s="195"/>
      <c r="AN34" s="195"/>
      <c r="AO34" s="198"/>
      <c r="AP34" s="198"/>
    </row>
    <row r="35" s="12" customFormat="1" ht="30" customHeight="1" spans="1:42">
      <c r="A35" s="183" t="s">
        <v>56</v>
      </c>
      <c r="B35" s="186" t="s">
        <v>82</v>
      </c>
      <c r="C35" s="186"/>
      <c r="D35" s="186"/>
      <c r="E35" s="184"/>
      <c r="F35" s="184"/>
      <c r="G35" s="184"/>
      <c r="H35" s="184"/>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8"/>
      <c r="AP35" s="198"/>
    </row>
    <row r="36" s="12" customFormat="1" ht="50" customHeight="1" spans="1:42">
      <c r="A36" s="183" t="s">
        <v>56</v>
      </c>
      <c r="B36" s="186" t="s">
        <v>83</v>
      </c>
      <c r="C36" s="186"/>
      <c r="D36" s="186"/>
      <c r="E36" s="184"/>
      <c r="F36" s="184"/>
      <c r="G36" s="184"/>
      <c r="H36" s="184"/>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8"/>
      <c r="AP36" s="198"/>
    </row>
    <row r="37" s="12" customFormat="1" ht="30" customHeight="1" spans="1:42">
      <c r="A37" s="182" t="s">
        <v>54</v>
      </c>
      <c r="B37" s="186" t="s">
        <v>84</v>
      </c>
      <c r="C37" s="186"/>
      <c r="D37" s="186"/>
      <c r="E37" s="184"/>
      <c r="F37" s="184"/>
      <c r="G37" s="184"/>
      <c r="H37" s="184"/>
      <c r="I37" s="195"/>
      <c r="J37" s="195"/>
      <c r="K37" s="195"/>
      <c r="L37" s="195"/>
      <c r="M37" s="195"/>
      <c r="N37" s="195"/>
      <c r="O37" s="195"/>
      <c r="P37" s="195"/>
      <c r="Q37" s="195"/>
      <c r="R37" s="195"/>
      <c r="S37" s="195"/>
      <c r="T37" s="195"/>
      <c r="U37" s="195"/>
      <c r="V37" s="195"/>
      <c r="W37" s="531"/>
      <c r="X37" s="531"/>
      <c r="Y37" s="531"/>
      <c r="Z37" s="531"/>
      <c r="AA37" s="531"/>
      <c r="AB37" s="195"/>
      <c r="AC37" s="195"/>
      <c r="AD37" s="195"/>
      <c r="AE37" s="195"/>
      <c r="AF37" s="195"/>
      <c r="AG37" s="195"/>
      <c r="AH37" s="195"/>
      <c r="AI37" s="195"/>
      <c r="AJ37" s="195"/>
      <c r="AK37" s="195"/>
      <c r="AL37" s="195"/>
      <c r="AM37" s="195"/>
      <c r="AN37" s="195"/>
      <c r="AO37" s="198"/>
      <c r="AP37" s="198"/>
    </row>
    <row r="38" s="12" customFormat="1" ht="30" customHeight="1" spans="1:42">
      <c r="A38" s="182" t="s">
        <v>52</v>
      </c>
      <c r="B38" s="186" t="s">
        <v>85</v>
      </c>
      <c r="C38" s="186"/>
      <c r="D38" s="186"/>
      <c r="E38" s="184"/>
      <c r="F38" s="184"/>
      <c r="G38" s="184"/>
      <c r="H38" s="184"/>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8"/>
      <c r="AP38" s="198"/>
    </row>
    <row r="39" s="12" customFormat="1" ht="30" customHeight="1" spans="1:42">
      <c r="A39" s="182" t="s">
        <v>54</v>
      </c>
      <c r="B39" s="186" t="s">
        <v>86</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8"/>
    </row>
    <row r="40" s="12" customFormat="1" ht="30" customHeight="1" spans="1:42">
      <c r="A40" s="182" t="s">
        <v>54</v>
      </c>
      <c r="B40" s="186" t="s">
        <v>87</v>
      </c>
      <c r="C40" s="186"/>
      <c r="D40" s="186"/>
      <c r="E40" s="184"/>
      <c r="F40" s="184"/>
      <c r="G40" s="184"/>
      <c r="H40" s="184"/>
      <c r="I40" s="195"/>
      <c r="J40" s="195"/>
      <c r="K40" s="195"/>
      <c r="L40" s="195"/>
      <c r="M40" s="195"/>
      <c r="N40" s="195"/>
      <c r="O40" s="195"/>
      <c r="P40" s="195"/>
      <c r="Q40" s="195"/>
      <c r="R40" s="195"/>
      <c r="S40" s="195"/>
      <c r="T40" s="195"/>
      <c r="U40" s="195"/>
      <c r="V40" s="195"/>
      <c r="W40" s="531"/>
      <c r="X40" s="531"/>
      <c r="Y40" s="531"/>
      <c r="Z40" s="531"/>
      <c r="AA40" s="531"/>
      <c r="AB40" s="195"/>
      <c r="AC40" s="195"/>
      <c r="AD40" s="195"/>
      <c r="AE40" s="195"/>
      <c r="AF40" s="195"/>
      <c r="AG40" s="195"/>
      <c r="AH40" s="195"/>
      <c r="AI40" s="195"/>
      <c r="AJ40" s="195"/>
      <c r="AK40" s="195"/>
      <c r="AL40" s="195"/>
      <c r="AM40" s="195"/>
      <c r="AN40" s="195"/>
      <c r="AO40" s="198"/>
      <c r="AP40" s="198"/>
    </row>
    <row r="41" s="12" customFormat="1" ht="30" customHeight="1" spans="1:42">
      <c r="A41" s="182" t="s">
        <v>54</v>
      </c>
      <c r="B41" s="186" t="s">
        <v>88</v>
      </c>
      <c r="C41" s="186"/>
      <c r="D41" s="186"/>
      <c r="E41" s="184"/>
      <c r="F41" s="184"/>
      <c r="G41" s="184"/>
      <c r="H41" s="184"/>
      <c r="I41" s="195"/>
      <c r="J41" s="195"/>
      <c r="K41" s="195"/>
      <c r="L41" s="195"/>
      <c r="M41" s="195"/>
      <c r="N41" s="195"/>
      <c r="O41" s="195"/>
      <c r="P41" s="195"/>
      <c r="Q41" s="195"/>
      <c r="R41" s="195"/>
      <c r="S41" s="195"/>
      <c r="T41" s="195"/>
      <c r="U41" s="195"/>
      <c r="V41" s="195"/>
      <c r="W41" s="531"/>
      <c r="X41" s="531"/>
      <c r="Y41" s="531"/>
      <c r="Z41" s="531"/>
      <c r="AA41" s="531"/>
      <c r="AB41" s="195"/>
      <c r="AC41" s="195"/>
      <c r="AD41" s="195"/>
      <c r="AE41" s="195"/>
      <c r="AF41" s="195"/>
      <c r="AG41" s="195"/>
      <c r="AH41" s="195"/>
      <c r="AI41" s="195"/>
      <c r="AJ41" s="195"/>
      <c r="AK41" s="195"/>
      <c r="AL41" s="195"/>
      <c r="AM41" s="195"/>
      <c r="AN41" s="195"/>
      <c r="AO41" s="198"/>
      <c r="AP41" s="198"/>
    </row>
    <row r="42" s="12" customFormat="1" ht="30" customHeight="1" spans="1:42">
      <c r="A42" s="182" t="s">
        <v>54</v>
      </c>
      <c r="B42" s="186" t="s">
        <v>89</v>
      </c>
      <c r="C42" s="186"/>
      <c r="D42" s="186"/>
      <c r="E42" s="184"/>
      <c r="F42" s="184"/>
      <c r="G42" s="184"/>
      <c r="H42" s="184"/>
      <c r="I42" s="195"/>
      <c r="J42" s="195"/>
      <c r="K42" s="195"/>
      <c r="L42" s="195"/>
      <c r="M42" s="195"/>
      <c r="N42" s="195"/>
      <c r="O42" s="195"/>
      <c r="P42" s="195"/>
      <c r="Q42" s="195"/>
      <c r="R42" s="195"/>
      <c r="S42" s="195"/>
      <c r="T42" s="195"/>
      <c r="U42" s="195"/>
      <c r="V42" s="195"/>
      <c r="W42" s="531"/>
      <c r="X42" s="531"/>
      <c r="Y42" s="531"/>
      <c r="Z42" s="531"/>
      <c r="AA42" s="531"/>
      <c r="AB42" s="195"/>
      <c r="AC42" s="195"/>
      <c r="AD42" s="195"/>
      <c r="AE42" s="195"/>
      <c r="AF42" s="195"/>
      <c r="AG42" s="195"/>
      <c r="AH42" s="195"/>
      <c r="AI42" s="195"/>
      <c r="AJ42" s="195"/>
      <c r="AK42" s="195"/>
      <c r="AL42" s="195"/>
      <c r="AM42" s="195"/>
      <c r="AN42" s="195"/>
      <c r="AO42" s="198"/>
      <c r="AP42" s="198"/>
    </row>
    <row r="43" s="12" customFormat="1" ht="30" customHeight="1" spans="1:42">
      <c r="A43" s="182" t="s">
        <v>52</v>
      </c>
      <c r="B43" s="186" t="s">
        <v>90</v>
      </c>
      <c r="C43" s="186"/>
      <c r="D43" s="186"/>
      <c r="E43" s="184"/>
      <c r="F43" s="184"/>
      <c r="G43" s="184"/>
      <c r="H43" s="184"/>
      <c r="I43" s="195"/>
      <c r="J43" s="195"/>
      <c r="K43" s="195"/>
      <c r="L43" s="195"/>
      <c r="M43" s="195"/>
      <c r="N43" s="195"/>
      <c r="O43" s="195"/>
      <c r="P43" s="195"/>
      <c r="Q43" s="195"/>
      <c r="R43" s="195"/>
      <c r="S43" s="195"/>
      <c r="T43" s="195"/>
      <c r="U43" s="195"/>
      <c r="V43" s="195"/>
      <c r="W43" s="531"/>
      <c r="X43" s="531"/>
      <c r="Y43" s="531"/>
      <c r="Z43" s="531"/>
      <c r="AA43" s="531"/>
      <c r="AB43" s="195"/>
      <c r="AC43" s="195"/>
      <c r="AD43" s="195"/>
      <c r="AE43" s="195"/>
      <c r="AF43" s="195"/>
      <c r="AG43" s="195"/>
      <c r="AH43" s="195"/>
      <c r="AI43" s="195"/>
      <c r="AJ43" s="195"/>
      <c r="AK43" s="195"/>
      <c r="AL43" s="195"/>
      <c r="AM43" s="195"/>
      <c r="AN43" s="195"/>
      <c r="AO43" s="198"/>
      <c r="AP43" s="198"/>
    </row>
    <row r="44" s="12" customFormat="1" ht="30" customHeight="1" spans="1:42">
      <c r="A44" s="182" t="s">
        <v>54</v>
      </c>
      <c r="B44" s="186" t="s">
        <v>91</v>
      </c>
      <c r="C44" s="186"/>
      <c r="D44" s="186"/>
      <c r="E44" s="184"/>
      <c r="F44" s="184"/>
      <c r="G44" s="184"/>
      <c r="H44" s="184"/>
      <c r="I44" s="195"/>
      <c r="J44" s="195"/>
      <c r="K44" s="195"/>
      <c r="L44" s="195"/>
      <c r="M44" s="195"/>
      <c r="N44" s="195"/>
      <c r="O44" s="195"/>
      <c r="P44" s="195"/>
      <c r="Q44" s="195"/>
      <c r="R44" s="195"/>
      <c r="S44" s="195"/>
      <c r="T44" s="195"/>
      <c r="U44" s="195"/>
      <c r="V44" s="195"/>
      <c r="W44" s="531"/>
      <c r="X44" s="531"/>
      <c r="Y44" s="531"/>
      <c r="Z44" s="531"/>
      <c r="AA44" s="531"/>
      <c r="AB44" s="195"/>
      <c r="AC44" s="195"/>
      <c r="AD44" s="195"/>
      <c r="AE44" s="195"/>
      <c r="AF44" s="195"/>
      <c r="AG44" s="195"/>
      <c r="AH44" s="195"/>
      <c r="AI44" s="195"/>
      <c r="AJ44" s="195"/>
      <c r="AK44" s="195"/>
      <c r="AL44" s="195"/>
      <c r="AM44" s="195"/>
      <c r="AN44" s="195"/>
      <c r="AO44" s="198"/>
      <c r="AP44" s="198"/>
    </row>
    <row r="45" s="12" customFormat="1" ht="30" customHeight="1" spans="1:42">
      <c r="A45" s="182" t="s">
        <v>54</v>
      </c>
      <c r="B45" s="186" t="s">
        <v>92</v>
      </c>
      <c r="C45" s="186"/>
      <c r="D45" s="186"/>
      <c r="E45" s="184"/>
      <c r="F45" s="184"/>
      <c r="G45" s="184"/>
      <c r="H45" s="184"/>
      <c r="I45" s="195"/>
      <c r="J45" s="195"/>
      <c r="K45" s="195"/>
      <c r="L45" s="195"/>
      <c r="M45" s="195"/>
      <c r="N45" s="195"/>
      <c r="O45" s="195"/>
      <c r="P45" s="195"/>
      <c r="Q45" s="195"/>
      <c r="R45" s="195"/>
      <c r="S45" s="195"/>
      <c r="T45" s="195"/>
      <c r="U45" s="195"/>
      <c r="V45" s="195"/>
      <c r="W45" s="531"/>
      <c r="X45" s="531"/>
      <c r="Y45" s="531"/>
      <c r="Z45" s="531"/>
      <c r="AA45" s="531"/>
      <c r="AB45" s="195"/>
      <c r="AC45" s="195"/>
      <c r="AD45" s="195"/>
      <c r="AE45" s="195"/>
      <c r="AF45" s="195"/>
      <c r="AG45" s="195"/>
      <c r="AH45" s="195"/>
      <c r="AI45" s="195"/>
      <c r="AJ45" s="195"/>
      <c r="AK45" s="195"/>
      <c r="AL45" s="195"/>
      <c r="AM45" s="195"/>
      <c r="AN45" s="195"/>
      <c r="AO45" s="198"/>
      <c r="AP45" s="198"/>
    </row>
    <row r="46" s="12" customFormat="1" ht="30" customHeight="1" spans="1:42">
      <c r="A46" s="182" t="s">
        <v>54</v>
      </c>
      <c r="B46" s="186" t="s">
        <v>93</v>
      </c>
      <c r="C46" s="186"/>
      <c r="D46" s="186"/>
      <c r="E46" s="184"/>
      <c r="F46" s="184"/>
      <c r="G46" s="184"/>
      <c r="H46" s="184"/>
      <c r="I46" s="195"/>
      <c r="J46" s="195"/>
      <c r="K46" s="195"/>
      <c r="L46" s="195"/>
      <c r="M46" s="195"/>
      <c r="N46" s="195"/>
      <c r="O46" s="195"/>
      <c r="P46" s="195"/>
      <c r="Q46" s="195"/>
      <c r="R46" s="195"/>
      <c r="S46" s="195"/>
      <c r="T46" s="195"/>
      <c r="U46" s="195"/>
      <c r="V46" s="195"/>
      <c r="W46" s="531"/>
      <c r="X46" s="531"/>
      <c r="Y46" s="531"/>
      <c r="Z46" s="531"/>
      <c r="AA46" s="531"/>
      <c r="AB46" s="195"/>
      <c r="AC46" s="195"/>
      <c r="AD46" s="195"/>
      <c r="AE46" s="195"/>
      <c r="AF46" s="195"/>
      <c r="AG46" s="195"/>
      <c r="AH46" s="195"/>
      <c r="AI46" s="195"/>
      <c r="AJ46" s="195"/>
      <c r="AK46" s="195"/>
      <c r="AL46" s="195"/>
      <c r="AM46" s="195"/>
      <c r="AN46" s="195"/>
      <c r="AO46" s="198"/>
      <c r="AP46" s="198"/>
    </row>
    <row r="47" s="12" customFormat="1" ht="30" customHeight="1" spans="1:42">
      <c r="A47" s="182" t="s">
        <v>54</v>
      </c>
      <c r="B47" s="186" t="s">
        <v>94</v>
      </c>
      <c r="C47" s="186"/>
      <c r="D47" s="186"/>
      <c r="E47" s="184"/>
      <c r="F47" s="184"/>
      <c r="G47" s="184"/>
      <c r="H47" s="184"/>
      <c r="I47" s="195"/>
      <c r="J47" s="195"/>
      <c r="K47" s="195"/>
      <c r="L47" s="195"/>
      <c r="M47" s="195"/>
      <c r="N47" s="195"/>
      <c r="O47" s="195"/>
      <c r="P47" s="195"/>
      <c r="Q47" s="195"/>
      <c r="R47" s="195"/>
      <c r="S47" s="195"/>
      <c r="T47" s="195"/>
      <c r="U47" s="195"/>
      <c r="V47" s="195"/>
      <c r="W47" s="531"/>
      <c r="X47" s="531"/>
      <c r="Y47" s="531"/>
      <c r="Z47" s="531"/>
      <c r="AA47" s="531"/>
      <c r="AB47" s="195"/>
      <c r="AC47" s="195"/>
      <c r="AD47" s="195"/>
      <c r="AE47" s="195"/>
      <c r="AF47" s="195"/>
      <c r="AG47" s="195"/>
      <c r="AH47" s="195"/>
      <c r="AI47" s="195"/>
      <c r="AJ47" s="195"/>
      <c r="AK47" s="195"/>
      <c r="AL47" s="195"/>
      <c r="AM47" s="195"/>
      <c r="AN47" s="195"/>
      <c r="AO47" s="198"/>
      <c r="AP47" s="198"/>
    </row>
    <row r="48" s="12" customFormat="1" ht="30" customHeight="1" spans="1:42">
      <c r="A48" s="182" t="s">
        <v>54</v>
      </c>
      <c r="B48" s="186" t="s">
        <v>95</v>
      </c>
      <c r="C48" s="186"/>
      <c r="D48" s="186"/>
      <c r="E48" s="184"/>
      <c r="F48" s="184"/>
      <c r="G48" s="184"/>
      <c r="H48" s="184"/>
      <c r="I48" s="195"/>
      <c r="J48" s="195"/>
      <c r="K48" s="195"/>
      <c r="L48" s="195"/>
      <c r="M48" s="195"/>
      <c r="N48" s="195"/>
      <c r="O48" s="195"/>
      <c r="P48" s="195"/>
      <c r="Q48" s="195"/>
      <c r="R48" s="195"/>
      <c r="S48" s="195"/>
      <c r="T48" s="195"/>
      <c r="U48" s="195"/>
      <c r="V48" s="195"/>
      <c r="W48" s="531"/>
      <c r="X48" s="531"/>
      <c r="Y48" s="531"/>
      <c r="Z48" s="531"/>
      <c r="AA48" s="531"/>
      <c r="AB48" s="195"/>
      <c r="AC48" s="195"/>
      <c r="AD48" s="195"/>
      <c r="AE48" s="195"/>
      <c r="AF48" s="195"/>
      <c r="AG48" s="195"/>
      <c r="AH48" s="195"/>
      <c r="AI48" s="195"/>
      <c r="AJ48" s="195"/>
      <c r="AK48" s="195"/>
      <c r="AL48" s="195"/>
      <c r="AM48" s="195"/>
      <c r="AN48" s="195"/>
      <c r="AO48" s="198"/>
      <c r="AP48" s="198"/>
    </row>
    <row r="49" s="12" customFormat="1" ht="30" customHeight="1" spans="1:42">
      <c r="A49" s="182" t="s">
        <v>54</v>
      </c>
      <c r="B49" s="186" t="s">
        <v>96</v>
      </c>
      <c r="C49" s="186"/>
      <c r="D49" s="186"/>
      <c r="E49" s="184"/>
      <c r="F49" s="184"/>
      <c r="G49" s="184"/>
      <c r="H49" s="184"/>
      <c r="I49" s="195"/>
      <c r="J49" s="195"/>
      <c r="K49" s="195"/>
      <c r="L49" s="195"/>
      <c r="M49" s="195"/>
      <c r="N49" s="195"/>
      <c r="O49" s="195"/>
      <c r="P49" s="195"/>
      <c r="Q49" s="195"/>
      <c r="R49" s="195"/>
      <c r="S49" s="195"/>
      <c r="T49" s="195"/>
      <c r="U49" s="195"/>
      <c r="V49" s="195"/>
      <c r="W49" s="531"/>
      <c r="X49" s="531"/>
      <c r="Y49" s="531"/>
      <c r="Z49" s="531"/>
      <c r="AA49" s="531"/>
      <c r="AB49" s="195"/>
      <c r="AC49" s="195"/>
      <c r="AD49" s="195"/>
      <c r="AE49" s="195"/>
      <c r="AF49" s="195"/>
      <c r="AG49" s="195"/>
      <c r="AH49" s="195"/>
      <c r="AI49" s="195"/>
      <c r="AJ49" s="195"/>
      <c r="AK49" s="195"/>
      <c r="AL49" s="195"/>
      <c r="AM49" s="195"/>
      <c r="AN49" s="195"/>
      <c r="AO49" s="198"/>
      <c r="AP49" s="198"/>
    </row>
    <row r="50" s="12" customFormat="1" ht="30" customHeight="1" spans="1:42">
      <c r="A50" s="179" t="s">
        <v>50</v>
      </c>
      <c r="B50" s="186" t="s">
        <v>97</v>
      </c>
      <c r="C50" s="186"/>
      <c r="D50" s="186"/>
      <c r="E50" s="184"/>
      <c r="F50" s="184"/>
      <c r="G50" s="184"/>
      <c r="H50" s="184"/>
      <c r="I50" s="196"/>
      <c r="J50" s="196"/>
      <c r="K50" s="196"/>
      <c r="L50" s="196"/>
      <c r="M50" s="196"/>
      <c r="N50" s="196"/>
      <c r="O50" s="196"/>
      <c r="P50" s="196"/>
      <c r="Q50" s="196"/>
      <c r="R50" s="196"/>
      <c r="S50" s="196"/>
      <c r="T50" s="196"/>
      <c r="U50" s="196"/>
      <c r="V50" s="196"/>
      <c r="W50" s="395"/>
      <c r="X50" s="395"/>
      <c r="Y50" s="395"/>
      <c r="Z50" s="395"/>
      <c r="AA50" s="395"/>
      <c r="AB50" s="196"/>
      <c r="AC50" s="196"/>
      <c r="AD50" s="196"/>
      <c r="AE50" s="196"/>
      <c r="AF50" s="196"/>
      <c r="AG50" s="196"/>
      <c r="AH50" s="196"/>
      <c r="AI50" s="196"/>
      <c r="AJ50" s="196"/>
      <c r="AK50" s="196"/>
      <c r="AL50" s="196"/>
      <c r="AM50" s="196"/>
      <c r="AN50" s="196"/>
      <c r="AO50" s="198"/>
      <c r="AP50" s="198"/>
    </row>
    <row r="51" s="12" customFormat="1" ht="30" customHeight="1" spans="1:42">
      <c r="A51" s="179" t="s">
        <v>52</v>
      </c>
      <c r="B51" s="186" t="s">
        <v>98</v>
      </c>
      <c r="C51" s="186"/>
      <c r="D51" s="186"/>
      <c r="E51" s="184"/>
      <c r="F51" s="184"/>
      <c r="G51" s="184"/>
      <c r="H51" s="184"/>
      <c r="I51" s="195"/>
      <c r="J51" s="195"/>
      <c r="K51" s="195"/>
      <c r="L51" s="195"/>
      <c r="M51" s="195"/>
      <c r="N51" s="195"/>
      <c r="O51" s="195"/>
      <c r="P51" s="195"/>
      <c r="Q51" s="195"/>
      <c r="R51" s="195"/>
      <c r="S51" s="195"/>
      <c r="T51" s="195"/>
      <c r="U51" s="195"/>
      <c r="V51" s="195"/>
      <c r="W51" s="531"/>
      <c r="X51" s="531"/>
      <c r="Y51" s="531"/>
      <c r="Z51" s="531"/>
      <c r="AA51" s="531"/>
      <c r="AB51" s="195"/>
      <c r="AC51" s="195"/>
      <c r="AD51" s="195"/>
      <c r="AE51" s="195"/>
      <c r="AF51" s="195"/>
      <c r="AG51" s="195"/>
      <c r="AH51" s="195"/>
      <c r="AI51" s="195"/>
      <c r="AJ51" s="195"/>
      <c r="AK51" s="195"/>
      <c r="AL51" s="195"/>
      <c r="AM51" s="195"/>
      <c r="AN51" s="195"/>
      <c r="AO51" s="198"/>
      <c r="AP51" s="198"/>
    </row>
    <row r="52" s="12" customFormat="1" ht="30" customHeight="1" spans="1:42">
      <c r="A52" s="182" t="s">
        <v>54</v>
      </c>
      <c r="B52" s="186" t="s">
        <v>99</v>
      </c>
      <c r="C52" s="186"/>
      <c r="D52" s="186"/>
      <c r="E52" s="184"/>
      <c r="F52" s="184"/>
      <c r="G52" s="184"/>
      <c r="H52" s="184"/>
      <c r="I52" s="195"/>
      <c r="J52" s="195"/>
      <c r="K52" s="195"/>
      <c r="L52" s="195"/>
      <c r="M52" s="195"/>
      <c r="N52" s="195"/>
      <c r="O52" s="195"/>
      <c r="P52" s="195"/>
      <c r="Q52" s="195"/>
      <c r="R52" s="195"/>
      <c r="S52" s="195"/>
      <c r="T52" s="195"/>
      <c r="U52" s="195"/>
      <c r="V52" s="195"/>
      <c r="W52" s="531"/>
      <c r="X52" s="531"/>
      <c r="Y52" s="531"/>
      <c r="Z52" s="531"/>
      <c r="AA52" s="531"/>
      <c r="AB52" s="195"/>
      <c r="AC52" s="195"/>
      <c r="AD52" s="195"/>
      <c r="AE52" s="195"/>
      <c r="AF52" s="195"/>
      <c r="AG52" s="195"/>
      <c r="AH52" s="195"/>
      <c r="AI52" s="195"/>
      <c r="AJ52" s="195"/>
      <c r="AK52" s="195"/>
      <c r="AL52" s="195"/>
      <c r="AM52" s="195"/>
      <c r="AN52" s="195"/>
      <c r="AO52" s="198"/>
      <c r="AP52" s="198"/>
    </row>
    <row r="53" s="12" customFormat="1" ht="30" customHeight="1" spans="1:42">
      <c r="A53" s="182" t="s">
        <v>54</v>
      </c>
      <c r="B53" s="186" t="s">
        <v>100</v>
      </c>
      <c r="C53" s="186"/>
      <c r="D53" s="186"/>
      <c r="E53" s="184"/>
      <c r="F53" s="184"/>
      <c r="G53" s="184"/>
      <c r="H53" s="184"/>
      <c r="I53" s="195"/>
      <c r="J53" s="195"/>
      <c r="K53" s="195"/>
      <c r="L53" s="195"/>
      <c r="M53" s="195"/>
      <c r="N53" s="195"/>
      <c r="O53" s="195"/>
      <c r="P53" s="195"/>
      <c r="Q53" s="195"/>
      <c r="R53" s="195"/>
      <c r="S53" s="195"/>
      <c r="T53" s="195"/>
      <c r="U53" s="195"/>
      <c r="V53" s="195"/>
      <c r="W53" s="531"/>
      <c r="X53" s="531"/>
      <c r="Y53" s="531"/>
      <c r="Z53" s="531"/>
      <c r="AA53" s="531"/>
      <c r="AB53" s="195"/>
      <c r="AC53" s="195"/>
      <c r="AD53" s="195"/>
      <c r="AE53" s="195"/>
      <c r="AF53" s="195"/>
      <c r="AG53" s="195"/>
      <c r="AH53" s="195"/>
      <c r="AI53" s="195"/>
      <c r="AJ53" s="195"/>
      <c r="AK53" s="195"/>
      <c r="AL53" s="195"/>
      <c r="AM53" s="195"/>
      <c r="AN53" s="195"/>
      <c r="AO53" s="198"/>
      <c r="AP53" s="198"/>
    </row>
    <row r="54" s="12" customFormat="1" ht="30" customHeight="1" spans="1:42">
      <c r="A54" s="182" t="s">
        <v>52</v>
      </c>
      <c r="B54" s="186" t="s">
        <v>101</v>
      </c>
      <c r="C54" s="186"/>
      <c r="D54" s="186"/>
      <c r="E54" s="184"/>
      <c r="F54" s="184"/>
      <c r="G54" s="184"/>
      <c r="H54" s="184"/>
      <c r="I54" s="195"/>
      <c r="J54" s="195"/>
      <c r="K54" s="195"/>
      <c r="L54" s="195"/>
      <c r="M54" s="195"/>
      <c r="N54" s="195"/>
      <c r="O54" s="195"/>
      <c r="P54" s="195"/>
      <c r="Q54" s="195"/>
      <c r="R54" s="195"/>
      <c r="S54" s="195"/>
      <c r="T54" s="195"/>
      <c r="U54" s="195"/>
      <c r="V54" s="195"/>
      <c r="W54" s="531"/>
      <c r="X54" s="531"/>
      <c r="Y54" s="531"/>
      <c r="Z54" s="531"/>
      <c r="AA54" s="531"/>
      <c r="AB54" s="195"/>
      <c r="AC54" s="195"/>
      <c r="AD54" s="195"/>
      <c r="AE54" s="195"/>
      <c r="AF54" s="195"/>
      <c r="AG54" s="195"/>
      <c r="AH54" s="195"/>
      <c r="AI54" s="195"/>
      <c r="AJ54" s="195"/>
      <c r="AK54" s="195"/>
      <c r="AL54" s="195"/>
      <c r="AM54" s="195"/>
      <c r="AN54" s="195"/>
      <c r="AO54" s="198"/>
      <c r="AP54" s="198"/>
    </row>
    <row r="55" s="12" customFormat="1" ht="30" customHeight="1" spans="1:42">
      <c r="A55" s="182" t="s">
        <v>54</v>
      </c>
      <c r="B55" s="186" t="s">
        <v>102</v>
      </c>
      <c r="C55" s="186"/>
      <c r="D55" s="186"/>
      <c r="E55" s="184"/>
      <c r="F55" s="184"/>
      <c r="G55" s="184"/>
      <c r="H55" s="184"/>
      <c r="I55" s="195"/>
      <c r="J55" s="195"/>
      <c r="K55" s="195"/>
      <c r="L55" s="195"/>
      <c r="M55" s="195"/>
      <c r="N55" s="195"/>
      <c r="O55" s="195"/>
      <c r="P55" s="195"/>
      <c r="Q55" s="195"/>
      <c r="R55" s="195"/>
      <c r="S55" s="195"/>
      <c r="T55" s="195"/>
      <c r="U55" s="195"/>
      <c r="V55" s="195"/>
      <c r="W55" s="531"/>
      <c r="X55" s="531"/>
      <c r="Y55" s="531"/>
      <c r="Z55" s="531"/>
      <c r="AA55" s="531"/>
      <c r="AB55" s="195"/>
      <c r="AC55" s="195"/>
      <c r="AD55" s="195"/>
      <c r="AE55" s="195"/>
      <c r="AF55" s="195"/>
      <c r="AG55" s="195"/>
      <c r="AH55" s="195"/>
      <c r="AI55" s="195"/>
      <c r="AJ55" s="195"/>
      <c r="AK55" s="195"/>
      <c r="AL55" s="195"/>
      <c r="AM55" s="195"/>
      <c r="AN55" s="195"/>
      <c r="AO55" s="198"/>
      <c r="AP55" s="198"/>
    </row>
    <row r="56" s="12" customFormat="1" ht="30" customHeight="1" spans="1:42">
      <c r="A56" s="182" t="s">
        <v>54</v>
      </c>
      <c r="B56" s="186" t="s">
        <v>103</v>
      </c>
      <c r="C56" s="186"/>
      <c r="D56" s="186"/>
      <c r="E56" s="184"/>
      <c r="F56" s="184"/>
      <c r="G56" s="184"/>
      <c r="H56" s="184"/>
      <c r="I56" s="195"/>
      <c r="J56" s="195"/>
      <c r="K56" s="195"/>
      <c r="L56" s="195"/>
      <c r="M56" s="195"/>
      <c r="N56" s="195"/>
      <c r="O56" s="195"/>
      <c r="P56" s="195"/>
      <c r="Q56" s="195"/>
      <c r="R56" s="195"/>
      <c r="S56" s="195"/>
      <c r="T56" s="195"/>
      <c r="U56" s="195"/>
      <c r="V56" s="195"/>
      <c r="W56" s="531"/>
      <c r="X56" s="531"/>
      <c r="Y56" s="531"/>
      <c r="Z56" s="531"/>
      <c r="AA56" s="531"/>
      <c r="AB56" s="195"/>
      <c r="AC56" s="195"/>
      <c r="AD56" s="195"/>
      <c r="AE56" s="195"/>
      <c r="AF56" s="195"/>
      <c r="AG56" s="195"/>
      <c r="AH56" s="195"/>
      <c r="AI56" s="195"/>
      <c r="AJ56" s="195"/>
      <c r="AK56" s="195"/>
      <c r="AL56" s="195"/>
      <c r="AM56" s="195"/>
      <c r="AN56" s="195"/>
      <c r="AO56" s="198"/>
      <c r="AP56" s="198"/>
    </row>
    <row r="57" s="12" customFormat="1" ht="30" customHeight="1" spans="1:42">
      <c r="A57" s="182" t="s">
        <v>52</v>
      </c>
      <c r="B57" s="186" t="s">
        <v>104</v>
      </c>
      <c r="C57" s="186"/>
      <c r="D57" s="186"/>
      <c r="E57" s="184"/>
      <c r="F57" s="184"/>
      <c r="G57" s="184"/>
      <c r="H57" s="184"/>
      <c r="I57" s="195"/>
      <c r="J57" s="195"/>
      <c r="K57" s="195"/>
      <c r="L57" s="195"/>
      <c r="M57" s="195"/>
      <c r="N57" s="195"/>
      <c r="O57" s="195"/>
      <c r="P57" s="195"/>
      <c r="Q57" s="195"/>
      <c r="R57" s="195"/>
      <c r="S57" s="195"/>
      <c r="T57" s="195"/>
      <c r="U57" s="195"/>
      <c r="V57" s="195"/>
      <c r="W57" s="531"/>
      <c r="X57" s="531"/>
      <c r="Y57" s="531"/>
      <c r="Z57" s="531"/>
      <c r="AA57" s="531"/>
      <c r="AB57" s="195"/>
      <c r="AC57" s="195"/>
      <c r="AD57" s="195"/>
      <c r="AE57" s="195"/>
      <c r="AF57" s="195"/>
      <c r="AG57" s="195"/>
      <c r="AH57" s="195"/>
      <c r="AI57" s="195"/>
      <c r="AJ57" s="195"/>
      <c r="AK57" s="195"/>
      <c r="AL57" s="195"/>
      <c r="AM57" s="195"/>
      <c r="AN57" s="195"/>
      <c r="AO57" s="198"/>
      <c r="AP57" s="198"/>
    </row>
    <row r="58" s="12" customFormat="1" ht="30" customHeight="1" spans="1:42">
      <c r="A58" s="182" t="s">
        <v>54</v>
      </c>
      <c r="B58" s="186" t="s">
        <v>105</v>
      </c>
      <c r="C58" s="186"/>
      <c r="D58" s="186"/>
      <c r="E58" s="184"/>
      <c r="F58" s="184"/>
      <c r="G58" s="184"/>
      <c r="H58" s="184"/>
      <c r="I58" s="195"/>
      <c r="J58" s="195"/>
      <c r="K58" s="195"/>
      <c r="L58" s="195"/>
      <c r="M58" s="195"/>
      <c r="N58" s="195"/>
      <c r="O58" s="195"/>
      <c r="P58" s="195"/>
      <c r="Q58" s="195"/>
      <c r="R58" s="195"/>
      <c r="S58" s="195"/>
      <c r="T58" s="195"/>
      <c r="U58" s="195"/>
      <c r="V58" s="195"/>
      <c r="W58" s="531"/>
      <c r="X58" s="531"/>
      <c r="Y58" s="531"/>
      <c r="Z58" s="531"/>
      <c r="AA58" s="531"/>
      <c r="AB58" s="195"/>
      <c r="AC58" s="195"/>
      <c r="AD58" s="195"/>
      <c r="AE58" s="195"/>
      <c r="AF58" s="195"/>
      <c r="AG58" s="195"/>
      <c r="AH58" s="195"/>
      <c r="AI58" s="195"/>
      <c r="AJ58" s="195"/>
      <c r="AK58" s="195"/>
      <c r="AL58" s="195"/>
      <c r="AM58" s="195"/>
      <c r="AN58" s="195"/>
      <c r="AO58" s="198"/>
      <c r="AP58" s="198"/>
    </row>
    <row r="59" s="12" customFormat="1" ht="30" customHeight="1" spans="1:42">
      <c r="A59" s="182" t="s">
        <v>54</v>
      </c>
      <c r="B59" s="186" t="s">
        <v>106</v>
      </c>
      <c r="C59" s="186"/>
      <c r="D59" s="186"/>
      <c r="E59" s="184"/>
      <c r="F59" s="184"/>
      <c r="G59" s="184"/>
      <c r="H59" s="184"/>
      <c r="I59" s="195"/>
      <c r="J59" s="195"/>
      <c r="K59" s="195"/>
      <c r="L59" s="195"/>
      <c r="M59" s="195"/>
      <c r="N59" s="195"/>
      <c r="O59" s="195"/>
      <c r="P59" s="195"/>
      <c r="Q59" s="195"/>
      <c r="R59" s="195"/>
      <c r="S59" s="195"/>
      <c r="T59" s="195"/>
      <c r="U59" s="195"/>
      <c r="V59" s="195"/>
      <c r="W59" s="531"/>
      <c r="X59" s="531"/>
      <c r="Y59" s="531"/>
      <c r="Z59" s="531"/>
      <c r="AA59" s="531"/>
      <c r="AB59" s="195"/>
      <c r="AC59" s="195"/>
      <c r="AD59" s="195"/>
      <c r="AE59" s="195"/>
      <c r="AF59" s="195"/>
      <c r="AG59" s="195"/>
      <c r="AH59" s="195"/>
      <c r="AI59" s="195"/>
      <c r="AJ59" s="195"/>
      <c r="AK59" s="195"/>
      <c r="AL59" s="195"/>
      <c r="AM59" s="195"/>
      <c r="AN59" s="195"/>
      <c r="AO59" s="198"/>
      <c r="AP59" s="198"/>
    </row>
    <row r="60" s="12" customFormat="1" ht="30" customHeight="1" spans="1:42">
      <c r="A60" s="182" t="s">
        <v>52</v>
      </c>
      <c r="B60" s="186" t="s">
        <v>107</v>
      </c>
      <c r="C60" s="186"/>
      <c r="D60" s="186"/>
      <c r="E60" s="184"/>
      <c r="F60" s="184"/>
      <c r="G60" s="184"/>
      <c r="H60" s="184"/>
      <c r="I60" s="195"/>
      <c r="J60" s="195"/>
      <c r="K60" s="195"/>
      <c r="L60" s="195"/>
      <c r="M60" s="195"/>
      <c r="N60" s="195"/>
      <c r="O60" s="195"/>
      <c r="P60" s="195"/>
      <c r="Q60" s="195"/>
      <c r="R60" s="195"/>
      <c r="S60" s="195"/>
      <c r="T60" s="195"/>
      <c r="U60" s="195"/>
      <c r="V60" s="195"/>
      <c r="W60" s="531"/>
      <c r="X60" s="531"/>
      <c r="Y60" s="531"/>
      <c r="Z60" s="531"/>
      <c r="AA60" s="531"/>
      <c r="AB60" s="195"/>
      <c r="AC60" s="195"/>
      <c r="AD60" s="195"/>
      <c r="AE60" s="195"/>
      <c r="AF60" s="195"/>
      <c r="AG60" s="195"/>
      <c r="AH60" s="195"/>
      <c r="AI60" s="195"/>
      <c r="AJ60" s="195"/>
      <c r="AK60" s="195"/>
      <c r="AL60" s="195"/>
      <c r="AM60" s="195"/>
      <c r="AN60" s="195"/>
      <c r="AO60" s="198"/>
      <c r="AP60" s="198"/>
    </row>
    <row r="61" s="12" customFormat="1" ht="30" customHeight="1" spans="1:42">
      <c r="A61" s="182" t="s">
        <v>54</v>
      </c>
      <c r="B61" s="186" t="s">
        <v>108</v>
      </c>
      <c r="C61" s="186"/>
      <c r="D61" s="186"/>
      <c r="E61" s="184"/>
      <c r="F61" s="184"/>
      <c r="G61" s="184"/>
      <c r="H61" s="184"/>
      <c r="I61" s="195"/>
      <c r="J61" s="195"/>
      <c r="K61" s="195"/>
      <c r="L61" s="195"/>
      <c r="M61" s="195"/>
      <c r="N61" s="195"/>
      <c r="O61" s="195"/>
      <c r="P61" s="195"/>
      <c r="Q61" s="195"/>
      <c r="R61" s="195"/>
      <c r="S61" s="195"/>
      <c r="T61" s="195"/>
      <c r="U61" s="195"/>
      <c r="V61" s="195"/>
      <c r="W61" s="531"/>
      <c r="X61" s="531"/>
      <c r="Y61" s="531"/>
      <c r="Z61" s="531"/>
      <c r="AA61" s="531"/>
      <c r="AB61" s="195"/>
      <c r="AC61" s="195"/>
      <c r="AD61" s="195"/>
      <c r="AE61" s="195"/>
      <c r="AF61" s="195"/>
      <c r="AG61" s="195"/>
      <c r="AH61" s="195"/>
      <c r="AI61" s="195"/>
      <c r="AJ61" s="195"/>
      <c r="AK61" s="195"/>
      <c r="AL61" s="195"/>
      <c r="AM61" s="195"/>
      <c r="AN61" s="195"/>
      <c r="AO61" s="198"/>
      <c r="AP61" s="198"/>
    </row>
    <row r="62" s="12" customFormat="1" ht="30" customHeight="1" spans="1:42">
      <c r="A62" s="182" t="s">
        <v>54</v>
      </c>
      <c r="B62" s="186" t="s">
        <v>109</v>
      </c>
      <c r="C62" s="186"/>
      <c r="D62" s="186"/>
      <c r="E62" s="184"/>
      <c r="F62" s="184"/>
      <c r="G62" s="184"/>
      <c r="H62" s="184"/>
      <c r="I62" s="195"/>
      <c r="J62" s="195"/>
      <c r="K62" s="195"/>
      <c r="L62" s="195"/>
      <c r="M62" s="195"/>
      <c r="N62" s="195"/>
      <c r="O62" s="195"/>
      <c r="P62" s="195"/>
      <c r="Q62" s="195"/>
      <c r="R62" s="195"/>
      <c r="S62" s="195"/>
      <c r="T62" s="195"/>
      <c r="U62" s="195"/>
      <c r="V62" s="195"/>
      <c r="W62" s="531"/>
      <c r="X62" s="531"/>
      <c r="Y62" s="531"/>
      <c r="Z62" s="531"/>
      <c r="AA62" s="531"/>
      <c r="AB62" s="195"/>
      <c r="AC62" s="195"/>
      <c r="AD62" s="195"/>
      <c r="AE62" s="195"/>
      <c r="AF62" s="195"/>
      <c r="AG62" s="195"/>
      <c r="AH62" s="195"/>
      <c r="AI62" s="195"/>
      <c r="AJ62" s="195"/>
      <c r="AK62" s="195"/>
      <c r="AL62" s="195"/>
      <c r="AM62" s="195"/>
      <c r="AN62" s="195"/>
      <c r="AO62" s="198"/>
      <c r="AP62" s="198"/>
    </row>
    <row r="63" s="12" customFormat="1" ht="30" customHeight="1" spans="1:42">
      <c r="A63" s="182" t="s">
        <v>54</v>
      </c>
      <c r="B63" s="186" t="s">
        <v>110</v>
      </c>
      <c r="C63" s="186"/>
      <c r="D63" s="186"/>
      <c r="E63" s="184"/>
      <c r="F63" s="184"/>
      <c r="G63" s="184"/>
      <c r="H63" s="184"/>
      <c r="I63" s="195"/>
      <c r="J63" s="195"/>
      <c r="K63" s="195"/>
      <c r="L63" s="195"/>
      <c r="M63" s="195"/>
      <c r="N63" s="195"/>
      <c r="O63" s="195"/>
      <c r="P63" s="195"/>
      <c r="Q63" s="195"/>
      <c r="R63" s="195"/>
      <c r="S63" s="195"/>
      <c r="T63" s="195"/>
      <c r="U63" s="195"/>
      <c r="V63" s="195"/>
      <c r="W63" s="531"/>
      <c r="X63" s="531"/>
      <c r="Y63" s="531"/>
      <c r="Z63" s="531"/>
      <c r="AA63" s="531"/>
      <c r="AB63" s="195"/>
      <c r="AC63" s="195"/>
      <c r="AD63" s="195"/>
      <c r="AE63" s="195"/>
      <c r="AF63" s="195"/>
      <c r="AG63" s="195"/>
      <c r="AH63" s="195"/>
      <c r="AI63" s="195"/>
      <c r="AJ63" s="195"/>
      <c r="AK63" s="195"/>
      <c r="AL63" s="195"/>
      <c r="AM63" s="195"/>
      <c r="AN63" s="195"/>
      <c r="AO63" s="198"/>
      <c r="AP63" s="198"/>
    </row>
    <row r="64" s="12" customFormat="1" ht="30" customHeight="1" spans="1:42">
      <c r="A64" s="182" t="s">
        <v>52</v>
      </c>
      <c r="B64" s="186" t="s">
        <v>111</v>
      </c>
      <c r="C64" s="186"/>
      <c r="D64" s="186"/>
      <c r="E64" s="184"/>
      <c r="F64" s="184"/>
      <c r="G64" s="184"/>
      <c r="H64" s="184"/>
      <c r="I64" s="195"/>
      <c r="J64" s="195"/>
      <c r="K64" s="195"/>
      <c r="L64" s="195"/>
      <c r="M64" s="195"/>
      <c r="N64" s="195"/>
      <c r="O64" s="195"/>
      <c r="P64" s="195"/>
      <c r="Q64" s="195"/>
      <c r="R64" s="195"/>
      <c r="S64" s="195"/>
      <c r="T64" s="195"/>
      <c r="U64" s="195"/>
      <c r="V64" s="195"/>
      <c r="W64" s="531"/>
      <c r="X64" s="531"/>
      <c r="Y64" s="531"/>
      <c r="Z64" s="531"/>
      <c r="AA64" s="531"/>
      <c r="AB64" s="195"/>
      <c r="AC64" s="195"/>
      <c r="AD64" s="195"/>
      <c r="AE64" s="195"/>
      <c r="AF64" s="195"/>
      <c r="AG64" s="195"/>
      <c r="AH64" s="195"/>
      <c r="AI64" s="195"/>
      <c r="AJ64" s="195"/>
      <c r="AK64" s="195"/>
      <c r="AL64" s="195"/>
      <c r="AM64" s="195"/>
      <c r="AN64" s="195"/>
      <c r="AO64" s="198"/>
      <c r="AP64" s="198"/>
    </row>
    <row r="65" s="12" customFormat="1" ht="30" customHeight="1" spans="1:42">
      <c r="A65" s="182" t="s">
        <v>54</v>
      </c>
      <c r="B65" s="186" t="s">
        <v>111</v>
      </c>
      <c r="C65" s="186"/>
      <c r="D65" s="186"/>
      <c r="E65" s="184"/>
      <c r="F65" s="184"/>
      <c r="G65" s="184"/>
      <c r="H65" s="184"/>
      <c r="I65" s="195"/>
      <c r="J65" s="195"/>
      <c r="K65" s="195"/>
      <c r="L65" s="195"/>
      <c r="M65" s="195"/>
      <c r="N65" s="195"/>
      <c r="O65" s="195"/>
      <c r="P65" s="195"/>
      <c r="Q65" s="195"/>
      <c r="R65" s="195"/>
      <c r="S65" s="195"/>
      <c r="T65" s="195"/>
      <c r="U65" s="195"/>
      <c r="V65" s="195"/>
      <c r="W65" s="531"/>
      <c r="X65" s="531"/>
      <c r="Y65" s="531"/>
      <c r="Z65" s="531"/>
      <c r="AA65" s="531"/>
      <c r="AB65" s="195"/>
      <c r="AC65" s="195"/>
      <c r="AD65" s="195"/>
      <c r="AE65" s="195"/>
      <c r="AF65" s="195"/>
      <c r="AG65" s="195"/>
      <c r="AH65" s="195"/>
      <c r="AI65" s="195"/>
      <c r="AJ65" s="195"/>
      <c r="AK65" s="195"/>
      <c r="AL65" s="195"/>
      <c r="AM65" s="195"/>
      <c r="AN65" s="195"/>
      <c r="AO65" s="198"/>
      <c r="AP65" s="198"/>
    </row>
    <row r="66" s="12" customFormat="1" ht="30" customHeight="1" spans="1:42">
      <c r="A66" s="179" t="s">
        <v>50</v>
      </c>
      <c r="B66" s="186" t="s">
        <v>112</v>
      </c>
      <c r="C66" s="186"/>
      <c r="D66" s="186"/>
      <c r="E66" s="184"/>
      <c r="F66" s="184"/>
      <c r="G66" s="184"/>
      <c r="H66" s="184"/>
      <c r="I66" s="196"/>
      <c r="J66" s="196"/>
      <c r="K66" s="196"/>
      <c r="L66" s="196"/>
      <c r="M66" s="196"/>
      <c r="N66" s="196"/>
      <c r="O66" s="196"/>
      <c r="P66" s="196"/>
      <c r="Q66" s="196"/>
      <c r="R66" s="196"/>
      <c r="S66" s="196"/>
      <c r="T66" s="196"/>
      <c r="U66" s="196"/>
      <c r="V66" s="196"/>
      <c r="W66" s="395"/>
      <c r="X66" s="395"/>
      <c r="Y66" s="395"/>
      <c r="Z66" s="395"/>
      <c r="AA66" s="395"/>
      <c r="AB66" s="196"/>
      <c r="AC66" s="196"/>
      <c r="AD66" s="196"/>
      <c r="AE66" s="196"/>
      <c r="AF66" s="196"/>
      <c r="AG66" s="196"/>
      <c r="AH66" s="196"/>
      <c r="AI66" s="196"/>
      <c r="AJ66" s="196"/>
      <c r="AK66" s="196"/>
      <c r="AL66" s="196"/>
      <c r="AM66" s="196"/>
      <c r="AN66" s="196"/>
      <c r="AO66" s="198"/>
      <c r="AP66" s="198"/>
    </row>
    <row r="67" s="12" customFormat="1" ht="30" customHeight="1" spans="1:42">
      <c r="A67" s="179" t="s">
        <v>52</v>
      </c>
      <c r="B67" s="186" t="s">
        <v>113</v>
      </c>
      <c r="C67" s="186"/>
      <c r="D67" s="186"/>
      <c r="E67" s="184"/>
      <c r="F67" s="184"/>
      <c r="G67" s="184"/>
      <c r="H67" s="184"/>
      <c r="I67" s="195"/>
      <c r="J67" s="195"/>
      <c r="K67" s="195"/>
      <c r="L67" s="195"/>
      <c r="M67" s="195"/>
      <c r="N67" s="195"/>
      <c r="O67" s="195"/>
      <c r="P67" s="195"/>
      <c r="Q67" s="195"/>
      <c r="R67" s="195"/>
      <c r="S67" s="195"/>
      <c r="T67" s="195"/>
      <c r="U67" s="195"/>
      <c r="V67" s="195"/>
      <c r="W67" s="531"/>
      <c r="X67" s="531"/>
      <c r="Y67" s="531"/>
      <c r="Z67" s="531"/>
      <c r="AA67" s="531"/>
      <c r="AB67" s="195"/>
      <c r="AC67" s="195"/>
      <c r="AD67" s="195"/>
      <c r="AE67" s="195"/>
      <c r="AF67" s="195"/>
      <c r="AG67" s="195"/>
      <c r="AH67" s="195"/>
      <c r="AI67" s="195"/>
      <c r="AJ67" s="195"/>
      <c r="AK67" s="195"/>
      <c r="AL67" s="195"/>
      <c r="AM67" s="195"/>
      <c r="AN67" s="195"/>
      <c r="AO67" s="198"/>
      <c r="AP67" s="198"/>
    </row>
    <row r="68" s="12" customFormat="1" ht="43" customHeight="1" spans="1:42">
      <c r="A68" s="182" t="s">
        <v>54</v>
      </c>
      <c r="B68" s="186" t="s">
        <v>114</v>
      </c>
      <c r="C68" s="186"/>
      <c r="D68" s="186"/>
      <c r="E68" s="184"/>
      <c r="F68" s="184"/>
      <c r="G68" s="184"/>
      <c r="H68" s="184"/>
      <c r="I68" s="195"/>
      <c r="J68" s="195"/>
      <c r="K68" s="195"/>
      <c r="L68" s="195"/>
      <c r="M68" s="195"/>
      <c r="N68" s="195"/>
      <c r="O68" s="195"/>
      <c r="P68" s="195"/>
      <c r="Q68" s="195"/>
      <c r="R68" s="195"/>
      <c r="S68" s="195"/>
      <c r="T68" s="195"/>
      <c r="U68" s="195"/>
      <c r="V68" s="195"/>
      <c r="W68" s="531"/>
      <c r="X68" s="531"/>
      <c r="Y68" s="531"/>
      <c r="Z68" s="531"/>
      <c r="AA68" s="531"/>
      <c r="AB68" s="195"/>
      <c r="AC68" s="195"/>
      <c r="AD68" s="195"/>
      <c r="AE68" s="195"/>
      <c r="AF68" s="195"/>
      <c r="AG68" s="195"/>
      <c r="AH68" s="195"/>
      <c r="AI68" s="195"/>
      <c r="AJ68" s="195"/>
      <c r="AK68" s="195"/>
      <c r="AL68" s="195"/>
      <c r="AM68" s="195"/>
      <c r="AN68" s="195"/>
      <c r="AO68" s="198"/>
      <c r="AP68" s="198"/>
    </row>
    <row r="69" s="12" customFormat="1" ht="43" customHeight="1" spans="1:42">
      <c r="A69" s="182" t="s">
        <v>54</v>
      </c>
      <c r="B69" s="186" t="s">
        <v>115</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8"/>
      <c r="AP69" s="198"/>
    </row>
    <row r="70" s="12" customFormat="1" ht="43" customHeight="1" spans="1:42">
      <c r="A70" s="182" t="s">
        <v>54</v>
      </c>
      <c r="B70" s="186" t="s">
        <v>116</v>
      </c>
      <c r="C70" s="186"/>
      <c r="D70" s="186"/>
      <c r="E70" s="184"/>
      <c r="F70" s="184"/>
      <c r="G70" s="184"/>
      <c r="H70" s="184"/>
      <c r="I70" s="195"/>
      <c r="J70" s="195"/>
      <c r="K70" s="195"/>
      <c r="L70" s="195"/>
      <c r="M70" s="195"/>
      <c r="N70" s="195"/>
      <c r="O70" s="195"/>
      <c r="P70" s="195"/>
      <c r="Q70" s="195"/>
      <c r="R70" s="195"/>
      <c r="S70" s="195"/>
      <c r="T70" s="195"/>
      <c r="U70" s="195"/>
      <c r="V70" s="195"/>
      <c r="W70" s="531"/>
      <c r="X70" s="531"/>
      <c r="Y70" s="531"/>
      <c r="Z70" s="531"/>
      <c r="AA70" s="531"/>
      <c r="AB70" s="195"/>
      <c r="AC70" s="195"/>
      <c r="AD70" s="195"/>
      <c r="AE70" s="195"/>
      <c r="AF70" s="195"/>
      <c r="AG70" s="195"/>
      <c r="AH70" s="195"/>
      <c r="AI70" s="195"/>
      <c r="AJ70" s="195"/>
      <c r="AK70" s="195"/>
      <c r="AL70" s="195"/>
      <c r="AM70" s="195"/>
      <c r="AN70" s="195"/>
      <c r="AO70" s="198"/>
      <c r="AP70" s="198"/>
    </row>
    <row r="71" s="12" customFormat="1" ht="30" customHeight="1" spans="1:42">
      <c r="A71" s="182" t="s">
        <v>54</v>
      </c>
      <c r="B71" s="186" t="s">
        <v>117</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8"/>
      <c r="AP71" s="198"/>
    </row>
    <row r="72" s="12" customFormat="1" ht="70" customHeight="1" spans="1:42">
      <c r="A72" s="182" t="s">
        <v>54</v>
      </c>
      <c r="B72" s="186" t="s">
        <v>118</v>
      </c>
      <c r="C72" s="186"/>
      <c r="D72" s="186"/>
      <c r="E72" s="184"/>
      <c r="F72" s="184"/>
      <c r="G72" s="184"/>
      <c r="H72" s="184"/>
      <c r="I72" s="195"/>
      <c r="J72" s="195"/>
      <c r="K72" s="195"/>
      <c r="L72" s="195"/>
      <c r="M72" s="195"/>
      <c r="N72" s="195"/>
      <c r="O72" s="195"/>
      <c r="P72" s="195"/>
      <c r="Q72" s="195"/>
      <c r="R72" s="195"/>
      <c r="S72" s="195"/>
      <c r="T72" s="195"/>
      <c r="U72" s="195"/>
      <c r="V72" s="195"/>
      <c r="W72" s="531"/>
      <c r="X72" s="531"/>
      <c r="Y72" s="531"/>
      <c r="Z72" s="531"/>
      <c r="AA72" s="531"/>
      <c r="AB72" s="195"/>
      <c r="AC72" s="195"/>
      <c r="AD72" s="195"/>
      <c r="AE72" s="195"/>
      <c r="AF72" s="195"/>
      <c r="AG72" s="195"/>
      <c r="AH72" s="195"/>
      <c r="AI72" s="195"/>
      <c r="AJ72" s="195"/>
      <c r="AK72" s="195"/>
      <c r="AL72" s="195"/>
      <c r="AM72" s="195"/>
      <c r="AN72" s="195"/>
      <c r="AO72" s="198"/>
      <c r="AP72" s="198"/>
    </row>
    <row r="73" s="12" customFormat="1" ht="77" customHeight="1" spans="1:42">
      <c r="A73" s="182" t="s">
        <v>54</v>
      </c>
      <c r="B73" s="186" t="s">
        <v>119</v>
      </c>
      <c r="C73" s="186"/>
      <c r="D73" s="186"/>
      <c r="E73" s="184"/>
      <c r="F73" s="184"/>
      <c r="G73" s="184"/>
      <c r="H73" s="184"/>
      <c r="I73" s="195"/>
      <c r="J73" s="195"/>
      <c r="K73" s="195"/>
      <c r="L73" s="195"/>
      <c r="M73" s="195"/>
      <c r="N73" s="195"/>
      <c r="O73" s="195"/>
      <c r="P73" s="195"/>
      <c r="Q73" s="195"/>
      <c r="R73" s="195"/>
      <c r="S73" s="195"/>
      <c r="T73" s="195"/>
      <c r="U73" s="195"/>
      <c r="V73" s="195"/>
      <c r="W73" s="531"/>
      <c r="X73" s="531"/>
      <c r="Y73" s="531"/>
      <c r="Z73" s="531"/>
      <c r="AA73" s="531"/>
      <c r="AB73" s="195"/>
      <c r="AC73" s="195"/>
      <c r="AD73" s="195"/>
      <c r="AE73" s="195"/>
      <c r="AF73" s="195"/>
      <c r="AG73" s="195"/>
      <c r="AH73" s="195"/>
      <c r="AI73" s="195"/>
      <c r="AJ73" s="195"/>
      <c r="AK73" s="195"/>
      <c r="AL73" s="195"/>
      <c r="AM73" s="195"/>
      <c r="AN73" s="195"/>
      <c r="AO73" s="198"/>
      <c r="AP73" s="198"/>
    </row>
    <row r="74" s="12" customFormat="1" ht="77" customHeight="1" spans="1:42">
      <c r="A74" s="182" t="s">
        <v>54</v>
      </c>
      <c r="B74" s="186" t="s">
        <v>120</v>
      </c>
      <c r="C74" s="186"/>
      <c r="D74" s="186"/>
      <c r="E74" s="184"/>
      <c r="F74" s="184"/>
      <c r="G74" s="184"/>
      <c r="H74" s="184"/>
      <c r="I74" s="195"/>
      <c r="J74" s="195"/>
      <c r="K74" s="195"/>
      <c r="L74" s="195"/>
      <c r="M74" s="195"/>
      <c r="N74" s="195"/>
      <c r="O74" s="195"/>
      <c r="P74" s="195"/>
      <c r="Q74" s="195"/>
      <c r="R74" s="195"/>
      <c r="S74" s="195"/>
      <c r="T74" s="195"/>
      <c r="U74" s="195"/>
      <c r="V74" s="195"/>
      <c r="W74" s="531"/>
      <c r="X74" s="531"/>
      <c r="Y74" s="531"/>
      <c r="Z74" s="531"/>
      <c r="AA74" s="531"/>
      <c r="AB74" s="195"/>
      <c r="AC74" s="195"/>
      <c r="AD74" s="195"/>
      <c r="AE74" s="195"/>
      <c r="AF74" s="195"/>
      <c r="AG74" s="195"/>
      <c r="AH74" s="195"/>
      <c r="AI74" s="195"/>
      <c r="AJ74" s="195"/>
      <c r="AK74" s="195"/>
      <c r="AL74" s="195"/>
      <c r="AM74" s="195"/>
      <c r="AN74" s="195"/>
      <c r="AO74" s="198"/>
      <c r="AP74" s="198"/>
    </row>
    <row r="75" s="12" customFormat="1" ht="50" customHeight="1" spans="1:42">
      <c r="A75" s="182" t="s">
        <v>54</v>
      </c>
      <c r="B75" s="186" t="s">
        <v>121</v>
      </c>
      <c r="C75" s="186"/>
      <c r="D75" s="186"/>
      <c r="E75" s="184"/>
      <c r="F75" s="184"/>
      <c r="G75" s="184"/>
      <c r="H75" s="184"/>
      <c r="I75" s="195"/>
      <c r="J75" s="195"/>
      <c r="K75" s="195"/>
      <c r="L75" s="195"/>
      <c r="M75" s="195"/>
      <c r="N75" s="195"/>
      <c r="O75" s="195"/>
      <c r="P75" s="195"/>
      <c r="Q75" s="195"/>
      <c r="R75" s="195"/>
      <c r="S75" s="195"/>
      <c r="T75" s="195"/>
      <c r="U75" s="195"/>
      <c r="V75" s="195"/>
      <c r="W75" s="531"/>
      <c r="X75" s="531"/>
      <c r="Y75" s="531"/>
      <c r="Z75" s="531"/>
      <c r="AA75" s="531"/>
      <c r="AB75" s="195"/>
      <c r="AC75" s="195"/>
      <c r="AD75" s="195"/>
      <c r="AE75" s="195"/>
      <c r="AF75" s="195"/>
      <c r="AG75" s="195"/>
      <c r="AH75" s="195"/>
      <c r="AI75" s="195"/>
      <c r="AJ75" s="195"/>
      <c r="AK75" s="195"/>
      <c r="AL75" s="195"/>
      <c r="AM75" s="195"/>
      <c r="AN75" s="195"/>
      <c r="AO75" s="198"/>
      <c r="AP75" s="198"/>
    </row>
    <row r="76" s="12" customFormat="1" ht="30" customHeight="1" spans="1:42">
      <c r="A76" s="182" t="s">
        <v>54</v>
      </c>
      <c r="B76" s="186" t="s">
        <v>96</v>
      </c>
      <c r="C76" s="186"/>
      <c r="D76" s="186"/>
      <c r="E76" s="184"/>
      <c r="F76" s="184"/>
      <c r="G76" s="184"/>
      <c r="H76" s="184"/>
      <c r="I76" s="195"/>
      <c r="J76" s="195"/>
      <c r="K76" s="195"/>
      <c r="L76" s="195"/>
      <c r="M76" s="195"/>
      <c r="N76" s="195"/>
      <c r="O76" s="195"/>
      <c r="P76" s="195"/>
      <c r="Q76" s="195"/>
      <c r="R76" s="195"/>
      <c r="S76" s="195"/>
      <c r="T76" s="195"/>
      <c r="U76" s="195"/>
      <c r="V76" s="195"/>
      <c r="W76" s="531"/>
      <c r="X76" s="531"/>
      <c r="Y76" s="531"/>
      <c r="Z76" s="531"/>
      <c r="AA76" s="531"/>
      <c r="AB76" s="195"/>
      <c r="AC76" s="195"/>
      <c r="AD76" s="195"/>
      <c r="AE76" s="195"/>
      <c r="AF76" s="195"/>
      <c r="AG76" s="195"/>
      <c r="AH76" s="195"/>
      <c r="AI76" s="195"/>
      <c r="AJ76" s="195"/>
      <c r="AK76" s="195"/>
      <c r="AL76" s="195"/>
      <c r="AM76" s="195"/>
      <c r="AN76" s="195"/>
      <c r="AO76" s="198"/>
      <c r="AP76" s="198"/>
    </row>
    <row r="77" s="12" customFormat="1" ht="30" customHeight="1" spans="1:42">
      <c r="A77" s="206" t="s">
        <v>52</v>
      </c>
      <c r="B77" s="186" t="s">
        <v>122</v>
      </c>
      <c r="C77" s="186"/>
      <c r="D77" s="186"/>
      <c r="E77" s="184"/>
      <c r="F77" s="184"/>
      <c r="G77" s="184"/>
      <c r="H77" s="184"/>
      <c r="I77" s="195"/>
      <c r="J77" s="195"/>
      <c r="K77" s="195"/>
      <c r="L77" s="195"/>
      <c r="M77" s="195"/>
      <c r="N77" s="195"/>
      <c r="O77" s="195"/>
      <c r="P77" s="195"/>
      <c r="Q77" s="195"/>
      <c r="R77" s="195"/>
      <c r="S77" s="195"/>
      <c r="T77" s="195"/>
      <c r="U77" s="195"/>
      <c r="V77" s="195"/>
      <c r="W77" s="531"/>
      <c r="X77" s="531"/>
      <c r="Y77" s="531"/>
      <c r="Z77" s="531"/>
      <c r="AA77" s="531"/>
      <c r="AB77" s="195"/>
      <c r="AC77" s="195"/>
      <c r="AD77" s="195"/>
      <c r="AE77" s="195"/>
      <c r="AF77" s="195"/>
      <c r="AG77" s="195"/>
      <c r="AH77" s="195"/>
      <c r="AI77" s="195"/>
      <c r="AJ77" s="195"/>
      <c r="AK77" s="195"/>
      <c r="AL77" s="195"/>
      <c r="AM77" s="195"/>
      <c r="AN77" s="195"/>
      <c r="AO77" s="198"/>
      <c r="AP77" s="198"/>
    </row>
    <row r="78" s="12" customFormat="1" ht="30" customHeight="1" spans="1:42">
      <c r="A78" s="182" t="s">
        <v>54</v>
      </c>
      <c r="B78" s="186" t="s">
        <v>123</v>
      </c>
      <c r="C78" s="186"/>
      <c r="D78" s="186"/>
      <c r="E78" s="184"/>
      <c r="F78" s="184"/>
      <c r="G78" s="184"/>
      <c r="H78" s="184"/>
      <c r="I78" s="195"/>
      <c r="J78" s="195"/>
      <c r="K78" s="195"/>
      <c r="L78" s="195"/>
      <c r="M78" s="195"/>
      <c r="N78" s="195"/>
      <c r="O78" s="195"/>
      <c r="P78" s="195"/>
      <c r="Q78" s="195"/>
      <c r="R78" s="195"/>
      <c r="S78" s="195"/>
      <c r="T78" s="195"/>
      <c r="U78" s="195"/>
      <c r="V78" s="195"/>
      <c r="W78" s="531"/>
      <c r="X78" s="531"/>
      <c r="Y78" s="531"/>
      <c r="Z78" s="531"/>
      <c r="AA78" s="531"/>
      <c r="AB78" s="195"/>
      <c r="AC78" s="195"/>
      <c r="AD78" s="195"/>
      <c r="AE78" s="195"/>
      <c r="AF78" s="195"/>
      <c r="AG78" s="195"/>
      <c r="AH78" s="195"/>
      <c r="AI78" s="195"/>
      <c r="AJ78" s="195"/>
      <c r="AK78" s="195"/>
      <c r="AL78" s="195"/>
      <c r="AM78" s="195"/>
      <c r="AN78" s="195"/>
      <c r="AO78" s="198"/>
      <c r="AP78" s="198"/>
    </row>
    <row r="79" s="12" customFormat="1" ht="30" customHeight="1" spans="1:42">
      <c r="A79" s="182" t="s">
        <v>54</v>
      </c>
      <c r="B79" s="186" t="s">
        <v>124</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8"/>
      <c r="AP79" s="198"/>
    </row>
    <row r="80" s="12" customFormat="1" ht="30" customHeight="1" spans="1:42">
      <c r="A80" s="182" t="s">
        <v>54</v>
      </c>
      <c r="B80" s="186" t="s">
        <v>125</v>
      </c>
      <c r="C80" s="186"/>
      <c r="D80" s="186"/>
      <c r="E80" s="184"/>
      <c r="F80" s="184"/>
      <c r="G80" s="184"/>
      <c r="H80" s="184"/>
      <c r="I80" s="195"/>
      <c r="J80" s="195"/>
      <c r="K80" s="195"/>
      <c r="L80" s="195"/>
      <c r="M80" s="195"/>
      <c r="N80" s="195"/>
      <c r="O80" s="195"/>
      <c r="P80" s="195"/>
      <c r="Q80" s="195"/>
      <c r="R80" s="195"/>
      <c r="S80" s="195"/>
      <c r="T80" s="195"/>
      <c r="U80" s="195"/>
      <c r="V80" s="195"/>
      <c r="W80" s="531"/>
      <c r="X80" s="531"/>
      <c r="Y80" s="531"/>
      <c r="Z80" s="531"/>
      <c r="AA80" s="531"/>
      <c r="AB80" s="195"/>
      <c r="AC80" s="195"/>
      <c r="AD80" s="195"/>
      <c r="AE80" s="195"/>
      <c r="AF80" s="195"/>
      <c r="AG80" s="195"/>
      <c r="AH80" s="195"/>
      <c r="AI80" s="195"/>
      <c r="AJ80" s="195"/>
      <c r="AK80" s="195"/>
      <c r="AL80" s="195"/>
      <c r="AM80" s="195"/>
      <c r="AN80" s="195"/>
      <c r="AO80" s="198"/>
      <c r="AP80" s="198"/>
    </row>
    <row r="81" s="12" customFormat="1" ht="30" customHeight="1" spans="1:42">
      <c r="A81" s="182" t="s">
        <v>54</v>
      </c>
      <c r="B81" s="186" t="s">
        <v>126</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8"/>
      <c r="AP81" s="198"/>
    </row>
    <row r="82" s="12" customFormat="1" ht="30" customHeight="1" spans="1:42">
      <c r="A82" s="206" t="s">
        <v>52</v>
      </c>
      <c r="B82" s="186" t="s">
        <v>127</v>
      </c>
      <c r="C82" s="186"/>
      <c r="D82" s="186"/>
      <c r="E82" s="184"/>
      <c r="F82" s="184"/>
      <c r="G82" s="184"/>
      <c r="H82" s="184"/>
      <c r="I82" s="195"/>
      <c r="J82" s="195"/>
      <c r="K82" s="195"/>
      <c r="L82" s="195"/>
      <c r="M82" s="195"/>
      <c r="N82" s="195"/>
      <c r="O82" s="195"/>
      <c r="P82" s="195"/>
      <c r="Q82" s="195"/>
      <c r="R82" s="195"/>
      <c r="S82" s="195"/>
      <c r="T82" s="195"/>
      <c r="U82" s="195"/>
      <c r="V82" s="195"/>
      <c r="W82" s="531"/>
      <c r="X82" s="531"/>
      <c r="Y82" s="531"/>
      <c r="Z82" s="531"/>
      <c r="AA82" s="531"/>
      <c r="AB82" s="195"/>
      <c r="AC82" s="195"/>
      <c r="AD82" s="195"/>
      <c r="AE82" s="195"/>
      <c r="AF82" s="195"/>
      <c r="AG82" s="195"/>
      <c r="AH82" s="195"/>
      <c r="AI82" s="195"/>
      <c r="AJ82" s="195"/>
      <c r="AK82" s="195"/>
      <c r="AL82" s="195"/>
      <c r="AM82" s="195"/>
      <c r="AN82" s="195"/>
      <c r="AO82" s="198"/>
      <c r="AP82" s="198"/>
    </row>
    <row r="83" s="12" customFormat="1" ht="30" customHeight="1" spans="1:42">
      <c r="A83" s="182" t="s">
        <v>54</v>
      </c>
      <c r="B83" s="186" t="s">
        <v>128</v>
      </c>
      <c r="C83" s="186"/>
      <c r="D83" s="186"/>
      <c r="E83" s="184"/>
      <c r="F83" s="184"/>
      <c r="G83" s="184"/>
      <c r="H83" s="184"/>
      <c r="I83" s="195"/>
      <c r="J83" s="195"/>
      <c r="K83" s="195"/>
      <c r="L83" s="195"/>
      <c r="M83" s="195"/>
      <c r="N83" s="195"/>
      <c r="O83" s="195"/>
      <c r="P83" s="195"/>
      <c r="Q83" s="195"/>
      <c r="R83" s="195"/>
      <c r="S83" s="195"/>
      <c r="T83" s="195"/>
      <c r="U83" s="195"/>
      <c r="V83" s="195"/>
      <c r="W83" s="531"/>
      <c r="X83" s="531"/>
      <c r="Y83" s="531"/>
      <c r="Z83" s="531"/>
      <c r="AA83" s="531"/>
      <c r="AB83" s="195"/>
      <c r="AC83" s="195"/>
      <c r="AD83" s="195"/>
      <c r="AE83" s="195"/>
      <c r="AF83" s="195"/>
      <c r="AG83" s="195"/>
      <c r="AH83" s="195"/>
      <c r="AI83" s="195"/>
      <c r="AJ83" s="195"/>
      <c r="AK83" s="195"/>
      <c r="AL83" s="195"/>
      <c r="AM83" s="195"/>
      <c r="AN83" s="195"/>
      <c r="AO83" s="198"/>
      <c r="AP83" s="198"/>
    </row>
    <row r="84" s="12" customFormat="1" ht="58" customHeight="1" spans="1:42">
      <c r="A84" s="182" t="s">
        <v>54</v>
      </c>
      <c r="B84" s="186" t="s">
        <v>129</v>
      </c>
      <c r="C84" s="186"/>
      <c r="D84" s="186"/>
      <c r="E84" s="184"/>
      <c r="F84" s="184"/>
      <c r="G84" s="184"/>
      <c r="H84" s="184"/>
      <c r="I84" s="195"/>
      <c r="J84" s="195"/>
      <c r="K84" s="195"/>
      <c r="L84" s="195"/>
      <c r="M84" s="195"/>
      <c r="N84" s="195"/>
      <c r="O84" s="195"/>
      <c r="P84" s="195"/>
      <c r="Q84" s="195"/>
      <c r="R84" s="195"/>
      <c r="S84" s="195"/>
      <c r="T84" s="195"/>
      <c r="U84" s="195"/>
      <c r="V84" s="195"/>
      <c r="W84" s="531"/>
      <c r="X84" s="531"/>
      <c r="Y84" s="531"/>
      <c r="Z84" s="531"/>
      <c r="AA84" s="531"/>
      <c r="AB84" s="195"/>
      <c r="AC84" s="195"/>
      <c r="AD84" s="195"/>
      <c r="AE84" s="195"/>
      <c r="AF84" s="195"/>
      <c r="AG84" s="195"/>
      <c r="AH84" s="195"/>
      <c r="AI84" s="195"/>
      <c r="AJ84" s="195"/>
      <c r="AK84" s="195"/>
      <c r="AL84" s="195"/>
      <c r="AM84" s="195"/>
      <c r="AN84" s="195"/>
      <c r="AO84" s="198"/>
      <c r="AP84" s="198"/>
    </row>
    <row r="85" s="12" customFormat="1" ht="68" customHeight="1" spans="1:42">
      <c r="A85" s="182" t="s">
        <v>54</v>
      </c>
      <c r="B85" s="186" t="s">
        <v>130</v>
      </c>
      <c r="C85" s="186"/>
      <c r="D85" s="186"/>
      <c r="E85" s="184"/>
      <c r="F85" s="184"/>
      <c r="G85" s="184"/>
      <c r="H85" s="184"/>
      <c r="I85" s="195"/>
      <c r="J85" s="195"/>
      <c r="K85" s="195"/>
      <c r="L85" s="195"/>
      <c r="M85" s="195"/>
      <c r="N85" s="195"/>
      <c r="O85" s="195"/>
      <c r="P85" s="195"/>
      <c r="Q85" s="195"/>
      <c r="R85" s="195"/>
      <c r="S85" s="195"/>
      <c r="T85" s="195"/>
      <c r="U85" s="195"/>
      <c r="V85" s="195"/>
      <c r="W85" s="531"/>
      <c r="X85" s="531"/>
      <c r="Y85" s="531"/>
      <c r="Z85" s="531"/>
      <c r="AA85" s="531"/>
      <c r="AB85" s="195"/>
      <c r="AC85" s="195"/>
      <c r="AD85" s="195"/>
      <c r="AE85" s="195"/>
      <c r="AF85" s="195"/>
      <c r="AG85" s="195"/>
      <c r="AH85" s="195"/>
      <c r="AI85" s="195"/>
      <c r="AJ85" s="195"/>
      <c r="AK85" s="195"/>
      <c r="AL85" s="195"/>
      <c r="AM85" s="195"/>
      <c r="AN85" s="195"/>
      <c r="AO85" s="198"/>
      <c r="AP85" s="198"/>
    </row>
    <row r="86" s="12" customFormat="1" ht="30" customHeight="1" spans="1:42">
      <c r="A86" s="182" t="s">
        <v>54</v>
      </c>
      <c r="B86" s="186" t="s">
        <v>131</v>
      </c>
      <c r="C86" s="186"/>
      <c r="D86" s="186"/>
      <c r="E86" s="184"/>
      <c r="F86" s="184"/>
      <c r="G86" s="184"/>
      <c r="H86" s="184"/>
      <c r="I86" s="195"/>
      <c r="J86" s="195"/>
      <c r="K86" s="195"/>
      <c r="L86" s="195"/>
      <c r="M86" s="195"/>
      <c r="N86" s="195"/>
      <c r="O86" s="195"/>
      <c r="P86" s="195"/>
      <c r="Q86" s="195"/>
      <c r="R86" s="195"/>
      <c r="S86" s="195"/>
      <c r="T86" s="195"/>
      <c r="U86" s="195"/>
      <c r="V86" s="195"/>
      <c r="W86" s="531"/>
      <c r="X86" s="531"/>
      <c r="Y86" s="531"/>
      <c r="Z86" s="531"/>
      <c r="AA86" s="531"/>
      <c r="AB86" s="195"/>
      <c r="AC86" s="195"/>
      <c r="AD86" s="195"/>
      <c r="AE86" s="195"/>
      <c r="AF86" s="195"/>
      <c r="AG86" s="195"/>
      <c r="AH86" s="195"/>
      <c r="AI86" s="195"/>
      <c r="AJ86" s="195"/>
      <c r="AK86" s="195"/>
      <c r="AL86" s="195"/>
      <c r="AM86" s="195"/>
      <c r="AN86" s="195"/>
      <c r="AO86" s="198"/>
      <c r="AP86" s="198"/>
    </row>
    <row r="87" s="12" customFormat="1" ht="30" customHeight="1" spans="1:42">
      <c r="A87" s="182" t="s">
        <v>54</v>
      </c>
      <c r="B87" s="186" t="s">
        <v>132</v>
      </c>
      <c r="C87" s="186"/>
      <c r="D87" s="186"/>
      <c r="E87" s="184"/>
      <c r="F87" s="184"/>
      <c r="G87" s="184"/>
      <c r="H87" s="184"/>
      <c r="I87" s="195"/>
      <c r="J87" s="195"/>
      <c r="K87" s="195"/>
      <c r="L87" s="195"/>
      <c r="M87" s="195"/>
      <c r="N87" s="195"/>
      <c r="O87" s="195"/>
      <c r="P87" s="195"/>
      <c r="Q87" s="195"/>
      <c r="R87" s="195"/>
      <c r="S87" s="195"/>
      <c r="T87" s="195"/>
      <c r="U87" s="195"/>
      <c r="V87" s="195"/>
      <c r="W87" s="531"/>
      <c r="X87" s="531"/>
      <c r="Y87" s="531"/>
      <c r="Z87" s="531"/>
      <c r="AA87" s="531"/>
      <c r="AB87" s="195"/>
      <c r="AC87" s="195"/>
      <c r="AD87" s="195"/>
      <c r="AE87" s="195"/>
      <c r="AF87" s="195"/>
      <c r="AG87" s="195"/>
      <c r="AH87" s="195"/>
      <c r="AI87" s="195"/>
      <c r="AJ87" s="195"/>
      <c r="AK87" s="195"/>
      <c r="AL87" s="195"/>
      <c r="AM87" s="195"/>
      <c r="AN87" s="195"/>
      <c r="AO87" s="198"/>
      <c r="AP87" s="198"/>
    </row>
    <row r="88" s="12" customFormat="1" ht="30" customHeight="1" spans="1:42">
      <c r="A88" s="182" t="s">
        <v>54</v>
      </c>
      <c r="B88" s="186" t="s">
        <v>133</v>
      </c>
      <c r="C88" s="186"/>
      <c r="D88" s="186"/>
      <c r="E88" s="184"/>
      <c r="F88" s="184"/>
      <c r="G88" s="184"/>
      <c r="H88" s="184"/>
      <c r="I88" s="195"/>
      <c r="J88" s="195"/>
      <c r="K88" s="195"/>
      <c r="L88" s="195"/>
      <c r="M88" s="195"/>
      <c r="N88" s="195"/>
      <c r="O88" s="195"/>
      <c r="P88" s="195"/>
      <c r="Q88" s="195"/>
      <c r="R88" s="195"/>
      <c r="S88" s="195"/>
      <c r="T88" s="195"/>
      <c r="U88" s="195"/>
      <c r="V88" s="195"/>
      <c r="W88" s="531"/>
      <c r="X88" s="531"/>
      <c r="Y88" s="531"/>
      <c r="Z88" s="531"/>
      <c r="AA88" s="531"/>
      <c r="AB88" s="195"/>
      <c r="AC88" s="195"/>
      <c r="AD88" s="195"/>
      <c r="AE88" s="195"/>
      <c r="AF88" s="195"/>
      <c r="AG88" s="195"/>
      <c r="AH88" s="195"/>
      <c r="AI88" s="195"/>
      <c r="AJ88" s="195"/>
      <c r="AK88" s="195"/>
      <c r="AL88" s="195"/>
      <c r="AM88" s="195"/>
      <c r="AN88" s="195"/>
      <c r="AO88" s="198"/>
      <c r="AP88" s="198"/>
    </row>
    <row r="89" s="12" customFormat="1" ht="30" customHeight="1" spans="1:42">
      <c r="A89" s="179" t="s">
        <v>50</v>
      </c>
      <c r="B89" s="186" t="s">
        <v>134</v>
      </c>
      <c r="C89" s="186"/>
      <c r="D89" s="186"/>
      <c r="E89" s="184"/>
      <c r="F89" s="184"/>
      <c r="G89" s="184"/>
      <c r="H89" s="184"/>
      <c r="I89" s="196"/>
      <c r="J89" s="196"/>
      <c r="K89" s="196"/>
      <c r="L89" s="196"/>
      <c r="M89" s="196"/>
      <c r="N89" s="196"/>
      <c r="O89" s="196"/>
      <c r="P89" s="196"/>
      <c r="Q89" s="196"/>
      <c r="R89" s="196"/>
      <c r="S89" s="196"/>
      <c r="T89" s="196"/>
      <c r="U89" s="196"/>
      <c r="V89" s="196"/>
      <c r="W89" s="395"/>
      <c r="X89" s="395"/>
      <c r="Y89" s="395"/>
      <c r="Z89" s="395"/>
      <c r="AA89" s="395"/>
      <c r="AB89" s="196"/>
      <c r="AC89" s="196"/>
      <c r="AD89" s="196"/>
      <c r="AE89" s="196"/>
      <c r="AF89" s="196"/>
      <c r="AG89" s="196"/>
      <c r="AH89" s="196"/>
      <c r="AI89" s="196"/>
      <c r="AJ89" s="196"/>
      <c r="AK89" s="196"/>
      <c r="AL89" s="196"/>
      <c r="AM89" s="196"/>
      <c r="AN89" s="196"/>
      <c r="AO89" s="198"/>
      <c r="AP89" s="198"/>
    </row>
    <row r="90" s="12" customFormat="1" ht="30" customHeight="1" spans="1:42">
      <c r="A90" s="179" t="s">
        <v>52</v>
      </c>
      <c r="B90" s="186" t="s">
        <v>134</v>
      </c>
      <c r="C90" s="186"/>
      <c r="D90" s="186"/>
      <c r="E90" s="184"/>
      <c r="F90" s="184"/>
      <c r="G90" s="184"/>
      <c r="H90" s="184"/>
      <c r="I90" s="195"/>
      <c r="J90" s="195"/>
      <c r="K90" s="195"/>
      <c r="L90" s="195"/>
      <c r="M90" s="195"/>
      <c r="N90" s="195"/>
      <c r="O90" s="195"/>
      <c r="P90" s="195"/>
      <c r="Q90" s="195"/>
      <c r="R90" s="195"/>
      <c r="S90" s="195"/>
      <c r="T90" s="195"/>
      <c r="U90" s="195"/>
      <c r="V90" s="195"/>
      <c r="W90" s="531"/>
      <c r="X90" s="531"/>
      <c r="Y90" s="531"/>
      <c r="Z90" s="531"/>
      <c r="AA90" s="531"/>
      <c r="AB90" s="195"/>
      <c r="AC90" s="195"/>
      <c r="AD90" s="195"/>
      <c r="AE90" s="195"/>
      <c r="AF90" s="195"/>
      <c r="AG90" s="195"/>
      <c r="AH90" s="195"/>
      <c r="AI90" s="195"/>
      <c r="AJ90" s="195"/>
      <c r="AK90" s="195"/>
      <c r="AL90" s="195"/>
      <c r="AM90" s="195"/>
      <c r="AN90" s="195"/>
      <c r="AO90" s="198"/>
      <c r="AP90" s="198"/>
    </row>
    <row r="91" s="12" customFormat="1" ht="30" customHeight="1" spans="1:42">
      <c r="A91" s="182" t="s">
        <v>54</v>
      </c>
      <c r="B91" s="186" t="s">
        <v>135</v>
      </c>
      <c r="C91" s="186"/>
      <c r="D91" s="186"/>
      <c r="E91" s="184"/>
      <c r="F91" s="184"/>
      <c r="G91" s="184"/>
      <c r="H91" s="184"/>
      <c r="I91" s="195"/>
      <c r="J91" s="195"/>
      <c r="K91" s="195"/>
      <c r="L91" s="195"/>
      <c r="M91" s="195"/>
      <c r="N91" s="195"/>
      <c r="O91" s="195"/>
      <c r="P91" s="195"/>
      <c r="Q91" s="195"/>
      <c r="R91" s="195"/>
      <c r="S91" s="195"/>
      <c r="T91" s="195"/>
      <c r="U91" s="195"/>
      <c r="V91" s="195"/>
      <c r="W91" s="531"/>
      <c r="X91" s="531"/>
      <c r="Y91" s="531"/>
      <c r="Z91" s="531"/>
      <c r="AA91" s="531"/>
      <c r="AB91" s="195"/>
      <c r="AC91" s="195"/>
      <c r="AD91" s="195"/>
      <c r="AE91" s="195"/>
      <c r="AF91" s="195"/>
      <c r="AG91" s="195"/>
      <c r="AH91" s="195"/>
      <c r="AI91" s="195"/>
      <c r="AJ91" s="195"/>
      <c r="AK91" s="195"/>
      <c r="AL91" s="195"/>
      <c r="AM91" s="195"/>
      <c r="AN91" s="195"/>
      <c r="AO91" s="198"/>
      <c r="AP91" s="198"/>
    </row>
    <row r="92" s="12" customFormat="1" ht="30" customHeight="1" spans="1:42">
      <c r="A92" s="182" t="s">
        <v>54</v>
      </c>
      <c r="B92" s="186" t="s">
        <v>136</v>
      </c>
      <c r="C92" s="186"/>
      <c r="D92" s="186"/>
      <c r="E92" s="184"/>
      <c r="F92" s="184"/>
      <c r="G92" s="184"/>
      <c r="H92" s="184"/>
      <c r="I92" s="195"/>
      <c r="J92" s="195"/>
      <c r="K92" s="195"/>
      <c r="L92" s="195"/>
      <c r="M92" s="195"/>
      <c r="N92" s="195"/>
      <c r="O92" s="195"/>
      <c r="P92" s="195"/>
      <c r="Q92" s="195"/>
      <c r="R92" s="195"/>
      <c r="S92" s="195"/>
      <c r="T92" s="195"/>
      <c r="U92" s="195"/>
      <c r="V92" s="195"/>
      <c r="W92" s="531"/>
      <c r="X92" s="531"/>
      <c r="Y92" s="531"/>
      <c r="Z92" s="531"/>
      <c r="AA92" s="531"/>
      <c r="AB92" s="195"/>
      <c r="AC92" s="195"/>
      <c r="AD92" s="195"/>
      <c r="AE92" s="195"/>
      <c r="AF92" s="195"/>
      <c r="AG92" s="195"/>
      <c r="AH92" s="195"/>
      <c r="AI92" s="195"/>
      <c r="AJ92" s="195"/>
      <c r="AK92" s="195"/>
      <c r="AL92" s="195"/>
      <c r="AM92" s="195"/>
      <c r="AN92" s="195"/>
      <c r="AO92" s="198"/>
      <c r="AP92" s="198"/>
    </row>
    <row r="93" s="12" customFormat="1" ht="30" customHeight="1" spans="1:42">
      <c r="A93" s="182" t="s">
        <v>54</v>
      </c>
      <c r="B93" s="186" t="s">
        <v>137</v>
      </c>
      <c r="C93" s="186"/>
      <c r="D93" s="186"/>
      <c r="E93" s="184"/>
      <c r="F93" s="184"/>
      <c r="G93" s="184"/>
      <c r="H93" s="184"/>
      <c r="I93" s="195"/>
      <c r="J93" s="195"/>
      <c r="K93" s="195"/>
      <c r="L93" s="195"/>
      <c r="M93" s="195"/>
      <c r="N93" s="195"/>
      <c r="O93" s="195"/>
      <c r="P93" s="195"/>
      <c r="Q93" s="195"/>
      <c r="R93" s="195"/>
      <c r="S93" s="195"/>
      <c r="T93" s="195"/>
      <c r="U93" s="195"/>
      <c r="V93" s="195"/>
      <c r="W93" s="531"/>
      <c r="X93" s="531"/>
      <c r="Y93" s="531"/>
      <c r="Z93" s="531"/>
      <c r="AA93" s="531"/>
      <c r="AB93" s="195"/>
      <c r="AC93" s="195"/>
      <c r="AD93" s="195"/>
      <c r="AE93" s="195"/>
      <c r="AF93" s="195"/>
      <c r="AG93" s="195"/>
      <c r="AH93" s="195"/>
      <c r="AI93" s="195"/>
      <c r="AJ93" s="195"/>
      <c r="AK93" s="195"/>
      <c r="AL93" s="195"/>
      <c r="AM93" s="195"/>
      <c r="AN93" s="195"/>
      <c r="AO93" s="198"/>
      <c r="AP93" s="198"/>
    </row>
    <row r="94" s="12" customFormat="1" ht="30" customHeight="1" spans="1:42">
      <c r="A94" s="179" t="s">
        <v>50</v>
      </c>
      <c r="B94" s="186" t="s">
        <v>138</v>
      </c>
      <c r="C94" s="186"/>
      <c r="D94" s="186"/>
      <c r="E94" s="184"/>
      <c r="F94" s="184"/>
      <c r="G94" s="184"/>
      <c r="H94" s="184"/>
      <c r="I94" s="196"/>
      <c r="J94" s="196"/>
      <c r="K94" s="196"/>
      <c r="L94" s="196"/>
      <c r="M94" s="196"/>
      <c r="N94" s="196"/>
      <c r="O94" s="196"/>
      <c r="P94" s="196"/>
      <c r="Q94" s="196"/>
      <c r="R94" s="196"/>
      <c r="S94" s="196"/>
      <c r="T94" s="196"/>
      <c r="U94" s="196"/>
      <c r="V94" s="196"/>
      <c r="W94" s="395"/>
      <c r="X94" s="395"/>
      <c r="Y94" s="395"/>
      <c r="Z94" s="395"/>
      <c r="AA94" s="395"/>
      <c r="AB94" s="196"/>
      <c r="AC94" s="196"/>
      <c r="AD94" s="196"/>
      <c r="AE94" s="196"/>
      <c r="AF94" s="196"/>
      <c r="AG94" s="196"/>
      <c r="AH94" s="196"/>
      <c r="AI94" s="196"/>
      <c r="AJ94" s="196"/>
      <c r="AK94" s="196"/>
      <c r="AL94" s="196"/>
      <c r="AM94" s="196"/>
      <c r="AN94" s="196"/>
      <c r="AO94" s="198"/>
      <c r="AP94" s="198"/>
    </row>
    <row r="95" s="12" customFormat="1" ht="30" customHeight="1" spans="1:42">
      <c r="A95" s="206" t="s">
        <v>52</v>
      </c>
      <c r="B95" s="186" t="s">
        <v>139</v>
      </c>
      <c r="C95" s="186"/>
      <c r="D95" s="186"/>
      <c r="E95" s="184"/>
      <c r="F95" s="184"/>
      <c r="G95" s="184"/>
      <c r="H95" s="184"/>
      <c r="I95" s="195"/>
      <c r="J95" s="195"/>
      <c r="K95" s="195"/>
      <c r="L95" s="195"/>
      <c r="M95" s="195"/>
      <c r="N95" s="195"/>
      <c r="O95" s="195"/>
      <c r="P95" s="195"/>
      <c r="Q95" s="195"/>
      <c r="R95" s="195"/>
      <c r="S95" s="195"/>
      <c r="T95" s="195"/>
      <c r="U95" s="195"/>
      <c r="V95" s="195"/>
      <c r="W95" s="531"/>
      <c r="X95" s="531"/>
      <c r="Y95" s="531"/>
      <c r="Z95" s="531"/>
      <c r="AA95" s="531"/>
      <c r="AB95" s="195"/>
      <c r="AC95" s="195"/>
      <c r="AD95" s="195"/>
      <c r="AE95" s="195"/>
      <c r="AF95" s="195"/>
      <c r="AG95" s="195"/>
      <c r="AH95" s="195"/>
      <c r="AI95" s="195"/>
      <c r="AJ95" s="195"/>
      <c r="AK95" s="195"/>
      <c r="AL95" s="195"/>
      <c r="AM95" s="195"/>
      <c r="AN95" s="195"/>
      <c r="AO95" s="198"/>
      <c r="AP95" s="198"/>
    </row>
    <row r="96" s="12" customFormat="1" ht="30" customHeight="1" spans="1:42">
      <c r="A96" s="182" t="s">
        <v>54</v>
      </c>
      <c r="B96" s="186" t="s">
        <v>140</v>
      </c>
      <c r="C96" s="186"/>
      <c r="D96" s="186"/>
      <c r="E96" s="184"/>
      <c r="F96" s="184"/>
      <c r="G96" s="184"/>
      <c r="H96" s="184"/>
      <c r="I96" s="195"/>
      <c r="J96" s="195"/>
      <c r="K96" s="195"/>
      <c r="L96" s="195"/>
      <c r="M96" s="195"/>
      <c r="N96" s="195"/>
      <c r="O96" s="195"/>
      <c r="P96" s="195"/>
      <c r="Q96" s="195"/>
      <c r="R96" s="195"/>
      <c r="S96" s="195"/>
      <c r="T96" s="195"/>
      <c r="U96" s="195"/>
      <c r="V96" s="195"/>
      <c r="W96" s="531"/>
      <c r="X96" s="531"/>
      <c r="Y96" s="531"/>
      <c r="Z96" s="531"/>
      <c r="AA96" s="531"/>
      <c r="AB96" s="195"/>
      <c r="AC96" s="195"/>
      <c r="AD96" s="195"/>
      <c r="AE96" s="195"/>
      <c r="AF96" s="195"/>
      <c r="AG96" s="195"/>
      <c r="AH96" s="195"/>
      <c r="AI96" s="195"/>
      <c r="AJ96" s="195"/>
      <c r="AK96" s="195"/>
      <c r="AL96" s="195"/>
      <c r="AM96" s="195"/>
      <c r="AN96" s="195"/>
      <c r="AO96" s="198"/>
      <c r="AP96" s="198"/>
    </row>
    <row r="97" s="12" customFormat="1" ht="30" customHeight="1" spans="1:42">
      <c r="A97" s="206" t="s">
        <v>52</v>
      </c>
      <c r="B97" s="186" t="s">
        <v>141</v>
      </c>
      <c r="C97" s="186"/>
      <c r="D97" s="186"/>
      <c r="E97" s="184"/>
      <c r="F97" s="184"/>
      <c r="G97" s="184"/>
      <c r="H97" s="184"/>
      <c r="I97" s="195"/>
      <c r="J97" s="195"/>
      <c r="K97" s="195"/>
      <c r="L97" s="195"/>
      <c r="M97" s="195"/>
      <c r="N97" s="195"/>
      <c r="O97" s="195"/>
      <c r="P97" s="195"/>
      <c r="Q97" s="195"/>
      <c r="R97" s="195"/>
      <c r="S97" s="195"/>
      <c r="T97" s="195"/>
      <c r="U97" s="195"/>
      <c r="V97" s="195"/>
      <c r="W97" s="531"/>
      <c r="X97" s="531"/>
      <c r="Y97" s="531"/>
      <c r="Z97" s="531"/>
      <c r="AA97" s="531"/>
      <c r="AB97" s="195"/>
      <c r="AC97" s="195"/>
      <c r="AD97" s="195"/>
      <c r="AE97" s="195"/>
      <c r="AF97" s="195"/>
      <c r="AG97" s="195"/>
      <c r="AH97" s="195"/>
      <c r="AI97" s="195"/>
      <c r="AJ97" s="195"/>
      <c r="AK97" s="195"/>
      <c r="AL97" s="195"/>
      <c r="AM97" s="195"/>
      <c r="AN97" s="195"/>
      <c r="AO97" s="198"/>
      <c r="AP97" s="198"/>
    </row>
    <row r="98" s="12" customFormat="1" ht="30" customHeight="1" spans="1:42">
      <c r="A98" s="182" t="s">
        <v>54</v>
      </c>
      <c r="B98" s="186" t="s">
        <v>142</v>
      </c>
      <c r="C98" s="186"/>
      <c r="D98" s="186"/>
      <c r="E98" s="184"/>
      <c r="F98" s="184"/>
      <c r="G98" s="184"/>
      <c r="H98" s="184"/>
      <c r="I98" s="195"/>
      <c r="J98" s="195"/>
      <c r="K98" s="195"/>
      <c r="L98" s="195"/>
      <c r="M98" s="195"/>
      <c r="N98" s="195"/>
      <c r="O98" s="195"/>
      <c r="P98" s="195"/>
      <c r="Q98" s="195"/>
      <c r="R98" s="195"/>
      <c r="S98" s="195"/>
      <c r="T98" s="195"/>
      <c r="U98" s="195"/>
      <c r="V98" s="195"/>
      <c r="W98" s="531"/>
      <c r="X98" s="531"/>
      <c r="Y98" s="531"/>
      <c r="Z98" s="531"/>
      <c r="AA98" s="531"/>
      <c r="AB98" s="195"/>
      <c r="AC98" s="195"/>
      <c r="AD98" s="195"/>
      <c r="AE98" s="195"/>
      <c r="AF98" s="195"/>
      <c r="AG98" s="195"/>
      <c r="AH98" s="195"/>
      <c r="AI98" s="195"/>
      <c r="AJ98" s="195"/>
      <c r="AK98" s="195"/>
      <c r="AL98" s="195"/>
      <c r="AM98" s="195"/>
      <c r="AN98" s="195"/>
      <c r="AO98" s="198"/>
      <c r="AP98" s="198"/>
    </row>
    <row r="99" s="12" customFormat="1" ht="30" customHeight="1" spans="1:42">
      <c r="A99" s="182" t="s">
        <v>54</v>
      </c>
      <c r="B99" s="186" t="s">
        <v>143</v>
      </c>
      <c r="C99" s="186"/>
      <c r="D99" s="186"/>
      <c r="E99" s="184"/>
      <c r="F99" s="184"/>
      <c r="G99" s="184"/>
      <c r="H99" s="184"/>
      <c r="I99" s="195"/>
      <c r="J99" s="195"/>
      <c r="K99" s="195"/>
      <c r="L99" s="195"/>
      <c r="M99" s="195"/>
      <c r="N99" s="195"/>
      <c r="O99" s="195"/>
      <c r="P99" s="195"/>
      <c r="Q99" s="195"/>
      <c r="R99" s="195"/>
      <c r="S99" s="195"/>
      <c r="T99" s="195"/>
      <c r="U99" s="195"/>
      <c r="V99" s="195"/>
      <c r="W99" s="531"/>
      <c r="X99" s="531"/>
      <c r="Y99" s="531"/>
      <c r="Z99" s="531"/>
      <c r="AA99" s="531"/>
      <c r="AB99" s="195"/>
      <c r="AC99" s="195"/>
      <c r="AD99" s="195"/>
      <c r="AE99" s="195"/>
      <c r="AF99" s="195"/>
      <c r="AG99" s="195"/>
      <c r="AH99" s="195"/>
      <c r="AI99" s="195"/>
      <c r="AJ99" s="195"/>
      <c r="AK99" s="195"/>
      <c r="AL99" s="195"/>
      <c r="AM99" s="195"/>
      <c r="AN99" s="195"/>
      <c r="AO99" s="198"/>
      <c r="AP99" s="198"/>
    </row>
    <row r="100" s="12" customFormat="1" ht="30" customHeight="1" spans="1:42">
      <c r="A100" s="182" t="s">
        <v>54</v>
      </c>
      <c r="B100" s="186" t="s">
        <v>144</v>
      </c>
      <c r="C100" s="186"/>
      <c r="D100" s="186"/>
      <c r="E100" s="184"/>
      <c r="F100" s="184"/>
      <c r="G100" s="184"/>
      <c r="H100" s="184"/>
      <c r="I100" s="195"/>
      <c r="J100" s="195"/>
      <c r="K100" s="195"/>
      <c r="L100" s="195"/>
      <c r="M100" s="195"/>
      <c r="N100" s="195"/>
      <c r="O100" s="195"/>
      <c r="P100" s="195"/>
      <c r="Q100" s="195"/>
      <c r="R100" s="195"/>
      <c r="S100" s="195"/>
      <c r="T100" s="195"/>
      <c r="U100" s="195"/>
      <c r="V100" s="195"/>
      <c r="W100" s="531"/>
      <c r="X100" s="531"/>
      <c r="Y100" s="531"/>
      <c r="Z100" s="531"/>
      <c r="AA100" s="531"/>
      <c r="AB100" s="195"/>
      <c r="AC100" s="195"/>
      <c r="AD100" s="195"/>
      <c r="AE100" s="195"/>
      <c r="AF100" s="195"/>
      <c r="AG100" s="195"/>
      <c r="AH100" s="195"/>
      <c r="AI100" s="195"/>
      <c r="AJ100" s="195"/>
      <c r="AK100" s="195"/>
      <c r="AL100" s="195"/>
      <c r="AM100" s="195"/>
      <c r="AN100" s="195"/>
      <c r="AO100" s="198"/>
      <c r="AP100" s="198"/>
    </row>
    <row r="101" s="12" customFormat="1" ht="30" customHeight="1" spans="1:42">
      <c r="A101" s="206" t="s">
        <v>52</v>
      </c>
      <c r="B101" s="186" t="s">
        <v>145</v>
      </c>
      <c r="C101" s="186"/>
      <c r="D101" s="186"/>
      <c r="E101" s="184"/>
      <c r="F101" s="184"/>
      <c r="G101" s="184"/>
      <c r="H101" s="184"/>
      <c r="I101" s="195"/>
      <c r="J101" s="195"/>
      <c r="K101" s="195"/>
      <c r="L101" s="195"/>
      <c r="M101" s="195"/>
      <c r="N101" s="195"/>
      <c r="O101" s="195"/>
      <c r="P101" s="195"/>
      <c r="Q101" s="195"/>
      <c r="R101" s="195"/>
      <c r="S101" s="195"/>
      <c r="T101" s="195"/>
      <c r="U101" s="195"/>
      <c r="V101" s="195"/>
      <c r="W101" s="531"/>
      <c r="X101" s="531"/>
      <c r="Y101" s="531"/>
      <c r="Z101" s="531"/>
      <c r="AA101" s="531"/>
      <c r="AB101" s="195"/>
      <c r="AC101" s="195"/>
      <c r="AD101" s="195"/>
      <c r="AE101" s="195"/>
      <c r="AF101" s="195"/>
      <c r="AG101" s="195"/>
      <c r="AH101" s="195"/>
      <c r="AI101" s="195"/>
      <c r="AJ101" s="195"/>
      <c r="AK101" s="195"/>
      <c r="AL101" s="195"/>
      <c r="AM101" s="195"/>
      <c r="AN101" s="195"/>
      <c r="AO101" s="198"/>
      <c r="AP101" s="198"/>
    </row>
    <row r="102" s="12" customFormat="1" ht="30" customHeight="1" spans="1:42">
      <c r="A102" s="182" t="s">
        <v>54</v>
      </c>
      <c r="B102" s="186" t="s">
        <v>146</v>
      </c>
      <c r="C102" s="186"/>
      <c r="D102" s="186"/>
      <c r="E102" s="184"/>
      <c r="F102" s="184"/>
      <c r="G102" s="184"/>
      <c r="H102" s="184"/>
      <c r="I102" s="195"/>
      <c r="J102" s="195"/>
      <c r="K102" s="195"/>
      <c r="L102" s="195"/>
      <c r="M102" s="195"/>
      <c r="N102" s="195"/>
      <c r="O102" s="195"/>
      <c r="P102" s="195"/>
      <c r="Q102" s="195"/>
      <c r="R102" s="195"/>
      <c r="S102" s="195"/>
      <c r="T102" s="195"/>
      <c r="U102" s="195"/>
      <c r="V102" s="195"/>
      <c r="W102" s="531"/>
      <c r="X102" s="531"/>
      <c r="Y102" s="531"/>
      <c r="Z102" s="531"/>
      <c r="AA102" s="531"/>
      <c r="AB102" s="195"/>
      <c r="AC102" s="195"/>
      <c r="AD102" s="195"/>
      <c r="AE102" s="195"/>
      <c r="AF102" s="195"/>
      <c r="AG102" s="195"/>
      <c r="AH102" s="195"/>
      <c r="AI102" s="195"/>
      <c r="AJ102" s="195"/>
      <c r="AK102" s="195"/>
      <c r="AL102" s="195"/>
      <c r="AM102" s="195"/>
      <c r="AN102" s="195"/>
      <c r="AO102" s="198"/>
      <c r="AP102" s="198"/>
    </row>
    <row r="103" s="12" customFormat="1" ht="30" customHeight="1" spans="1:42">
      <c r="A103" s="182" t="s">
        <v>54</v>
      </c>
      <c r="B103" s="186" t="s">
        <v>147</v>
      </c>
      <c r="C103" s="186"/>
      <c r="D103" s="186"/>
      <c r="E103" s="184"/>
      <c r="F103" s="184"/>
      <c r="G103" s="184"/>
      <c r="H103" s="184"/>
      <c r="I103" s="195"/>
      <c r="J103" s="195"/>
      <c r="K103" s="195"/>
      <c r="L103" s="195"/>
      <c r="M103" s="195"/>
      <c r="N103" s="195"/>
      <c r="O103" s="195"/>
      <c r="P103" s="195"/>
      <c r="Q103" s="195"/>
      <c r="R103" s="195"/>
      <c r="S103" s="195"/>
      <c r="T103" s="195"/>
      <c r="U103" s="195"/>
      <c r="V103" s="195"/>
      <c r="W103" s="531"/>
      <c r="X103" s="531"/>
      <c r="Y103" s="531"/>
      <c r="Z103" s="531"/>
      <c r="AA103" s="531"/>
      <c r="AB103" s="195"/>
      <c r="AC103" s="195"/>
      <c r="AD103" s="195"/>
      <c r="AE103" s="195"/>
      <c r="AF103" s="195"/>
      <c r="AG103" s="195"/>
      <c r="AH103" s="195"/>
      <c r="AI103" s="195"/>
      <c r="AJ103" s="195"/>
      <c r="AK103" s="195"/>
      <c r="AL103" s="195"/>
      <c r="AM103" s="195"/>
      <c r="AN103" s="195"/>
      <c r="AO103" s="198"/>
      <c r="AP103" s="198"/>
    </row>
    <row r="104" s="12" customFormat="1" ht="30" customHeight="1" spans="1:42">
      <c r="A104" s="182" t="s">
        <v>54</v>
      </c>
      <c r="B104" s="186" t="s">
        <v>148</v>
      </c>
      <c r="C104" s="186"/>
      <c r="D104" s="186"/>
      <c r="E104" s="184"/>
      <c r="F104" s="184"/>
      <c r="G104" s="184"/>
      <c r="H104" s="184"/>
      <c r="I104" s="195"/>
      <c r="J104" s="195"/>
      <c r="K104" s="195"/>
      <c r="L104" s="195"/>
      <c r="M104" s="195"/>
      <c r="N104" s="195"/>
      <c r="O104" s="195"/>
      <c r="P104" s="195"/>
      <c r="Q104" s="195"/>
      <c r="R104" s="195"/>
      <c r="S104" s="195"/>
      <c r="T104" s="195"/>
      <c r="U104" s="195"/>
      <c r="V104" s="195"/>
      <c r="W104" s="531"/>
      <c r="X104" s="531"/>
      <c r="Y104" s="531"/>
      <c r="Z104" s="531"/>
      <c r="AA104" s="531"/>
      <c r="AB104" s="195"/>
      <c r="AC104" s="195"/>
      <c r="AD104" s="195"/>
      <c r="AE104" s="195"/>
      <c r="AF104" s="195"/>
      <c r="AG104" s="195"/>
      <c r="AH104" s="195"/>
      <c r="AI104" s="195"/>
      <c r="AJ104" s="195"/>
      <c r="AK104" s="195"/>
      <c r="AL104" s="195"/>
      <c r="AM104" s="195"/>
      <c r="AN104" s="195"/>
      <c r="AO104" s="198"/>
      <c r="AP104" s="198"/>
    </row>
    <row r="105" s="12" customFormat="1" ht="30" customHeight="1" spans="1:42">
      <c r="A105" s="182" t="s">
        <v>54</v>
      </c>
      <c r="B105" s="186" t="s">
        <v>149</v>
      </c>
      <c r="C105" s="186"/>
      <c r="D105" s="186"/>
      <c r="E105" s="184"/>
      <c r="F105" s="184"/>
      <c r="G105" s="184"/>
      <c r="H105" s="184"/>
      <c r="I105" s="195"/>
      <c r="J105" s="195"/>
      <c r="K105" s="195"/>
      <c r="L105" s="195"/>
      <c r="M105" s="195"/>
      <c r="N105" s="195"/>
      <c r="O105" s="195"/>
      <c r="P105" s="195"/>
      <c r="Q105" s="195"/>
      <c r="R105" s="195"/>
      <c r="S105" s="195"/>
      <c r="T105" s="195"/>
      <c r="U105" s="195"/>
      <c r="V105" s="195"/>
      <c r="W105" s="531"/>
      <c r="X105" s="531"/>
      <c r="Y105" s="531"/>
      <c r="Z105" s="531"/>
      <c r="AA105" s="531"/>
      <c r="AB105" s="195"/>
      <c r="AC105" s="195"/>
      <c r="AD105" s="195"/>
      <c r="AE105" s="195"/>
      <c r="AF105" s="195"/>
      <c r="AG105" s="195"/>
      <c r="AH105" s="195"/>
      <c r="AI105" s="195"/>
      <c r="AJ105" s="195"/>
      <c r="AK105" s="195"/>
      <c r="AL105" s="195"/>
      <c r="AM105" s="195"/>
      <c r="AN105" s="195"/>
      <c r="AO105" s="198"/>
      <c r="AP105" s="198"/>
    </row>
    <row r="106" s="12" customFormat="1" ht="30" customHeight="1" spans="1:42">
      <c r="A106" s="182" t="s">
        <v>54</v>
      </c>
      <c r="B106" s="186" t="s">
        <v>150</v>
      </c>
      <c r="C106" s="186"/>
      <c r="D106" s="186"/>
      <c r="E106" s="184"/>
      <c r="F106" s="184"/>
      <c r="G106" s="184"/>
      <c r="H106" s="184"/>
      <c r="I106" s="195"/>
      <c r="J106" s="195"/>
      <c r="K106" s="195"/>
      <c r="L106" s="195"/>
      <c r="M106" s="195"/>
      <c r="N106" s="195"/>
      <c r="O106" s="195"/>
      <c r="P106" s="195"/>
      <c r="Q106" s="195"/>
      <c r="R106" s="195"/>
      <c r="S106" s="195"/>
      <c r="T106" s="195"/>
      <c r="U106" s="195"/>
      <c r="V106" s="195"/>
      <c r="W106" s="531"/>
      <c r="X106" s="531"/>
      <c r="Y106" s="531"/>
      <c r="Z106" s="531"/>
      <c r="AA106" s="531"/>
      <c r="AB106" s="195"/>
      <c r="AC106" s="195"/>
      <c r="AD106" s="195"/>
      <c r="AE106" s="195"/>
      <c r="AF106" s="195"/>
      <c r="AG106" s="195"/>
      <c r="AH106" s="195"/>
      <c r="AI106" s="195"/>
      <c r="AJ106" s="195"/>
      <c r="AK106" s="195"/>
      <c r="AL106" s="195"/>
      <c r="AM106" s="195"/>
      <c r="AN106" s="195"/>
      <c r="AO106" s="198"/>
      <c r="AP106" s="198"/>
    </row>
    <row r="107" s="12" customFormat="1" ht="30" customHeight="1" spans="1:42">
      <c r="A107" s="182" t="s">
        <v>54</v>
      </c>
      <c r="B107" s="186" t="s">
        <v>151</v>
      </c>
      <c r="C107" s="186"/>
      <c r="D107" s="186"/>
      <c r="E107" s="184"/>
      <c r="F107" s="184"/>
      <c r="G107" s="184"/>
      <c r="H107" s="184"/>
      <c r="I107" s="195"/>
      <c r="J107" s="195"/>
      <c r="K107" s="195"/>
      <c r="L107" s="195"/>
      <c r="M107" s="195"/>
      <c r="N107" s="195"/>
      <c r="O107" s="195"/>
      <c r="P107" s="195"/>
      <c r="Q107" s="195"/>
      <c r="R107" s="195"/>
      <c r="S107" s="195"/>
      <c r="T107" s="195"/>
      <c r="U107" s="195"/>
      <c r="V107" s="195"/>
      <c r="W107" s="531"/>
      <c r="X107" s="531"/>
      <c r="Y107" s="531"/>
      <c r="Z107" s="531"/>
      <c r="AA107" s="531"/>
      <c r="AB107" s="195"/>
      <c r="AC107" s="195"/>
      <c r="AD107" s="195"/>
      <c r="AE107" s="195"/>
      <c r="AF107" s="195"/>
      <c r="AG107" s="195"/>
      <c r="AH107" s="195"/>
      <c r="AI107" s="195"/>
      <c r="AJ107" s="195"/>
      <c r="AK107" s="195"/>
      <c r="AL107" s="195"/>
      <c r="AM107" s="195"/>
      <c r="AN107" s="195"/>
      <c r="AO107" s="198"/>
      <c r="AP107" s="198"/>
    </row>
    <row r="108" s="12" customFormat="1" ht="30" customHeight="1" spans="1:42">
      <c r="A108" s="206" t="s">
        <v>52</v>
      </c>
      <c r="B108" s="186" t="s">
        <v>152</v>
      </c>
      <c r="C108" s="186"/>
      <c r="D108" s="186"/>
      <c r="E108" s="184"/>
      <c r="F108" s="184"/>
      <c r="G108" s="184"/>
      <c r="H108" s="184"/>
      <c r="I108" s="195"/>
      <c r="J108" s="195"/>
      <c r="K108" s="195"/>
      <c r="L108" s="195"/>
      <c r="M108" s="195"/>
      <c r="N108" s="195"/>
      <c r="O108" s="195"/>
      <c r="P108" s="195"/>
      <c r="Q108" s="195"/>
      <c r="R108" s="195"/>
      <c r="S108" s="195"/>
      <c r="T108" s="195"/>
      <c r="U108" s="195"/>
      <c r="V108" s="195"/>
      <c r="W108" s="531"/>
      <c r="X108" s="531"/>
      <c r="Y108" s="531"/>
      <c r="Z108" s="531"/>
      <c r="AA108" s="531"/>
      <c r="AB108" s="195"/>
      <c r="AC108" s="195"/>
      <c r="AD108" s="195"/>
      <c r="AE108" s="195"/>
      <c r="AF108" s="195"/>
      <c r="AG108" s="195"/>
      <c r="AH108" s="195"/>
      <c r="AI108" s="195"/>
      <c r="AJ108" s="195"/>
      <c r="AK108" s="195"/>
      <c r="AL108" s="195"/>
      <c r="AM108" s="195"/>
      <c r="AN108" s="195"/>
      <c r="AO108" s="198"/>
      <c r="AP108" s="198"/>
    </row>
    <row r="109" s="12" customFormat="1" ht="30" customHeight="1" spans="1:42">
      <c r="A109" s="182" t="s">
        <v>54</v>
      </c>
      <c r="B109" s="186" t="s">
        <v>153</v>
      </c>
      <c r="C109" s="186"/>
      <c r="D109" s="186"/>
      <c r="E109" s="184"/>
      <c r="F109" s="184"/>
      <c r="G109" s="184"/>
      <c r="H109" s="184"/>
      <c r="I109" s="195"/>
      <c r="J109" s="195"/>
      <c r="K109" s="195"/>
      <c r="L109" s="195"/>
      <c r="M109" s="195"/>
      <c r="N109" s="195"/>
      <c r="O109" s="195"/>
      <c r="P109" s="195"/>
      <c r="Q109" s="195"/>
      <c r="R109" s="195"/>
      <c r="S109" s="195"/>
      <c r="T109" s="195"/>
      <c r="U109" s="195"/>
      <c r="V109" s="195"/>
      <c r="W109" s="531"/>
      <c r="X109" s="531"/>
      <c r="Y109" s="531"/>
      <c r="Z109" s="531"/>
      <c r="AA109" s="531"/>
      <c r="AB109" s="195"/>
      <c r="AC109" s="195"/>
      <c r="AD109" s="195"/>
      <c r="AE109" s="195"/>
      <c r="AF109" s="195"/>
      <c r="AG109" s="195"/>
      <c r="AH109" s="195"/>
      <c r="AI109" s="195"/>
      <c r="AJ109" s="195"/>
      <c r="AK109" s="195"/>
      <c r="AL109" s="195"/>
      <c r="AM109" s="195"/>
      <c r="AN109" s="195"/>
      <c r="AO109" s="198"/>
      <c r="AP109" s="198"/>
    </row>
    <row r="110" s="12" customFormat="1" ht="30" customHeight="1" spans="1:42">
      <c r="A110" s="182" t="s">
        <v>54</v>
      </c>
      <c r="B110" s="186" t="s">
        <v>154</v>
      </c>
      <c r="C110" s="186"/>
      <c r="D110" s="186"/>
      <c r="E110" s="184"/>
      <c r="F110" s="184"/>
      <c r="G110" s="184"/>
      <c r="H110" s="184"/>
      <c r="I110" s="195"/>
      <c r="J110" s="195"/>
      <c r="K110" s="195"/>
      <c r="L110" s="195"/>
      <c r="M110" s="195"/>
      <c r="N110" s="195"/>
      <c r="O110" s="195"/>
      <c r="P110" s="195"/>
      <c r="Q110" s="195"/>
      <c r="R110" s="195"/>
      <c r="S110" s="195"/>
      <c r="T110" s="195"/>
      <c r="U110" s="195"/>
      <c r="V110" s="195"/>
      <c r="W110" s="531"/>
      <c r="X110" s="531"/>
      <c r="Y110" s="531"/>
      <c r="Z110" s="531"/>
      <c r="AA110" s="531"/>
      <c r="AB110" s="195"/>
      <c r="AC110" s="195"/>
      <c r="AD110" s="195"/>
      <c r="AE110" s="195"/>
      <c r="AF110" s="195"/>
      <c r="AG110" s="195"/>
      <c r="AH110" s="195"/>
      <c r="AI110" s="195"/>
      <c r="AJ110" s="195"/>
      <c r="AK110" s="195"/>
      <c r="AL110" s="195"/>
      <c r="AM110" s="195"/>
      <c r="AN110" s="195"/>
      <c r="AO110" s="198"/>
      <c r="AP110" s="198"/>
    </row>
    <row r="111" s="12" customFormat="1" ht="30" customHeight="1" spans="1:42">
      <c r="A111" s="182" t="s">
        <v>54</v>
      </c>
      <c r="B111" s="186" t="s">
        <v>155</v>
      </c>
      <c r="C111" s="186"/>
      <c r="D111" s="186"/>
      <c r="E111" s="184"/>
      <c r="F111" s="184"/>
      <c r="G111" s="184"/>
      <c r="H111" s="184"/>
      <c r="I111" s="195"/>
      <c r="J111" s="195"/>
      <c r="K111" s="195"/>
      <c r="L111" s="195"/>
      <c r="M111" s="195"/>
      <c r="N111" s="195"/>
      <c r="O111" s="195"/>
      <c r="P111" s="195"/>
      <c r="Q111" s="195"/>
      <c r="R111" s="195"/>
      <c r="S111" s="195"/>
      <c r="T111" s="195"/>
      <c r="U111" s="195"/>
      <c r="V111" s="195"/>
      <c r="W111" s="531"/>
      <c r="X111" s="531"/>
      <c r="Y111" s="531"/>
      <c r="Z111" s="531"/>
      <c r="AA111" s="531"/>
      <c r="AB111" s="195"/>
      <c r="AC111" s="195"/>
      <c r="AD111" s="195"/>
      <c r="AE111" s="195"/>
      <c r="AF111" s="195"/>
      <c r="AG111" s="195"/>
      <c r="AH111" s="195"/>
      <c r="AI111" s="195"/>
      <c r="AJ111" s="195"/>
      <c r="AK111" s="195"/>
      <c r="AL111" s="195"/>
      <c r="AM111" s="195"/>
      <c r="AN111" s="195"/>
      <c r="AO111" s="198"/>
      <c r="AP111" s="198"/>
    </row>
    <row r="112" s="12" customFormat="1" ht="30" customHeight="1" spans="1:42">
      <c r="A112" s="182" t="s">
        <v>54</v>
      </c>
      <c r="B112" s="186" t="s">
        <v>156</v>
      </c>
      <c r="C112" s="186"/>
      <c r="D112" s="186"/>
      <c r="E112" s="184"/>
      <c r="F112" s="184"/>
      <c r="G112" s="184"/>
      <c r="H112" s="184"/>
      <c r="I112" s="195"/>
      <c r="J112" s="195"/>
      <c r="K112" s="195"/>
      <c r="L112" s="195"/>
      <c r="M112" s="195"/>
      <c r="N112" s="195"/>
      <c r="O112" s="195"/>
      <c r="P112" s="195"/>
      <c r="Q112" s="195"/>
      <c r="R112" s="195"/>
      <c r="S112" s="195"/>
      <c r="T112" s="195"/>
      <c r="U112" s="195"/>
      <c r="V112" s="195"/>
      <c r="W112" s="531"/>
      <c r="X112" s="531"/>
      <c r="Y112" s="531"/>
      <c r="Z112" s="531"/>
      <c r="AA112" s="531"/>
      <c r="AB112" s="195"/>
      <c r="AC112" s="195"/>
      <c r="AD112" s="195"/>
      <c r="AE112" s="195"/>
      <c r="AF112" s="195"/>
      <c r="AG112" s="195"/>
      <c r="AH112" s="195"/>
      <c r="AI112" s="195"/>
      <c r="AJ112" s="195"/>
      <c r="AK112" s="195"/>
      <c r="AL112" s="195"/>
      <c r="AM112" s="195"/>
      <c r="AN112" s="195"/>
      <c r="AO112" s="198"/>
      <c r="AP112" s="198"/>
    </row>
    <row r="113" s="12" customFormat="1" ht="30" customHeight="1" spans="1:42">
      <c r="A113" s="182" t="s">
        <v>54</v>
      </c>
      <c r="B113" s="186" t="s">
        <v>157</v>
      </c>
      <c r="C113" s="186"/>
      <c r="D113" s="186"/>
      <c r="E113" s="184"/>
      <c r="F113" s="184"/>
      <c r="G113" s="184"/>
      <c r="H113" s="184"/>
      <c r="I113" s="195"/>
      <c r="J113" s="195"/>
      <c r="K113" s="195"/>
      <c r="L113" s="195"/>
      <c r="M113" s="195"/>
      <c r="N113" s="195"/>
      <c r="O113" s="195"/>
      <c r="P113" s="195"/>
      <c r="Q113" s="195"/>
      <c r="R113" s="195"/>
      <c r="S113" s="195"/>
      <c r="T113" s="195"/>
      <c r="U113" s="195"/>
      <c r="V113" s="195"/>
      <c r="W113" s="531"/>
      <c r="X113" s="531"/>
      <c r="Y113" s="531"/>
      <c r="Z113" s="531"/>
      <c r="AA113" s="531"/>
      <c r="AB113" s="195"/>
      <c r="AC113" s="195"/>
      <c r="AD113" s="195"/>
      <c r="AE113" s="195"/>
      <c r="AF113" s="195"/>
      <c r="AG113" s="195"/>
      <c r="AH113" s="195"/>
      <c r="AI113" s="195"/>
      <c r="AJ113" s="195"/>
      <c r="AK113" s="195"/>
      <c r="AL113" s="195"/>
      <c r="AM113" s="195"/>
      <c r="AN113" s="195"/>
      <c r="AO113" s="198"/>
      <c r="AP113" s="198"/>
    </row>
    <row r="114" s="12" customFormat="1" ht="30" customHeight="1" spans="1:42">
      <c r="A114" s="179" t="s">
        <v>50</v>
      </c>
      <c r="B114" s="186" t="s">
        <v>158</v>
      </c>
      <c r="C114" s="186"/>
      <c r="D114" s="186"/>
      <c r="E114" s="184"/>
      <c r="F114" s="184"/>
      <c r="G114" s="184"/>
      <c r="H114" s="184"/>
      <c r="I114" s="196"/>
      <c r="J114" s="196"/>
      <c r="K114" s="196"/>
      <c r="L114" s="196"/>
      <c r="M114" s="196"/>
      <c r="N114" s="196"/>
      <c r="O114" s="196"/>
      <c r="P114" s="196"/>
      <c r="Q114" s="196"/>
      <c r="R114" s="196"/>
      <c r="S114" s="196"/>
      <c r="T114" s="196"/>
      <c r="U114" s="196"/>
      <c r="V114" s="196"/>
      <c r="W114" s="395"/>
      <c r="X114" s="395"/>
      <c r="Y114" s="395"/>
      <c r="Z114" s="395"/>
      <c r="AA114" s="395"/>
      <c r="AB114" s="196"/>
      <c r="AC114" s="196"/>
      <c r="AD114" s="196"/>
      <c r="AE114" s="196"/>
      <c r="AF114" s="196"/>
      <c r="AG114" s="196"/>
      <c r="AH114" s="196"/>
      <c r="AI114" s="196"/>
      <c r="AJ114" s="196"/>
      <c r="AK114" s="196"/>
      <c r="AL114" s="196"/>
      <c r="AM114" s="196"/>
      <c r="AN114" s="196"/>
      <c r="AO114" s="198"/>
      <c r="AP114" s="198"/>
    </row>
    <row r="115" s="12" customFormat="1" ht="30" customHeight="1" spans="1:42">
      <c r="A115" s="206" t="s">
        <v>52</v>
      </c>
      <c r="B115" s="186" t="s">
        <v>159</v>
      </c>
      <c r="C115" s="186"/>
      <c r="D115" s="186"/>
      <c r="E115" s="184"/>
      <c r="F115" s="184"/>
      <c r="G115" s="184"/>
      <c r="H115" s="184"/>
      <c r="I115" s="195"/>
      <c r="J115" s="195"/>
      <c r="K115" s="195"/>
      <c r="L115" s="195"/>
      <c r="M115" s="195"/>
      <c r="N115" s="195"/>
      <c r="O115" s="195"/>
      <c r="P115" s="195"/>
      <c r="Q115" s="195"/>
      <c r="R115" s="195"/>
      <c r="S115" s="195"/>
      <c r="T115" s="195"/>
      <c r="U115" s="195"/>
      <c r="V115" s="195"/>
      <c r="W115" s="531"/>
      <c r="X115" s="531"/>
      <c r="Y115" s="531"/>
      <c r="Z115" s="531"/>
      <c r="AA115" s="531"/>
      <c r="AB115" s="195"/>
      <c r="AC115" s="195"/>
      <c r="AD115" s="195"/>
      <c r="AE115" s="195"/>
      <c r="AF115" s="195"/>
      <c r="AG115" s="195"/>
      <c r="AH115" s="195"/>
      <c r="AI115" s="195"/>
      <c r="AJ115" s="195"/>
      <c r="AK115" s="195"/>
      <c r="AL115" s="195"/>
      <c r="AM115" s="195"/>
      <c r="AN115" s="195"/>
      <c r="AO115" s="198"/>
      <c r="AP115" s="198"/>
    </row>
    <row r="116" s="12" customFormat="1" ht="30" customHeight="1" spans="1:42">
      <c r="A116" s="182" t="s">
        <v>54</v>
      </c>
      <c r="B116" s="186" t="s">
        <v>160</v>
      </c>
      <c r="C116" s="186"/>
      <c r="D116" s="186"/>
      <c r="E116" s="184"/>
      <c r="F116" s="184"/>
      <c r="G116" s="184"/>
      <c r="H116" s="184"/>
      <c r="I116" s="195"/>
      <c r="J116" s="195"/>
      <c r="K116" s="195"/>
      <c r="L116" s="195"/>
      <c r="M116" s="195"/>
      <c r="N116" s="195"/>
      <c r="O116" s="195"/>
      <c r="P116" s="195"/>
      <c r="Q116" s="195"/>
      <c r="R116" s="195"/>
      <c r="S116" s="195"/>
      <c r="T116" s="195"/>
      <c r="U116" s="195"/>
      <c r="V116" s="195"/>
      <c r="W116" s="531"/>
      <c r="X116" s="531"/>
      <c r="Y116" s="531"/>
      <c r="Z116" s="531"/>
      <c r="AA116" s="531"/>
      <c r="AB116" s="195"/>
      <c r="AC116" s="195"/>
      <c r="AD116" s="195"/>
      <c r="AE116" s="195"/>
      <c r="AF116" s="195"/>
      <c r="AG116" s="195"/>
      <c r="AH116" s="195"/>
      <c r="AI116" s="195"/>
      <c r="AJ116" s="195"/>
      <c r="AK116" s="195"/>
      <c r="AL116" s="195"/>
      <c r="AM116" s="195"/>
      <c r="AN116" s="195"/>
      <c r="AO116" s="198"/>
      <c r="AP116" s="198"/>
    </row>
    <row r="117" s="12" customFormat="1" ht="30" customHeight="1" spans="1:42">
      <c r="A117" s="182" t="s">
        <v>54</v>
      </c>
      <c r="B117" s="186" t="s">
        <v>161</v>
      </c>
      <c r="C117" s="186"/>
      <c r="D117" s="186"/>
      <c r="E117" s="184"/>
      <c r="F117" s="184"/>
      <c r="G117" s="184"/>
      <c r="H117" s="184"/>
      <c r="I117" s="195"/>
      <c r="J117" s="195"/>
      <c r="K117" s="195"/>
      <c r="L117" s="195"/>
      <c r="M117" s="195"/>
      <c r="N117" s="195"/>
      <c r="O117" s="195"/>
      <c r="P117" s="195"/>
      <c r="Q117" s="195"/>
      <c r="R117" s="195"/>
      <c r="S117" s="195"/>
      <c r="T117" s="195"/>
      <c r="U117" s="195"/>
      <c r="V117" s="195"/>
      <c r="W117" s="531"/>
      <c r="X117" s="531"/>
      <c r="Y117" s="531"/>
      <c r="Z117" s="531"/>
      <c r="AA117" s="531"/>
      <c r="AB117" s="195"/>
      <c r="AC117" s="195"/>
      <c r="AD117" s="195"/>
      <c r="AE117" s="195"/>
      <c r="AF117" s="195"/>
      <c r="AG117" s="195"/>
      <c r="AH117" s="195"/>
      <c r="AI117" s="195"/>
      <c r="AJ117" s="195"/>
      <c r="AK117" s="195"/>
      <c r="AL117" s="195"/>
      <c r="AM117" s="195"/>
      <c r="AN117" s="195"/>
      <c r="AO117" s="198"/>
      <c r="AP117" s="198"/>
    </row>
    <row r="118" s="12" customFormat="1" ht="30" customHeight="1" spans="1:42">
      <c r="A118" s="206" t="s">
        <v>52</v>
      </c>
      <c r="B118" s="186" t="s">
        <v>162</v>
      </c>
      <c r="C118" s="186"/>
      <c r="D118" s="186"/>
      <c r="E118" s="184"/>
      <c r="F118" s="184"/>
      <c r="G118" s="184"/>
      <c r="H118" s="184"/>
      <c r="I118" s="195"/>
      <c r="J118" s="195"/>
      <c r="K118" s="195"/>
      <c r="L118" s="195"/>
      <c r="M118" s="195"/>
      <c r="N118" s="195"/>
      <c r="O118" s="195"/>
      <c r="P118" s="195"/>
      <c r="Q118" s="195"/>
      <c r="R118" s="195"/>
      <c r="S118" s="195"/>
      <c r="T118" s="195"/>
      <c r="U118" s="195"/>
      <c r="V118" s="195"/>
      <c r="W118" s="531"/>
      <c r="X118" s="531"/>
      <c r="Y118" s="531"/>
      <c r="Z118" s="531"/>
      <c r="AA118" s="531"/>
      <c r="AB118" s="195"/>
      <c r="AC118" s="195"/>
      <c r="AD118" s="195"/>
      <c r="AE118" s="195"/>
      <c r="AF118" s="195"/>
      <c r="AG118" s="195"/>
      <c r="AH118" s="195"/>
      <c r="AI118" s="195"/>
      <c r="AJ118" s="195"/>
      <c r="AK118" s="195"/>
      <c r="AL118" s="195"/>
      <c r="AM118" s="195"/>
      <c r="AN118" s="195"/>
      <c r="AO118" s="198"/>
      <c r="AP118" s="198"/>
    </row>
    <row r="119" s="12" customFormat="1" ht="30" customHeight="1" spans="1:42">
      <c r="A119" s="182" t="s">
        <v>54</v>
      </c>
      <c r="B119" s="186" t="s">
        <v>163</v>
      </c>
      <c r="C119" s="186"/>
      <c r="D119" s="186"/>
      <c r="E119" s="184"/>
      <c r="F119" s="184"/>
      <c r="G119" s="184"/>
      <c r="H119" s="184"/>
      <c r="I119" s="195"/>
      <c r="J119" s="195"/>
      <c r="K119" s="195"/>
      <c r="L119" s="195"/>
      <c r="M119" s="195"/>
      <c r="N119" s="195"/>
      <c r="O119" s="195"/>
      <c r="P119" s="195"/>
      <c r="Q119" s="195"/>
      <c r="R119" s="195"/>
      <c r="S119" s="195"/>
      <c r="T119" s="195"/>
      <c r="U119" s="195"/>
      <c r="V119" s="195"/>
      <c r="W119" s="531"/>
      <c r="X119" s="531"/>
      <c r="Y119" s="531"/>
      <c r="Z119" s="531"/>
      <c r="AA119" s="531"/>
      <c r="AB119" s="195"/>
      <c r="AC119" s="195"/>
      <c r="AD119" s="195"/>
      <c r="AE119" s="195"/>
      <c r="AF119" s="195"/>
      <c r="AG119" s="195"/>
      <c r="AH119" s="195"/>
      <c r="AI119" s="195"/>
      <c r="AJ119" s="195"/>
      <c r="AK119" s="195"/>
      <c r="AL119" s="195"/>
      <c r="AM119" s="195"/>
      <c r="AN119" s="195"/>
      <c r="AO119" s="198"/>
      <c r="AP119" s="198"/>
    </row>
    <row r="120" s="12" customFormat="1" ht="30" customHeight="1" spans="1:42">
      <c r="A120" s="182" t="s">
        <v>54</v>
      </c>
      <c r="B120" s="186" t="s">
        <v>164</v>
      </c>
      <c r="C120" s="186"/>
      <c r="D120" s="186"/>
      <c r="E120" s="184"/>
      <c r="F120" s="184"/>
      <c r="G120" s="184"/>
      <c r="H120" s="184"/>
      <c r="I120" s="195"/>
      <c r="J120" s="195"/>
      <c r="K120" s="195"/>
      <c r="L120" s="195"/>
      <c r="M120" s="195"/>
      <c r="N120" s="195"/>
      <c r="O120" s="195"/>
      <c r="P120" s="195"/>
      <c r="Q120" s="195"/>
      <c r="R120" s="195"/>
      <c r="S120" s="195"/>
      <c r="T120" s="195"/>
      <c r="U120" s="195"/>
      <c r="V120" s="195"/>
      <c r="W120" s="531"/>
      <c r="X120" s="531"/>
      <c r="Y120" s="531"/>
      <c r="Z120" s="531"/>
      <c r="AA120" s="531"/>
      <c r="AB120" s="195"/>
      <c r="AC120" s="195"/>
      <c r="AD120" s="195"/>
      <c r="AE120" s="195"/>
      <c r="AF120" s="195"/>
      <c r="AG120" s="195"/>
      <c r="AH120" s="195"/>
      <c r="AI120" s="195"/>
      <c r="AJ120" s="195"/>
      <c r="AK120" s="195"/>
      <c r="AL120" s="195"/>
      <c r="AM120" s="195"/>
      <c r="AN120" s="195"/>
      <c r="AO120" s="198"/>
      <c r="AP120" s="198"/>
    </row>
    <row r="121" s="12" customFormat="1" ht="30" customHeight="1" spans="1:42">
      <c r="A121" s="182" t="s">
        <v>54</v>
      </c>
      <c r="B121" s="186" t="s">
        <v>165</v>
      </c>
      <c r="C121" s="186"/>
      <c r="D121" s="186"/>
      <c r="E121" s="184"/>
      <c r="F121" s="184"/>
      <c r="G121" s="184"/>
      <c r="H121" s="184"/>
      <c r="I121" s="195"/>
      <c r="J121" s="195"/>
      <c r="K121" s="195"/>
      <c r="L121" s="195"/>
      <c r="M121" s="195"/>
      <c r="N121" s="195"/>
      <c r="O121" s="195"/>
      <c r="P121" s="195"/>
      <c r="Q121" s="195"/>
      <c r="R121" s="195"/>
      <c r="S121" s="195"/>
      <c r="T121" s="195"/>
      <c r="U121" s="195"/>
      <c r="V121" s="195"/>
      <c r="W121" s="531"/>
      <c r="X121" s="531"/>
      <c r="Y121" s="531"/>
      <c r="Z121" s="531"/>
      <c r="AA121" s="531"/>
      <c r="AB121" s="195"/>
      <c r="AC121" s="195"/>
      <c r="AD121" s="195"/>
      <c r="AE121" s="195"/>
      <c r="AF121" s="195"/>
      <c r="AG121" s="195"/>
      <c r="AH121" s="195"/>
      <c r="AI121" s="195"/>
      <c r="AJ121" s="195"/>
      <c r="AK121" s="195"/>
      <c r="AL121" s="195"/>
      <c r="AM121" s="195"/>
      <c r="AN121" s="195"/>
      <c r="AO121" s="198"/>
      <c r="AP121" s="198"/>
    </row>
    <row r="122" s="12" customFormat="1" ht="30" customHeight="1" spans="1:42">
      <c r="A122" s="182" t="s">
        <v>54</v>
      </c>
      <c r="B122" s="186" t="s">
        <v>166</v>
      </c>
      <c r="C122" s="186"/>
      <c r="D122" s="186"/>
      <c r="E122" s="184"/>
      <c r="F122" s="184"/>
      <c r="G122" s="184"/>
      <c r="H122" s="184"/>
      <c r="I122" s="195"/>
      <c r="J122" s="195"/>
      <c r="K122" s="195"/>
      <c r="L122" s="195"/>
      <c r="M122" s="195"/>
      <c r="N122" s="195"/>
      <c r="O122" s="195"/>
      <c r="P122" s="195"/>
      <c r="Q122" s="195"/>
      <c r="R122" s="195"/>
      <c r="S122" s="195"/>
      <c r="T122" s="195"/>
      <c r="U122" s="195"/>
      <c r="V122" s="195"/>
      <c r="W122" s="531"/>
      <c r="X122" s="531"/>
      <c r="Y122" s="531"/>
      <c r="Z122" s="531"/>
      <c r="AA122" s="531"/>
      <c r="AB122" s="195"/>
      <c r="AC122" s="195"/>
      <c r="AD122" s="195"/>
      <c r="AE122" s="195"/>
      <c r="AF122" s="195"/>
      <c r="AG122" s="195"/>
      <c r="AH122" s="195"/>
      <c r="AI122" s="195"/>
      <c r="AJ122" s="195"/>
      <c r="AK122" s="195"/>
      <c r="AL122" s="195"/>
      <c r="AM122" s="195"/>
      <c r="AN122" s="195"/>
      <c r="AO122" s="198"/>
      <c r="AP122" s="198"/>
    </row>
    <row r="123" s="12" customFormat="1" ht="30" customHeight="1" spans="1:42">
      <c r="A123" s="179" t="s">
        <v>50</v>
      </c>
      <c r="B123" s="186" t="s">
        <v>167</v>
      </c>
      <c r="C123" s="186"/>
      <c r="D123" s="186"/>
      <c r="E123" s="184"/>
      <c r="F123" s="184"/>
      <c r="G123" s="184"/>
      <c r="H123" s="184"/>
      <c r="I123" s="196"/>
      <c r="J123" s="196"/>
      <c r="K123" s="196"/>
      <c r="L123" s="196"/>
      <c r="M123" s="196"/>
      <c r="N123" s="196"/>
      <c r="O123" s="196"/>
      <c r="P123" s="196"/>
      <c r="Q123" s="196"/>
      <c r="R123" s="196"/>
      <c r="S123" s="196"/>
      <c r="T123" s="196"/>
      <c r="U123" s="196"/>
      <c r="V123" s="196"/>
      <c r="W123" s="395"/>
      <c r="X123" s="395"/>
      <c r="Y123" s="395"/>
      <c r="Z123" s="395"/>
      <c r="AA123" s="395"/>
      <c r="AB123" s="196"/>
      <c r="AC123" s="196"/>
      <c r="AD123" s="196"/>
      <c r="AE123" s="196"/>
      <c r="AF123" s="196"/>
      <c r="AG123" s="196"/>
      <c r="AH123" s="196"/>
      <c r="AI123" s="196"/>
      <c r="AJ123" s="196"/>
      <c r="AK123" s="196"/>
      <c r="AL123" s="196"/>
      <c r="AM123" s="196"/>
      <c r="AN123" s="196"/>
      <c r="AO123" s="198"/>
      <c r="AP123" s="198"/>
    </row>
    <row r="124" s="12" customFormat="1" ht="30" customHeight="1" spans="1:42">
      <c r="A124" s="179" t="s">
        <v>52</v>
      </c>
      <c r="B124" s="186" t="s">
        <v>167</v>
      </c>
      <c r="C124" s="186"/>
      <c r="D124" s="186"/>
      <c r="E124" s="184"/>
      <c r="F124" s="184"/>
      <c r="G124" s="184"/>
      <c r="H124" s="184"/>
      <c r="I124" s="195"/>
      <c r="J124" s="195"/>
      <c r="K124" s="195"/>
      <c r="L124" s="195"/>
      <c r="M124" s="195"/>
      <c r="N124" s="195"/>
      <c r="O124" s="195"/>
      <c r="P124" s="195"/>
      <c r="Q124" s="195"/>
      <c r="R124" s="195"/>
      <c r="S124" s="195"/>
      <c r="T124" s="195"/>
      <c r="U124" s="195"/>
      <c r="V124" s="195"/>
      <c r="W124" s="531"/>
      <c r="X124" s="531"/>
      <c r="Y124" s="531"/>
      <c r="Z124" s="531"/>
      <c r="AA124" s="531"/>
      <c r="AB124" s="195"/>
      <c r="AC124" s="195"/>
      <c r="AD124" s="195"/>
      <c r="AE124" s="195"/>
      <c r="AF124" s="195"/>
      <c r="AG124" s="195"/>
      <c r="AH124" s="195"/>
      <c r="AI124" s="195"/>
      <c r="AJ124" s="195"/>
      <c r="AK124" s="195"/>
      <c r="AL124" s="195"/>
      <c r="AM124" s="195"/>
      <c r="AN124" s="195"/>
      <c r="AO124" s="198"/>
      <c r="AP124" s="198"/>
    </row>
    <row r="125" s="12" customFormat="1" ht="30" customHeight="1" spans="1:42">
      <c r="A125" s="179" t="s">
        <v>54</v>
      </c>
      <c r="B125" s="186" t="s">
        <v>167</v>
      </c>
      <c r="C125" s="186"/>
      <c r="D125" s="186"/>
      <c r="E125" s="184"/>
      <c r="F125" s="184"/>
      <c r="G125" s="184"/>
      <c r="H125" s="184"/>
      <c r="I125" s="195"/>
      <c r="J125" s="195"/>
      <c r="K125" s="195"/>
      <c r="L125" s="195"/>
      <c r="M125" s="195"/>
      <c r="N125" s="195"/>
      <c r="O125" s="195"/>
      <c r="P125" s="195"/>
      <c r="Q125" s="195"/>
      <c r="R125" s="195"/>
      <c r="S125" s="195"/>
      <c r="T125" s="195"/>
      <c r="U125" s="195"/>
      <c r="V125" s="195"/>
      <c r="W125" s="531"/>
      <c r="X125" s="531"/>
      <c r="Y125" s="531"/>
      <c r="Z125" s="531"/>
      <c r="AA125" s="531"/>
      <c r="AB125" s="195"/>
      <c r="AC125" s="195"/>
      <c r="AD125" s="195"/>
      <c r="AE125" s="195"/>
      <c r="AF125" s="195"/>
      <c r="AG125" s="195"/>
      <c r="AH125" s="195"/>
      <c r="AI125" s="195"/>
      <c r="AJ125" s="195"/>
      <c r="AK125" s="195"/>
      <c r="AL125" s="195"/>
      <c r="AM125" s="195"/>
      <c r="AN125" s="195"/>
      <c r="AO125" s="198"/>
      <c r="AP125" s="198"/>
    </row>
    <row r="126" s="12" customFormat="1" ht="30" customHeight="1" spans="1:42">
      <c r="A126" s="179" t="s">
        <v>50</v>
      </c>
      <c r="B126" s="186" t="s">
        <v>96</v>
      </c>
      <c r="C126" s="186"/>
      <c r="D126" s="186"/>
      <c r="E126" s="184"/>
      <c r="F126" s="184"/>
      <c r="G126" s="184"/>
      <c r="H126" s="184"/>
      <c r="I126" s="196"/>
      <c r="J126" s="196"/>
      <c r="K126" s="196"/>
      <c r="L126" s="196"/>
      <c r="M126" s="196"/>
      <c r="N126" s="196"/>
      <c r="O126" s="196"/>
      <c r="P126" s="196"/>
      <c r="Q126" s="196"/>
      <c r="R126" s="196"/>
      <c r="S126" s="196"/>
      <c r="T126" s="196"/>
      <c r="U126" s="196"/>
      <c r="V126" s="196"/>
      <c r="W126" s="395"/>
      <c r="X126" s="395"/>
      <c r="Y126" s="395"/>
      <c r="Z126" s="395"/>
      <c r="AA126" s="395"/>
      <c r="AB126" s="196"/>
      <c r="AC126" s="196"/>
      <c r="AD126" s="196"/>
      <c r="AE126" s="196"/>
      <c r="AF126" s="196"/>
      <c r="AG126" s="196"/>
      <c r="AH126" s="196"/>
      <c r="AI126" s="196"/>
      <c r="AJ126" s="196"/>
      <c r="AK126" s="196"/>
      <c r="AL126" s="196"/>
      <c r="AM126" s="196"/>
      <c r="AN126" s="196"/>
      <c r="AO126" s="198"/>
      <c r="AP126" s="198"/>
    </row>
    <row r="127" s="12" customFormat="1" ht="30" customHeight="1" spans="1:42">
      <c r="A127" s="179" t="s">
        <v>52</v>
      </c>
      <c r="B127" s="186" t="s">
        <v>96</v>
      </c>
      <c r="C127" s="186"/>
      <c r="D127" s="186"/>
      <c r="E127" s="184"/>
      <c r="F127" s="184"/>
      <c r="G127" s="184"/>
      <c r="H127" s="184"/>
      <c r="I127" s="195"/>
      <c r="J127" s="195"/>
      <c r="K127" s="195"/>
      <c r="L127" s="195"/>
      <c r="M127" s="195"/>
      <c r="N127" s="195"/>
      <c r="O127" s="195"/>
      <c r="P127" s="195"/>
      <c r="Q127" s="195"/>
      <c r="R127" s="195"/>
      <c r="S127" s="195"/>
      <c r="T127" s="195"/>
      <c r="U127" s="195"/>
      <c r="V127" s="195"/>
      <c r="W127" s="531"/>
      <c r="X127" s="531"/>
      <c r="Y127" s="531"/>
      <c r="Z127" s="531"/>
      <c r="AA127" s="531"/>
      <c r="AB127" s="195"/>
      <c r="AC127" s="195"/>
      <c r="AD127" s="195"/>
      <c r="AE127" s="195"/>
      <c r="AF127" s="195"/>
      <c r="AG127" s="195"/>
      <c r="AH127" s="195"/>
      <c r="AI127" s="195"/>
      <c r="AJ127" s="195"/>
      <c r="AK127" s="195"/>
      <c r="AL127" s="195"/>
      <c r="AM127" s="195"/>
      <c r="AN127" s="195"/>
      <c r="AO127" s="198"/>
      <c r="AP127" s="198"/>
    </row>
    <row r="128" s="12" customFormat="1" ht="45" customHeight="1" spans="1:42">
      <c r="A128" s="182" t="s">
        <v>54</v>
      </c>
      <c r="B128" s="186" t="s">
        <v>168</v>
      </c>
      <c r="C128" s="186"/>
      <c r="D128" s="186"/>
      <c r="E128" s="184"/>
      <c r="F128" s="184"/>
      <c r="G128" s="184"/>
      <c r="H128" s="184"/>
      <c r="I128" s="195"/>
      <c r="J128" s="195"/>
      <c r="K128" s="195"/>
      <c r="L128" s="195"/>
      <c r="M128" s="195"/>
      <c r="N128" s="195"/>
      <c r="O128" s="195"/>
      <c r="P128" s="195"/>
      <c r="Q128" s="195"/>
      <c r="R128" s="195"/>
      <c r="S128" s="195"/>
      <c r="T128" s="195"/>
      <c r="U128" s="195"/>
      <c r="V128" s="195"/>
      <c r="W128" s="531"/>
      <c r="X128" s="531"/>
      <c r="Y128" s="531"/>
      <c r="Z128" s="531"/>
      <c r="AA128" s="531"/>
      <c r="AB128" s="195"/>
      <c r="AC128" s="195"/>
      <c r="AD128" s="195"/>
      <c r="AE128" s="195"/>
      <c r="AF128" s="195"/>
      <c r="AG128" s="195"/>
      <c r="AH128" s="195"/>
      <c r="AI128" s="195"/>
      <c r="AJ128" s="195"/>
      <c r="AK128" s="195"/>
      <c r="AL128" s="195"/>
      <c r="AM128" s="195"/>
      <c r="AN128" s="195"/>
      <c r="AO128" s="198"/>
      <c r="AP128" s="198"/>
    </row>
    <row r="129" s="12" customFormat="1" ht="30" customHeight="1" spans="1:42">
      <c r="A129" s="182" t="s">
        <v>54</v>
      </c>
      <c r="B129" s="186" t="s">
        <v>169</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8"/>
      <c r="AP129" s="198"/>
    </row>
    <row r="130" s="12" customFormat="1" ht="30" customHeight="1" spans="1:42">
      <c r="A130" s="182" t="s">
        <v>54</v>
      </c>
      <c r="B130" s="186" t="s">
        <v>170</v>
      </c>
      <c r="C130" s="186"/>
      <c r="D130" s="186"/>
      <c r="E130" s="184"/>
      <c r="F130" s="184"/>
      <c r="G130" s="184"/>
      <c r="H130" s="184"/>
      <c r="I130" s="195"/>
      <c r="J130" s="195"/>
      <c r="K130" s="195"/>
      <c r="L130" s="195"/>
      <c r="M130" s="195"/>
      <c r="N130" s="195"/>
      <c r="O130" s="195"/>
      <c r="P130" s="195"/>
      <c r="Q130" s="195"/>
      <c r="R130" s="195"/>
      <c r="S130" s="195"/>
      <c r="T130" s="195"/>
      <c r="U130" s="195"/>
      <c r="V130" s="195"/>
      <c r="W130" s="531"/>
      <c r="X130" s="531"/>
      <c r="Y130" s="531"/>
      <c r="Z130" s="531"/>
      <c r="AA130" s="531"/>
      <c r="AB130" s="195"/>
      <c r="AC130" s="195"/>
      <c r="AD130" s="195"/>
      <c r="AE130" s="195"/>
      <c r="AF130" s="195"/>
      <c r="AG130" s="195"/>
      <c r="AH130" s="195"/>
      <c r="AI130" s="195"/>
      <c r="AJ130" s="195"/>
      <c r="AK130" s="195"/>
      <c r="AL130" s="195"/>
      <c r="AM130" s="195"/>
      <c r="AN130" s="195"/>
      <c r="AO130" s="198"/>
      <c r="AP130" s="198"/>
    </row>
  </sheetData>
  <autoFilter ref="A5:XFD13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8" zoomScaleNormal="80" topLeftCell="A2" workbookViewId="0">
      <pane xSplit="6" ySplit="6" topLeftCell="H8"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12" customWidth="1"/>
    <col min="5" max="5" width="16.3518518518519" style="9" customWidth="1"/>
    <col min="6" max="6" width="21.3611111111111" style="14" customWidth="1"/>
    <col min="7" max="7" width="31.7962962962963" style="9" customWidth="1"/>
    <col min="8" max="8" width="116.972222222222" style="3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14"/>
      <c r="E2" s="17"/>
      <c r="F2" s="17"/>
      <c r="G2" s="17"/>
      <c r="H2" s="314"/>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54">
        <v>45157</v>
      </c>
      <c r="B3" s="7"/>
      <c r="C3" s="7"/>
      <c r="D3" s="7"/>
      <c r="E3" s="7"/>
      <c r="F3" s="17"/>
      <c r="G3" s="17"/>
      <c r="H3" s="314"/>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55" t="s">
        <v>2</v>
      </c>
      <c r="B4" s="355" t="s">
        <v>3</v>
      </c>
      <c r="C4" s="355" t="s">
        <v>4</v>
      </c>
      <c r="D4" s="355" t="s">
        <v>1025</v>
      </c>
      <c r="E4" s="355" t="s">
        <v>1026</v>
      </c>
      <c r="F4" s="355" t="s">
        <v>1027</v>
      </c>
      <c r="G4" s="355" t="s">
        <v>1028</v>
      </c>
      <c r="H4" s="355" t="s">
        <v>1029</v>
      </c>
      <c r="I4" s="355" t="s">
        <v>10</v>
      </c>
      <c r="J4" s="355" t="s">
        <v>11</v>
      </c>
      <c r="K4" s="355" t="s">
        <v>12</v>
      </c>
      <c r="L4" s="355"/>
      <c r="M4" s="355"/>
      <c r="N4" s="355"/>
      <c r="O4" s="355"/>
      <c r="P4" s="355"/>
      <c r="Q4" s="355"/>
      <c r="R4" s="355"/>
      <c r="S4" s="355" t="s">
        <v>13</v>
      </c>
      <c r="T4" s="355"/>
      <c r="U4" s="355"/>
      <c r="V4" s="385"/>
      <c r="W4" s="355" t="s">
        <v>1030</v>
      </c>
      <c r="X4" s="355"/>
      <c r="Y4" s="355" t="s">
        <v>1031</v>
      </c>
      <c r="Z4" s="388"/>
      <c r="AA4" s="355"/>
      <c r="AB4" s="389" t="s">
        <v>1032</v>
      </c>
      <c r="AC4" s="390"/>
      <c r="AD4" s="390"/>
      <c r="AE4" s="390"/>
      <c r="AF4" s="390"/>
      <c r="AG4" s="390"/>
      <c r="AH4" s="390"/>
      <c r="AI4" s="390"/>
      <c r="AJ4" s="390"/>
      <c r="AK4" s="390"/>
      <c r="AL4" s="390"/>
      <c r="AM4" s="390"/>
      <c r="AN4" s="404"/>
      <c r="AO4" s="355" t="s">
        <v>16</v>
      </c>
      <c r="AP4" s="355" t="s">
        <v>17</v>
      </c>
      <c r="AQ4" s="408" t="s">
        <v>173</v>
      </c>
      <c r="AR4" s="408" t="s">
        <v>174</v>
      </c>
      <c r="AS4" s="408" t="s">
        <v>175</v>
      </c>
      <c r="AT4" s="409" t="s">
        <v>176</v>
      </c>
      <c r="AU4" s="409" t="s">
        <v>615</v>
      </c>
    </row>
    <row r="5" s="7" customFormat="1" ht="19" customHeight="1" spans="1:47">
      <c r="A5" s="355"/>
      <c r="B5" s="355"/>
      <c r="C5" s="355"/>
      <c r="D5" s="355"/>
      <c r="E5" s="355"/>
      <c r="F5" s="355"/>
      <c r="G5" s="355"/>
      <c r="H5" s="355"/>
      <c r="I5" s="355"/>
      <c r="J5" s="355"/>
      <c r="K5" s="355" t="s">
        <v>1033</v>
      </c>
      <c r="L5" s="355" t="s">
        <v>1034</v>
      </c>
      <c r="M5" s="355" t="s">
        <v>1035</v>
      </c>
      <c r="N5" s="355" t="s">
        <v>1036</v>
      </c>
      <c r="O5" s="355" t="s">
        <v>1037</v>
      </c>
      <c r="P5" s="355" t="s">
        <v>1038</v>
      </c>
      <c r="Q5" s="355" t="s">
        <v>1039</v>
      </c>
      <c r="R5" s="355" t="s">
        <v>1040</v>
      </c>
      <c r="S5" s="355" t="s">
        <v>1041</v>
      </c>
      <c r="T5" s="355" t="s">
        <v>1042</v>
      </c>
      <c r="U5" s="355" t="s">
        <v>1043</v>
      </c>
      <c r="V5" s="385" t="s">
        <v>1044</v>
      </c>
      <c r="W5" s="355"/>
      <c r="X5" s="355" t="s">
        <v>1045</v>
      </c>
      <c r="Y5" s="355"/>
      <c r="Z5" s="388" t="s">
        <v>1046</v>
      </c>
      <c r="AA5" s="355" t="s">
        <v>1047</v>
      </c>
      <c r="AB5" s="391"/>
      <c r="AC5" s="392"/>
      <c r="AD5" s="392"/>
      <c r="AE5" s="392"/>
      <c r="AF5" s="392"/>
      <c r="AG5" s="392"/>
      <c r="AH5" s="392"/>
      <c r="AI5" s="392"/>
      <c r="AJ5" s="392"/>
      <c r="AK5" s="392"/>
      <c r="AL5" s="392"/>
      <c r="AM5" s="392"/>
      <c r="AN5" s="405"/>
      <c r="AO5" s="355"/>
      <c r="AP5" s="355"/>
      <c r="AQ5" s="410"/>
      <c r="AR5" s="410"/>
      <c r="AS5" s="410"/>
      <c r="AT5" s="411"/>
      <c r="AU5" s="411"/>
    </row>
    <row r="6" s="7" customFormat="1" ht="35" customHeight="1" spans="1:47">
      <c r="A6" s="355"/>
      <c r="B6" s="355"/>
      <c r="C6" s="355"/>
      <c r="D6" s="355"/>
      <c r="E6" s="355"/>
      <c r="F6" s="355"/>
      <c r="G6" s="355"/>
      <c r="H6" s="355"/>
      <c r="I6" s="355"/>
      <c r="J6" s="355"/>
      <c r="K6" s="355"/>
      <c r="L6" s="355"/>
      <c r="M6" s="355"/>
      <c r="N6" s="355"/>
      <c r="O6" s="355"/>
      <c r="P6" s="355"/>
      <c r="Q6" s="355"/>
      <c r="R6" s="355"/>
      <c r="S6" s="355"/>
      <c r="T6" s="355"/>
      <c r="U6" s="355"/>
      <c r="V6" s="385"/>
      <c r="W6" s="355"/>
      <c r="X6" s="355"/>
      <c r="Y6" s="355"/>
      <c r="Z6" s="388"/>
      <c r="AA6" s="355"/>
      <c r="AB6" s="393"/>
      <c r="AC6" s="394"/>
      <c r="AD6" s="394"/>
      <c r="AE6" s="394"/>
      <c r="AF6" s="394"/>
      <c r="AG6" s="394"/>
      <c r="AH6" s="394"/>
      <c r="AI6" s="394"/>
      <c r="AJ6" s="394"/>
      <c r="AK6" s="394"/>
      <c r="AL6" s="394"/>
      <c r="AM6" s="394"/>
      <c r="AN6" s="406"/>
      <c r="AO6" s="355"/>
      <c r="AP6" s="355"/>
      <c r="AQ6" s="412"/>
      <c r="AR6" s="412"/>
      <c r="AS6" s="412"/>
      <c r="AT6" s="413"/>
      <c r="AU6" s="413"/>
    </row>
    <row r="7" s="7" customFormat="1" ht="154" customHeight="1" spans="1:47">
      <c r="A7" s="356" t="s">
        <v>1084</v>
      </c>
      <c r="B7" s="357"/>
      <c r="C7" s="357"/>
      <c r="D7" s="357"/>
      <c r="E7" s="357"/>
      <c r="F7" s="357"/>
      <c r="G7" s="357"/>
      <c r="H7" s="357"/>
      <c r="I7" s="357"/>
      <c r="J7" s="357"/>
      <c r="K7" s="357"/>
      <c r="L7" s="357"/>
      <c r="M7" s="357"/>
      <c r="N7" s="357"/>
      <c r="O7" s="357"/>
      <c r="P7" s="357"/>
      <c r="Q7" s="357"/>
      <c r="R7" s="357"/>
      <c r="S7" s="357"/>
      <c r="T7" s="357"/>
      <c r="U7" s="357"/>
      <c r="V7" s="357"/>
      <c r="W7" s="357"/>
      <c r="X7" s="357"/>
      <c r="Y7" s="382"/>
      <c r="Z7" s="395"/>
      <c r="AA7" s="395"/>
      <c r="AB7" s="396">
        <f>SUM(AB8:AB21)</f>
        <v>16833</v>
      </c>
      <c r="AC7" s="395"/>
      <c r="AD7" s="396"/>
      <c r="AE7" s="396"/>
      <c r="AF7" s="396"/>
      <c r="AG7" s="396"/>
      <c r="AH7" s="395"/>
      <c r="AI7" s="395"/>
      <c r="AJ7" s="395"/>
      <c r="AK7" s="395"/>
      <c r="AL7" s="395"/>
      <c r="AM7" s="395"/>
      <c r="AN7" s="395"/>
      <c r="AO7" s="395"/>
      <c r="AP7" s="395"/>
      <c r="AQ7" s="414" t="s">
        <v>1063</v>
      </c>
      <c r="AR7" s="414" t="s">
        <v>1063</v>
      </c>
      <c r="AS7" s="414" t="s">
        <v>1063</v>
      </c>
      <c r="AT7" s="415"/>
      <c r="AU7" s="395"/>
    </row>
    <row r="8" s="7" customFormat="1" ht="159" customHeight="1" spans="1:48">
      <c r="A8" s="361">
        <v>1</v>
      </c>
      <c r="B8" s="361"/>
      <c r="C8" s="361"/>
      <c r="D8" s="423" t="s">
        <v>983</v>
      </c>
      <c r="E8" s="365" t="s">
        <v>178</v>
      </c>
      <c r="F8" s="365" t="s">
        <v>984</v>
      </c>
      <c r="G8" s="365" t="s">
        <v>180</v>
      </c>
      <c r="H8" s="423" t="s">
        <v>181</v>
      </c>
      <c r="I8" s="361"/>
      <c r="J8" s="361"/>
      <c r="K8" s="361"/>
      <c r="L8" s="361"/>
      <c r="M8" s="361"/>
      <c r="N8" s="361"/>
      <c r="O8" s="361"/>
      <c r="P8" s="361"/>
      <c r="Q8" s="361"/>
      <c r="R8" s="361"/>
      <c r="S8" s="361"/>
      <c r="T8" s="361"/>
      <c r="U8" s="361"/>
      <c r="V8" s="361"/>
      <c r="W8" s="365" t="s">
        <v>985</v>
      </c>
      <c r="X8" s="361"/>
      <c r="Y8" s="365" t="s">
        <v>183</v>
      </c>
      <c r="Z8" s="361"/>
      <c r="AA8" s="361"/>
      <c r="AB8" s="365">
        <v>2100</v>
      </c>
      <c r="AC8" s="361"/>
      <c r="AD8" s="399"/>
      <c r="AE8" s="399"/>
      <c r="AF8" s="399"/>
      <c r="AG8" s="399"/>
      <c r="AH8" s="361"/>
      <c r="AI8" s="361"/>
      <c r="AJ8" s="361"/>
      <c r="AK8" s="361"/>
      <c r="AL8" s="361"/>
      <c r="AM8" s="361"/>
      <c r="AN8" s="361"/>
      <c r="AO8" s="361"/>
      <c r="AP8" s="361"/>
      <c r="AQ8" s="368" t="s">
        <v>639</v>
      </c>
      <c r="AR8" s="368" t="s">
        <v>640</v>
      </c>
      <c r="AS8" s="368" t="s">
        <v>184</v>
      </c>
      <c r="AT8" s="368" t="s">
        <v>184</v>
      </c>
      <c r="AU8" s="361" t="s">
        <v>986</v>
      </c>
      <c r="AV8" s="12"/>
    </row>
    <row r="9" s="7" customFormat="1" ht="150" customHeight="1" spans="1:48">
      <c r="A9" s="361">
        <v>2</v>
      </c>
      <c r="B9" s="361"/>
      <c r="C9" s="361"/>
      <c r="D9" s="222" t="s">
        <v>185</v>
      </c>
      <c r="E9" s="365" t="s">
        <v>178</v>
      </c>
      <c r="F9" s="365" t="s">
        <v>984</v>
      </c>
      <c r="G9" s="365" t="s">
        <v>186</v>
      </c>
      <c r="H9" s="222" t="s">
        <v>1071</v>
      </c>
      <c r="I9" s="361"/>
      <c r="J9" s="361"/>
      <c r="K9" s="361"/>
      <c r="L9" s="361"/>
      <c r="M9" s="361"/>
      <c r="N9" s="361"/>
      <c r="O9" s="361"/>
      <c r="P9" s="361"/>
      <c r="Q9" s="361"/>
      <c r="R9" s="361"/>
      <c r="S9" s="361"/>
      <c r="T9" s="361"/>
      <c r="U9" s="361"/>
      <c r="V9" s="361"/>
      <c r="W9" s="365" t="s">
        <v>183</v>
      </c>
      <c r="X9" s="361"/>
      <c r="Y9" s="365" t="s">
        <v>183</v>
      </c>
      <c r="Z9" s="361"/>
      <c r="AA9" s="361"/>
      <c r="AB9" s="429">
        <v>2000</v>
      </c>
      <c r="AC9" s="361"/>
      <c r="AD9" s="399"/>
      <c r="AE9" s="399"/>
      <c r="AF9" s="399"/>
      <c r="AG9" s="399"/>
      <c r="AH9" s="361"/>
      <c r="AI9" s="361"/>
      <c r="AJ9" s="361"/>
      <c r="AK9" s="361"/>
      <c r="AL9" s="361"/>
      <c r="AM9" s="361"/>
      <c r="AN9" s="361"/>
      <c r="AO9" s="361"/>
      <c r="AP9" s="361"/>
      <c r="AQ9" s="368" t="s">
        <v>639</v>
      </c>
      <c r="AR9" s="368" t="s">
        <v>640</v>
      </c>
      <c r="AS9" s="368" t="s">
        <v>184</v>
      </c>
      <c r="AT9" s="368" t="s">
        <v>184</v>
      </c>
      <c r="AU9" s="361" t="s">
        <v>986</v>
      </c>
      <c r="AV9" s="12"/>
    </row>
    <row r="10" s="7" customFormat="1" ht="225" customHeight="1" spans="1:48">
      <c r="A10" s="361">
        <v>3</v>
      </c>
      <c r="B10" s="361"/>
      <c r="C10" s="361"/>
      <c r="D10" s="222" t="s">
        <v>988</v>
      </c>
      <c r="E10" s="365" t="s">
        <v>178</v>
      </c>
      <c r="F10" s="365" t="s">
        <v>984</v>
      </c>
      <c r="G10" s="365" t="s">
        <v>198</v>
      </c>
      <c r="H10" s="424" t="s">
        <v>1072</v>
      </c>
      <c r="I10" s="361"/>
      <c r="J10" s="361"/>
      <c r="K10" s="361"/>
      <c r="L10" s="361"/>
      <c r="M10" s="361"/>
      <c r="N10" s="361"/>
      <c r="O10" s="361"/>
      <c r="P10" s="361"/>
      <c r="Q10" s="361"/>
      <c r="R10" s="361"/>
      <c r="S10" s="361"/>
      <c r="T10" s="361"/>
      <c r="U10" s="361"/>
      <c r="V10" s="361"/>
      <c r="W10" s="380" t="s">
        <v>192</v>
      </c>
      <c r="X10" s="361"/>
      <c r="Y10" s="365" t="s">
        <v>183</v>
      </c>
      <c r="Z10" s="361"/>
      <c r="AA10" s="361"/>
      <c r="AB10" s="430">
        <v>2125</v>
      </c>
      <c r="AC10" s="361"/>
      <c r="AD10" s="399"/>
      <c r="AE10" s="399"/>
      <c r="AF10" s="399"/>
      <c r="AG10" s="399"/>
      <c r="AH10" s="361"/>
      <c r="AI10" s="361"/>
      <c r="AJ10" s="361"/>
      <c r="AK10" s="361"/>
      <c r="AL10" s="361"/>
      <c r="AM10" s="361"/>
      <c r="AN10" s="361"/>
      <c r="AO10" s="361"/>
      <c r="AP10" s="361"/>
      <c r="AQ10" s="368" t="s">
        <v>639</v>
      </c>
      <c r="AR10" s="368" t="s">
        <v>640</v>
      </c>
      <c r="AS10" s="368" t="s">
        <v>184</v>
      </c>
      <c r="AT10" s="368" t="s">
        <v>184</v>
      </c>
      <c r="AU10" s="361" t="s">
        <v>986</v>
      </c>
      <c r="AV10" s="12"/>
    </row>
    <row r="11" s="7" customFormat="1" ht="309" customHeight="1" spans="1:48">
      <c r="A11" s="361">
        <v>4</v>
      </c>
      <c r="B11" s="361"/>
      <c r="C11" s="361"/>
      <c r="D11" s="364" t="s">
        <v>193</v>
      </c>
      <c r="E11" s="365" t="s">
        <v>178</v>
      </c>
      <c r="F11" s="365" t="s">
        <v>984</v>
      </c>
      <c r="G11" s="365" t="s">
        <v>194</v>
      </c>
      <c r="H11" s="364" t="s">
        <v>195</v>
      </c>
      <c r="I11" s="361"/>
      <c r="J11" s="361"/>
      <c r="K11" s="361"/>
      <c r="L11" s="361"/>
      <c r="M11" s="361"/>
      <c r="N11" s="361"/>
      <c r="O11" s="361"/>
      <c r="P11" s="361"/>
      <c r="Q11" s="361"/>
      <c r="R11" s="361"/>
      <c r="S11" s="361"/>
      <c r="T11" s="361"/>
      <c r="U11" s="361"/>
      <c r="V11" s="361"/>
      <c r="W11" s="386" t="s">
        <v>183</v>
      </c>
      <c r="X11" s="361"/>
      <c r="Y11" s="386" t="s">
        <v>183</v>
      </c>
      <c r="Z11" s="361"/>
      <c r="AA11" s="361"/>
      <c r="AB11" s="401">
        <v>2000</v>
      </c>
      <c r="AC11" s="361"/>
      <c r="AD11" s="399"/>
      <c r="AE11" s="399"/>
      <c r="AF11" s="399"/>
      <c r="AG11" s="399"/>
      <c r="AH11" s="361"/>
      <c r="AI11" s="361"/>
      <c r="AJ11" s="361"/>
      <c r="AK11" s="361"/>
      <c r="AL11" s="361"/>
      <c r="AM11" s="361"/>
      <c r="AN11" s="361"/>
      <c r="AO11" s="361"/>
      <c r="AP11" s="361"/>
      <c r="AQ11" s="368" t="s">
        <v>184</v>
      </c>
      <c r="AR11" s="368" t="s">
        <v>640</v>
      </c>
      <c r="AS11" s="368" t="s">
        <v>639</v>
      </c>
      <c r="AT11" s="368"/>
      <c r="AU11" s="361" t="s">
        <v>986</v>
      </c>
      <c r="AV11" s="12"/>
    </row>
    <row r="12" s="7" customFormat="1" ht="145" customHeight="1" spans="1:48">
      <c r="A12" s="361">
        <v>5</v>
      </c>
      <c r="B12" s="361"/>
      <c r="C12" s="361"/>
      <c r="D12" s="425" t="s">
        <v>1073</v>
      </c>
      <c r="E12" s="365" t="s">
        <v>178</v>
      </c>
      <c r="F12" s="365" t="s">
        <v>990</v>
      </c>
      <c r="G12" s="365" t="s">
        <v>204</v>
      </c>
      <c r="H12" s="364" t="s">
        <v>1074</v>
      </c>
      <c r="I12" s="361"/>
      <c r="J12" s="361"/>
      <c r="K12" s="361"/>
      <c r="L12" s="361"/>
      <c r="M12" s="361"/>
      <c r="N12" s="361"/>
      <c r="O12" s="361"/>
      <c r="P12" s="361"/>
      <c r="Q12" s="361"/>
      <c r="R12" s="361"/>
      <c r="S12" s="361"/>
      <c r="T12" s="361"/>
      <c r="U12" s="361"/>
      <c r="V12" s="361"/>
      <c r="W12" s="386" t="s">
        <v>206</v>
      </c>
      <c r="X12" s="361"/>
      <c r="Y12" s="386" t="s">
        <v>207</v>
      </c>
      <c r="Z12" s="361"/>
      <c r="AA12" s="361"/>
      <c r="AB12" s="368">
        <v>2100</v>
      </c>
      <c r="AC12" s="361"/>
      <c r="AD12" s="399"/>
      <c r="AE12" s="399"/>
      <c r="AF12" s="399"/>
      <c r="AG12" s="399"/>
      <c r="AH12" s="361"/>
      <c r="AI12" s="361"/>
      <c r="AJ12" s="361"/>
      <c r="AK12" s="361"/>
      <c r="AL12" s="361"/>
      <c r="AM12" s="361"/>
      <c r="AN12" s="361"/>
      <c r="AO12" s="361"/>
      <c r="AP12" s="361"/>
      <c r="AQ12" s="368" t="s">
        <v>639</v>
      </c>
      <c r="AR12" s="368" t="s">
        <v>640</v>
      </c>
      <c r="AS12" s="368" t="s">
        <v>184</v>
      </c>
      <c r="AT12" s="368" t="s">
        <v>184</v>
      </c>
      <c r="AU12" s="361" t="s">
        <v>986</v>
      </c>
      <c r="AV12" s="12"/>
    </row>
    <row r="13" s="8" customFormat="1" ht="178" customHeight="1" spans="1:48">
      <c r="A13" s="361">
        <v>6</v>
      </c>
      <c r="B13" s="368"/>
      <c r="C13" s="368"/>
      <c r="D13" s="222" t="s">
        <v>651</v>
      </c>
      <c r="E13" s="361" t="s">
        <v>178</v>
      </c>
      <c r="F13" s="365" t="s">
        <v>990</v>
      </c>
      <c r="G13" s="361" t="s">
        <v>531</v>
      </c>
      <c r="H13" s="222" t="s">
        <v>652</v>
      </c>
      <c r="I13" s="361"/>
      <c r="J13" s="361"/>
      <c r="K13" s="361"/>
      <c r="L13" s="361"/>
      <c r="M13" s="361"/>
      <c r="N13" s="361"/>
      <c r="O13" s="361"/>
      <c r="P13" s="361"/>
      <c r="Q13" s="361"/>
      <c r="R13" s="361"/>
      <c r="S13" s="361"/>
      <c r="T13" s="361"/>
      <c r="U13" s="361"/>
      <c r="V13" s="361"/>
      <c r="W13" s="361" t="s">
        <v>183</v>
      </c>
      <c r="X13" s="361"/>
      <c r="Y13" s="361" t="s">
        <v>183</v>
      </c>
      <c r="Z13" s="361"/>
      <c r="AA13" s="361"/>
      <c r="AB13" s="361">
        <v>510</v>
      </c>
      <c r="AC13" s="361"/>
      <c r="AD13" s="361"/>
      <c r="AE13" s="361"/>
      <c r="AF13" s="361"/>
      <c r="AG13" s="361"/>
      <c r="AH13" s="361"/>
      <c r="AI13" s="361"/>
      <c r="AJ13" s="361"/>
      <c r="AK13" s="361"/>
      <c r="AL13" s="361"/>
      <c r="AM13" s="361"/>
      <c r="AN13" s="361"/>
      <c r="AO13" s="361"/>
      <c r="AP13" s="361"/>
      <c r="AQ13" s="361" t="s">
        <v>639</v>
      </c>
      <c r="AR13" s="368" t="s">
        <v>640</v>
      </c>
      <c r="AS13" s="361" t="s">
        <v>184</v>
      </c>
      <c r="AT13" s="368"/>
      <c r="AU13" s="361" t="s">
        <v>986</v>
      </c>
      <c r="AV13" s="12"/>
    </row>
    <row r="14" s="7" customFormat="1" ht="258" customHeight="1" spans="1:48">
      <c r="A14" s="361">
        <v>7</v>
      </c>
      <c r="B14" s="361"/>
      <c r="C14" s="361"/>
      <c r="D14" s="425" t="s">
        <v>220</v>
      </c>
      <c r="E14" s="361" t="s">
        <v>178</v>
      </c>
      <c r="F14" s="365" t="s">
        <v>990</v>
      </c>
      <c r="G14" s="361" t="s">
        <v>221</v>
      </c>
      <c r="H14" s="425" t="s">
        <v>1075</v>
      </c>
      <c r="I14" s="361"/>
      <c r="J14" s="361"/>
      <c r="K14" s="361"/>
      <c r="L14" s="361"/>
      <c r="M14" s="361"/>
      <c r="N14" s="361"/>
      <c r="O14" s="361"/>
      <c r="P14" s="361"/>
      <c r="Q14" s="361"/>
      <c r="R14" s="361"/>
      <c r="S14" s="361"/>
      <c r="T14" s="361"/>
      <c r="U14" s="361"/>
      <c r="V14" s="361"/>
      <c r="W14" s="380" t="s">
        <v>211</v>
      </c>
      <c r="X14" s="361"/>
      <c r="Y14" s="361" t="s">
        <v>207</v>
      </c>
      <c r="Z14" s="361"/>
      <c r="AA14" s="361"/>
      <c r="AB14" s="361">
        <v>3000</v>
      </c>
      <c r="AC14" s="361"/>
      <c r="AD14" s="399"/>
      <c r="AE14" s="399"/>
      <c r="AF14" s="399"/>
      <c r="AG14" s="399"/>
      <c r="AH14" s="361"/>
      <c r="AI14" s="361"/>
      <c r="AJ14" s="361"/>
      <c r="AK14" s="361"/>
      <c r="AL14" s="361"/>
      <c r="AM14" s="361"/>
      <c r="AN14" s="361"/>
      <c r="AO14" s="361"/>
      <c r="AP14" s="361"/>
      <c r="AQ14" s="368" t="s">
        <v>184</v>
      </c>
      <c r="AR14" s="368" t="s">
        <v>640</v>
      </c>
      <c r="AS14" s="368" t="s">
        <v>639</v>
      </c>
      <c r="AT14" s="368"/>
      <c r="AU14" s="361" t="s">
        <v>1076</v>
      </c>
      <c r="AV14" s="12"/>
    </row>
    <row r="15" s="12" customFormat="1" ht="186" customHeight="1" spans="1:47">
      <c r="A15" s="361">
        <v>8</v>
      </c>
      <c r="B15" s="370"/>
      <c r="C15" s="361"/>
      <c r="D15" s="65" t="s">
        <v>1077</v>
      </c>
      <c r="E15" s="361" t="s">
        <v>178</v>
      </c>
      <c r="F15" s="365" t="s">
        <v>1013</v>
      </c>
      <c r="G15" s="361" t="s">
        <v>590</v>
      </c>
      <c r="H15" s="65" t="s">
        <v>1078</v>
      </c>
      <c r="I15" s="361"/>
      <c r="J15" s="368"/>
      <c r="K15" s="368"/>
      <c r="L15" s="368"/>
      <c r="M15" s="368"/>
      <c r="N15" s="368"/>
      <c r="O15" s="368"/>
      <c r="P15" s="368"/>
      <c r="Q15" s="368"/>
      <c r="R15" s="368"/>
      <c r="S15" s="368"/>
      <c r="T15" s="368"/>
      <c r="U15" s="368"/>
      <c r="V15" s="368"/>
      <c r="W15" s="361" t="s">
        <v>985</v>
      </c>
      <c r="X15" s="361"/>
      <c r="Y15" s="361" t="s">
        <v>183</v>
      </c>
      <c r="Z15" s="361"/>
      <c r="AA15" s="361"/>
      <c r="AB15" s="431">
        <v>950</v>
      </c>
      <c r="AC15" s="368"/>
      <c r="AD15" s="368"/>
      <c r="AE15" s="368"/>
      <c r="AF15" s="368"/>
      <c r="AG15" s="368"/>
      <c r="AH15" s="368"/>
      <c r="AI15" s="368"/>
      <c r="AJ15" s="368"/>
      <c r="AK15" s="368"/>
      <c r="AL15" s="368"/>
      <c r="AM15" s="368"/>
      <c r="AN15" s="368"/>
      <c r="AO15" s="420"/>
      <c r="AP15" s="420"/>
      <c r="AQ15" s="368" t="s">
        <v>184</v>
      </c>
      <c r="AR15" s="368" t="s">
        <v>640</v>
      </c>
      <c r="AS15" s="368" t="s">
        <v>639</v>
      </c>
      <c r="AT15" s="368"/>
      <c r="AU15" s="361" t="s">
        <v>986</v>
      </c>
    </row>
    <row r="16" s="7" customFormat="1" ht="151" customHeight="1" spans="1:48">
      <c r="A16" s="361">
        <v>9</v>
      </c>
      <c r="B16" s="361"/>
      <c r="C16" s="361"/>
      <c r="D16" s="65" t="s">
        <v>993</v>
      </c>
      <c r="E16" s="361" t="s">
        <v>178</v>
      </c>
      <c r="F16" s="361" t="s">
        <v>994</v>
      </c>
      <c r="G16" s="361" t="s">
        <v>995</v>
      </c>
      <c r="H16" s="65" t="s">
        <v>996</v>
      </c>
      <c r="I16" s="361"/>
      <c r="J16" s="361"/>
      <c r="K16" s="361"/>
      <c r="L16" s="361"/>
      <c r="M16" s="361"/>
      <c r="N16" s="361"/>
      <c r="O16" s="361"/>
      <c r="P16" s="361"/>
      <c r="Q16" s="361"/>
      <c r="R16" s="361"/>
      <c r="S16" s="361"/>
      <c r="T16" s="361"/>
      <c r="U16" s="361"/>
      <c r="V16" s="361"/>
      <c r="W16" s="380" t="s">
        <v>997</v>
      </c>
      <c r="X16" s="361"/>
      <c r="Y16" s="361" t="s">
        <v>997</v>
      </c>
      <c r="Z16" s="361"/>
      <c r="AA16" s="361"/>
      <c r="AB16" s="361">
        <v>210</v>
      </c>
      <c r="AC16" s="361"/>
      <c r="AD16" s="399"/>
      <c r="AE16" s="399"/>
      <c r="AF16" s="399"/>
      <c r="AG16" s="399"/>
      <c r="AH16" s="361"/>
      <c r="AI16" s="361"/>
      <c r="AJ16" s="361"/>
      <c r="AK16" s="361"/>
      <c r="AL16" s="361"/>
      <c r="AM16" s="361"/>
      <c r="AN16" s="361"/>
      <c r="AO16" s="361"/>
      <c r="AP16" s="361"/>
      <c r="AQ16" s="368" t="s">
        <v>639</v>
      </c>
      <c r="AR16" s="368" t="s">
        <v>640</v>
      </c>
      <c r="AS16" s="368" t="s">
        <v>639</v>
      </c>
      <c r="AT16" s="368"/>
      <c r="AU16" s="368"/>
      <c r="AV16" s="12"/>
    </row>
    <row r="17" s="7" customFormat="1" ht="75" customHeight="1" spans="1:48">
      <c r="A17" s="361">
        <v>10</v>
      </c>
      <c r="B17" s="361"/>
      <c r="C17" s="361"/>
      <c r="D17" s="65" t="s">
        <v>998</v>
      </c>
      <c r="E17" s="361" t="s">
        <v>178</v>
      </c>
      <c r="F17" s="361" t="s">
        <v>994</v>
      </c>
      <c r="G17" s="361" t="s">
        <v>995</v>
      </c>
      <c r="H17" s="65" t="s">
        <v>999</v>
      </c>
      <c r="I17" s="361"/>
      <c r="J17" s="361"/>
      <c r="K17" s="361"/>
      <c r="L17" s="361"/>
      <c r="M17" s="361"/>
      <c r="N17" s="361"/>
      <c r="O17" s="361"/>
      <c r="P17" s="361"/>
      <c r="Q17" s="361"/>
      <c r="R17" s="361"/>
      <c r="S17" s="361"/>
      <c r="T17" s="361"/>
      <c r="U17" s="361"/>
      <c r="V17" s="361"/>
      <c r="W17" s="380" t="s">
        <v>183</v>
      </c>
      <c r="X17" s="361"/>
      <c r="Y17" s="380" t="s">
        <v>183</v>
      </c>
      <c r="Z17" s="361"/>
      <c r="AA17" s="361"/>
      <c r="AB17" s="361">
        <v>200</v>
      </c>
      <c r="AC17" s="361"/>
      <c r="AD17" s="399"/>
      <c r="AE17" s="399"/>
      <c r="AF17" s="399"/>
      <c r="AG17" s="399"/>
      <c r="AH17" s="361"/>
      <c r="AI17" s="361"/>
      <c r="AJ17" s="361"/>
      <c r="AK17" s="361"/>
      <c r="AL17" s="361"/>
      <c r="AM17" s="361"/>
      <c r="AN17" s="361"/>
      <c r="AO17" s="361"/>
      <c r="AP17" s="361"/>
      <c r="AQ17" s="368" t="s">
        <v>639</v>
      </c>
      <c r="AR17" s="368" t="s">
        <v>640</v>
      </c>
      <c r="AS17" s="368" t="s">
        <v>184</v>
      </c>
      <c r="AT17" s="368"/>
      <c r="AU17" s="368"/>
      <c r="AV17" s="12"/>
    </row>
    <row r="18" s="7" customFormat="1" ht="93" customHeight="1" spans="1:48">
      <c r="A18" s="361">
        <v>11</v>
      </c>
      <c r="B18" s="361"/>
      <c r="C18" s="361"/>
      <c r="D18" s="65" t="s">
        <v>1004</v>
      </c>
      <c r="E18" s="361" t="s">
        <v>178</v>
      </c>
      <c r="F18" s="361" t="s">
        <v>1005</v>
      </c>
      <c r="G18" s="361" t="s">
        <v>995</v>
      </c>
      <c r="H18" s="65" t="s">
        <v>1006</v>
      </c>
      <c r="I18" s="361"/>
      <c r="J18" s="361"/>
      <c r="K18" s="361"/>
      <c r="L18" s="361"/>
      <c r="M18" s="361"/>
      <c r="N18" s="361"/>
      <c r="O18" s="361"/>
      <c r="P18" s="361"/>
      <c r="Q18" s="361"/>
      <c r="R18" s="361"/>
      <c r="S18" s="361"/>
      <c r="T18" s="361"/>
      <c r="U18" s="361"/>
      <c r="V18" s="361"/>
      <c r="W18" s="361" t="s">
        <v>1007</v>
      </c>
      <c r="X18" s="361"/>
      <c r="Y18" s="361" t="s">
        <v>1007</v>
      </c>
      <c r="Z18" s="361"/>
      <c r="AA18" s="361"/>
      <c r="AB18" s="361">
        <v>38</v>
      </c>
      <c r="AC18" s="361"/>
      <c r="AD18" s="399"/>
      <c r="AE18" s="399"/>
      <c r="AF18" s="399"/>
      <c r="AG18" s="399"/>
      <c r="AH18" s="361"/>
      <c r="AI18" s="361"/>
      <c r="AJ18" s="361"/>
      <c r="AK18" s="361"/>
      <c r="AL18" s="361"/>
      <c r="AM18" s="361"/>
      <c r="AN18" s="361"/>
      <c r="AO18" s="361"/>
      <c r="AP18" s="361"/>
      <c r="AQ18" s="368" t="s">
        <v>639</v>
      </c>
      <c r="AR18" s="368" t="s">
        <v>640</v>
      </c>
      <c r="AS18" s="368" t="s">
        <v>639</v>
      </c>
      <c r="AT18" s="368"/>
      <c r="AU18" s="368"/>
      <c r="AV18" s="12"/>
    </row>
    <row r="19" s="9" customFormat="1" ht="408" customHeight="1" spans="1:48">
      <c r="A19" s="361">
        <v>12</v>
      </c>
      <c r="B19" s="372"/>
      <c r="C19" s="383"/>
      <c r="D19" s="377" t="s">
        <v>327</v>
      </c>
      <c r="E19" s="380" t="s">
        <v>178</v>
      </c>
      <c r="F19" s="380" t="s">
        <v>984</v>
      </c>
      <c r="G19" s="380" t="s">
        <v>209</v>
      </c>
      <c r="H19" s="377" t="s">
        <v>1081</v>
      </c>
      <c r="I19" s="380"/>
      <c r="J19" s="380"/>
      <c r="K19" s="380"/>
      <c r="L19" s="380"/>
      <c r="M19" s="380"/>
      <c r="N19" s="380"/>
      <c r="O19" s="380"/>
      <c r="P19" s="380"/>
      <c r="Q19" s="380"/>
      <c r="R19" s="380"/>
      <c r="S19" s="380"/>
      <c r="T19" s="380"/>
      <c r="U19" s="380"/>
      <c r="V19" s="380"/>
      <c r="W19" s="380" t="s">
        <v>305</v>
      </c>
      <c r="X19" s="380"/>
      <c r="Y19" s="380" t="s">
        <v>207</v>
      </c>
      <c r="Z19" s="380"/>
      <c r="AA19" s="380"/>
      <c r="AB19" s="380">
        <v>800</v>
      </c>
      <c r="AC19" s="380"/>
      <c r="AD19" s="380"/>
      <c r="AE19" s="380"/>
      <c r="AF19" s="380"/>
      <c r="AG19" s="380"/>
      <c r="AH19" s="380"/>
      <c r="AI19" s="380"/>
      <c r="AJ19" s="380"/>
      <c r="AK19" s="380"/>
      <c r="AL19" s="380"/>
      <c r="AM19" s="380"/>
      <c r="AN19" s="380"/>
      <c r="AO19" s="380"/>
      <c r="AP19" s="380"/>
      <c r="AQ19" s="368" t="s">
        <v>639</v>
      </c>
      <c r="AR19" s="368" t="s">
        <v>640</v>
      </c>
      <c r="AS19" s="368" t="s">
        <v>639</v>
      </c>
      <c r="AT19" s="368"/>
      <c r="AU19" s="361" t="s">
        <v>986</v>
      </c>
      <c r="AV19" s="12"/>
    </row>
    <row r="20" s="9" customFormat="1" ht="115" customHeight="1" spans="1:48">
      <c r="A20" s="361">
        <v>13</v>
      </c>
      <c r="B20" s="372"/>
      <c r="C20" s="383"/>
      <c r="D20" s="426" t="s">
        <v>1085</v>
      </c>
      <c r="E20" s="426" t="s">
        <v>178</v>
      </c>
      <c r="F20" s="426">
        <v>2024</v>
      </c>
      <c r="G20" s="426" t="s">
        <v>357</v>
      </c>
      <c r="H20" s="426" t="s">
        <v>1086</v>
      </c>
      <c r="I20" s="383"/>
      <c r="J20" s="383"/>
      <c r="K20" s="383"/>
      <c r="L20" s="383"/>
      <c r="M20" s="383"/>
      <c r="N20" s="383"/>
      <c r="O20" s="383"/>
      <c r="P20" s="383"/>
      <c r="Q20" s="383"/>
      <c r="R20" s="383"/>
      <c r="S20" s="383"/>
      <c r="T20" s="383"/>
      <c r="U20" s="383"/>
      <c r="V20" s="383"/>
      <c r="W20" s="380" t="s">
        <v>1016</v>
      </c>
      <c r="X20" s="380"/>
      <c r="Y20" s="380" t="s">
        <v>183</v>
      </c>
      <c r="Z20" s="380"/>
      <c r="AA20" s="380"/>
      <c r="AB20" s="426">
        <v>500</v>
      </c>
      <c r="AC20" s="380"/>
      <c r="AD20" s="380"/>
      <c r="AE20" s="380"/>
      <c r="AF20" s="380"/>
      <c r="AG20" s="380"/>
      <c r="AH20" s="380"/>
      <c r="AI20" s="380"/>
      <c r="AJ20" s="380"/>
      <c r="AK20" s="380"/>
      <c r="AL20" s="380"/>
      <c r="AM20" s="380"/>
      <c r="AN20" s="380"/>
      <c r="AO20" s="380"/>
      <c r="AP20" s="380"/>
      <c r="AQ20" s="368" t="s">
        <v>639</v>
      </c>
      <c r="AR20" s="368" t="s">
        <v>640</v>
      </c>
      <c r="AS20" s="368" t="s">
        <v>184</v>
      </c>
      <c r="AT20" s="368"/>
      <c r="AU20" s="361"/>
      <c r="AV20" s="12"/>
    </row>
    <row r="21" s="7" customFormat="1" ht="131" customHeight="1" spans="1:48">
      <c r="A21" s="361">
        <v>14</v>
      </c>
      <c r="B21" s="361"/>
      <c r="C21" s="361"/>
      <c r="D21" s="377" t="s">
        <v>208</v>
      </c>
      <c r="E21" s="365" t="s">
        <v>178</v>
      </c>
      <c r="F21" s="365" t="s">
        <v>990</v>
      </c>
      <c r="G21" s="365" t="s">
        <v>209</v>
      </c>
      <c r="H21" s="377" t="s">
        <v>210</v>
      </c>
      <c r="I21" s="361"/>
      <c r="J21" s="361"/>
      <c r="K21" s="361"/>
      <c r="L21" s="361"/>
      <c r="M21" s="361"/>
      <c r="N21" s="361"/>
      <c r="O21" s="361"/>
      <c r="P21" s="361"/>
      <c r="Q21" s="361"/>
      <c r="R21" s="361"/>
      <c r="S21" s="361"/>
      <c r="T21" s="361"/>
      <c r="U21" s="361"/>
      <c r="V21" s="361"/>
      <c r="W21" s="380" t="s">
        <v>211</v>
      </c>
      <c r="X21" s="361"/>
      <c r="Y21" s="386" t="s">
        <v>207</v>
      </c>
      <c r="Z21" s="361"/>
      <c r="AA21" s="361"/>
      <c r="AB21" s="361">
        <v>300</v>
      </c>
      <c r="AC21" s="361"/>
      <c r="AD21" s="399"/>
      <c r="AE21" s="399"/>
      <c r="AF21" s="399"/>
      <c r="AG21" s="399"/>
      <c r="AH21" s="361"/>
      <c r="AI21" s="361"/>
      <c r="AJ21" s="361"/>
      <c r="AK21" s="361"/>
      <c r="AL21" s="361"/>
      <c r="AM21" s="361"/>
      <c r="AN21" s="361"/>
      <c r="AO21" s="361"/>
      <c r="AP21" s="361"/>
      <c r="AQ21" s="368" t="s">
        <v>639</v>
      </c>
      <c r="AR21" s="368" t="s">
        <v>640</v>
      </c>
      <c r="AS21" s="368" t="s">
        <v>639</v>
      </c>
      <c r="AT21" s="368"/>
      <c r="AU21" s="361"/>
      <c r="AV21" s="432"/>
    </row>
    <row r="22" s="7" customFormat="1" ht="89" customHeight="1" spans="1:48">
      <c r="A22" s="356" t="s">
        <v>1087</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82"/>
      <c r="Z22" s="361"/>
      <c r="AA22" s="361"/>
      <c r="AB22" s="355">
        <f>SUM(AB23:AB36)</f>
        <v>3746</v>
      </c>
      <c r="AC22" s="361"/>
      <c r="AD22" s="399"/>
      <c r="AE22" s="399"/>
      <c r="AF22" s="399"/>
      <c r="AG22" s="399"/>
      <c r="AH22" s="361"/>
      <c r="AI22" s="361"/>
      <c r="AJ22" s="361"/>
      <c r="AK22" s="361"/>
      <c r="AL22" s="361"/>
      <c r="AM22" s="361"/>
      <c r="AN22" s="361"/>
      <c r="AO22" s="361"/>
      <c r="AP22" s="361"/>
      <c r="AQ22" s="368" t="s">
        <v>1063</v>
      </c>
      <c r="AR22" s="368" t="s">
        <v>1063</v>
      </c>
      <c r="AS22" s="368" t="s">
        <v>1063</v>
      </c>
      <c r="AT22" s="368"/>
      <c r="AU22" s="368"/>
      <c r="AV22" s="12"/>
    </row>
    <row r="23" s="12" customFormat="1" ht="192" customHeight="1" spans="1:47">
      <c r="A23" s="361">
        <v>1</v>
      </c>
      <c r="B23" s="370"/>
      <c r="C23" s="361">
        <v>2024</v>
      </c>
      <c r="D23" s="65" t="s">
        <v>282</v>
      </c>
      <c r="E23" s="361" t="s">
        <v>178</v>
      </c>
      <c r="F23" s="365" t="s">
        <v>1013</v>
      </c>
      <c r="G23" s="361" t="s">
        <v>252</v>
      </c>
      <c r="H23" s="65" t="s">
        <v>1058</v>
      </c>
      <c r="I23" s="361"/>
      <c r="J23" s="368"/>
      <c r="K23" s="368"/>
      <c r="L23" s="368"/>
      <c r="M23" s="368"/>
      <c r="N23" s="368"/>
      <c r="O23" s="368"/>
      <c r="P23" s="368"/>
      <c r="Q23" s="368"/>
      <c r="R23" s="368"/>
      <c r="S23" s="368">
        <v>462</v>
      </c>
      <c r="T23" s="368">
        <v>1868</v>
      </c>
      <c r="U23" s="368">
        <v>118</v>
      </c>
      <c r="V23" s="368">
        <v>511</v>
      </c>
      <c r="W23" s="361" t="s">
        <v>227</v>
      </c>
      <c r="X23" s="361" t="s">
        <v>656</v>
      </c>
      <c r="Y23" s="361" t="s">
        <v>183</v>
      </c>
      <c r="Z23" s="361"/>
      <c r="AA23" s="361"/>
      <c r="AB23" s="368">
        <v>650</v>
      </c>
      <c r="AC23" s="368"/>
      <c r="AD23" s="368"/>
      <c r="AE23" s="368"/>
      <c r="AF23" s="368"/>
      <c r="AG23" s="368"/>
      <c r="AH23" s="368"/>
      <c r="AI23" s="368"/>
      <c r="AJ23" s="368"/>
      <c r="AK23" s="368"/>
      <c r="AL23" s="368"/>
      <c r="AM23" s="368"/>
      <c r="AN23" s="368"/>
      <c r="AO23" s="420" t="s">
        <v>695</v>
      </c>
      <c r="AP23" s="420" t="s">
        <v>695</v>
      </c>
      <c r="AQ23" s="368" t="s">
        <v>184</v>
      </c>
      <c r="AR23" s="368" t="s">
        <v>645</v>
      </c>
      <c r="AS23" s="368" t="s">
        <v>639</v>
      </c>
      <c r="AT23" s="368"/>
      <c r="AU23" s="368"/>
    </row>
    <row r="24" s="12" customFormat="1" ht="249" customHeight="1" spans="1:47">
      <c r="A24" s="361">
        <v>2</v>
      </c>
      <c r="B24" s="370"/>
      <c r="C24" s="361">
        <v>2024</v>
      </c>
      <c r="D24" s="65" t="s">
        <v>263</v>
      </c>
      <c r="E24" s="361" t="s">
        <v>178</v>
      </c>
      <c r="F24" s="365" t="s">
        <v>1013</v>
      </c>
      <c r="G24" s="361" t="s">
        <v>265</v>
      </c>
      <c r="H24" s="65" t="s">
        <v>266</v>
      </c>
      <c r="I24" s="361"/>
      <c r="J24" s="368" t="s">
        <v>687</v>
      </c>
      <c r="K24" s="368"/>
      <c r="L24" s="368"/>
      <c r="M24" s="368"/>
      <c r="N24" s="368"/>
      <c r="O24" s="368"/>
      <c r="P24" s="368"/>
      <c r="Q24" s="368"/>
      <c r="R24" s="368"/>
      <c r="S24" s="368">
        <v>694</v>
      </c>
      <c r="T24" s="368">
        <v>2838</v>
      </c>
      <c r="U24" s="368">
        <v>200</v>
      </c>
      <c r="V24" s="368">
        <v>872</v>
      </c>
      <c r="W24" s="361" t="s">
        <v>227</v>
      </c>
      <c r="X24" s="361" t="s">
        <v>656</v>
      </c>
      <c r="Y24" s="361" t="s">
        <v>207</v>
      </c>
      <c r="Z24" s="361"/>
      <c r="AA24" s="361"/>
      <c r="AB24" s="368">
        <v>500</v>
      </c>
      <c r="AC24" s="368"/>
      <c r="AD24" s="368"/>
      <c r="AE24" s="368"/>
      <c r="AF24" s="368"/>
      <c r="AG24" s="368"/>
      <c r="AH24" s="368"/>
      <c r="AI24" s="368"/>
      <c r="AJ24" s="368"/>
      <c r="AK24" s="368"/>
      <c r="AL24" s="368"/>
      <c r="AM24" s="368"/>
      <c r="AN24" s="368"/>
      <c r="AO24" s="420" t="s">
        <v>688</v>
      </c>
      <c r="AP24" s="420" t="s">
        <v>688</v>
      </c>
      <c r="AQ24" s="368" t="s">
        <v>184</v>
      </c>
      <c r="AR24" s="368" t="s">
        <v>645</v>
      </c>
      <c r="AS24" s="368" t="s">
        <v>639</v>
      </c>
      <c r="AT24" s="368"/>
      <c r="AU24" s="368"/>
    </row>
    <row r="25" s="422" customFormat="1" ht="186" customHeight="1" spans="1:48">
      <c r="A25" s="361">
        <v>3</v>
      </c>
      <c r="B25" s="370"/>
      <c r="C25" s="361" t="s">
        <v>303</v>
      </c>
      <c r="D25" s="427" t="s">
        <v>327</v>
      </c>
      <c r="E25" s="361" t="s">
        <v>178</v>
      </c>
      <c r="F25" s="365" t="s">
        <v>984</v>
      </c>
      <c r="G25" s="361" t="s">
        <v>328</v>
      </c>
      <c r="H25" s="65" t="s">
        <v>329</v>
      </c>
      <c r="I25" s="361">
        <v>1</v>
      </c>
      <c r="J25" s="361" t="s">
        <v>727</v>
      </c>
      <c r="K25" s="361"/>
      <c r="L25" s="361"/>
      <c r="M25" s="361"/>
      <c r="N25" s="361"/>
      <c r="O25" s="361"/>
      <c r="P25" s="361"/>
      <c r="Q25" s="361"/>
      <c r="R25" s="361"/>
      <c r="S25" s="361">
        <v>300</v>
      </c>
      <c r="T25" s="361">
        <v>1200</v>
      </c>
      <c r="U25" s="361">
        <v>266</v>
      </c>
      <c r="V25" s="361">
        <v>1064</v>
      </c>
      <c r="W25" s="361" t="s">
        <v>305</v>
      </c>
      <c r="X25" s="361" t="s">
        <v>705</v>
      </c>
      <c r="Y25" s="361" t="s">
        <v>207</v>
      </c>
      <c r="Z25" s="361" t="s">
        <v>715</v>
      </c>
      <c r="AA25" s="361"/>
      <c r="AB25" s="361">
        <v>1000</v>
      </c>
      <c r="AC25" s="361"/>
      <c r="AD25" s="361"/>
      <c r="AE25" s="361"/>
      <c r="AF25" s="361"/>
      <c r="AG25" s="361"/>
      <c r="AH25" s="361"/>
      <c r="AI25" s="361"/>
      <c r="AJ25" s="361"/>
      <c r="AK25" s="361"/>
      <c r="AL25" s="361"/>
      <c r="AM25" s="361"/>
      <c r="AN25" s="361"/>
      <c r="AO25" s="361" t="s">
        <v>728</v>
      </c>
      <c r="AP25" s="361" t="s">
        <v>728</v>
      </c>
      <c r="AQ25" s="368" t="s">
        <v>639</v>
      </c>
      <c r="AR25" s="368" t="s">
        <v>645</v>
      </c>
      <c r="AS25" s="368" t="s">
        <v>639</v>
      </c>
      <c r="AT25" s="368"/>
      <c r="AU25" s="368"/>
      <c r="AV25" s="12"/>
    </row>
    <row r="26" s="214" customFormat="1" ht="154.8" spans="1:48">
      <c r="A26" s="361">
        <v>4</v>
      </c>
      <c r="B26" s="361"/>
      <c r="C26" s="361">
        <v>2024</v>
      </c>
      <c r="D26" s="65" t="s">
        <v>383</v>
      </c>
      <c r="E26" s="361" t="s">
        <v>178</v>
      </c>
      <c r="F26" s="365" t="s">
        <v>990</v>
      </c>
      <c r="G26" s="361" t="s">
        <v>357</v>
      </c>
      <c r="H26" s="65" t="s">
        <v>384</v>
      </c>
      <c r="I26" s="361"/>
      <c r="J26" s="361" t="s">
        <v>789</v>
      </c>
      <c r="K26" s="361"/>
      <c r="L26" s="361"/>
      <c r="M26" s="361"/>
      <c r="N26" s="361"/>
      <c r="O26" s="361"/>
      <c r="P26" s="361"/>
      <c r="Q26" s="361"/>
      <c r="R26" s="361"/>
      <c r="S26" s="361">
        <v>67</v>
      </c>
      <c r="T26" s="361"/>
      <c r="U26" s="361">
        <v>15</v>
      </c>
      <c r="V26" s="361"/>
      <c r="W26" s="361" t="s">
        <v>1016</v>
      </c>
      <c r="X26" s="361" t="s">
        <v>749</v>
      </c>
      <c r="Y26" s="361" t="s">
        <v>207</v>
      </c>
      <c r="Z26" s="361"/>
      <c r="AA26" s="361"/>
      <c r="AB26" s="361">
        <v>200</v>
      </c>
      <c r="AC26" s="361"/>
      <c r="AD26" s="361"/>
      <c r="AE26" s="361"/>
      <c r="AF26" s="361"/>
      <c r="AG26" s="361"/>
      <c r="AH26" s="361"/>
      <c r="AI26" s="361"/>
      <c r="AJ26" s="361"/>
      <c r="AK26" s="361"/>
      <c r="AL26" s="361"/>
      <c r="AM26" s="361"/>
      <c r="AN26" s="361"/>
      <c r="AO26" s="361" t="s">
        <v>790</v>
      </c>
      <c r="AP26" s="361" t="s">
        <v>791</v>
      </c>
      <c r="AQ26" s="361" t="s">
        <v>639</v>
      </c>
      <c r="AR26" s="368" t="s">
        <v>645</v>
      </c>
      <c r="AS26" s="361" t="s">
        <v>639</v>
      </c>
      <c r="AT26" s="361"/>
      <c r="AU26" s="361"/>
      <c r="AV26" s="433"/>
    </row>
    <row r="27" s="12" customFormat="1" ht="154.8" spans="1:47">
      <c r="A27" s="361">
        <v>5</v>
      </c>
      <c r="B27" s="370"/>
      <c r="C27" s="380">
        <v>2024</v>
      </c>
      <c r="D27" s="377" t="s">
        <v>1017</v>
      </c>
      <c r="E27" s="380" t="s">
        <v>178</v>
      </c>
      <c r="F27" s="380" t="s">
        <v>984</v>
      </c>
      <c r="G27" s="380" t="s">
        <v>442</v>
      </c>
      <c r="H27" s="377" t="s">
        <v>443</v>
      </c>
      <c r="I27" s="380"/>
      <c r="J27" s="380"/>
      <c r="K27" s="380"/>
      <c r="L27" s="380"/>
      <c r="M27" s="380"/>
      <c r="N27" s="380"/>
      <c r="O27" s="380"/>
      <c r="P27" s="380"/>
      <c r="Q27" s="380"/>
      <c r="R27" s="380"/>
      <c r="S27" s="380">
        <v>472</v>
      </c>
      <c r="T27" s="380">
        <v>1694</v>
      </c>
      <c r="U27" s="380">
        <v>127</v>
      </c>
      <c r="V27" s="380">
        <v>488</v>
      </c>
      <c r="W27" s="380" t="s">
        <v>192</v>
      </c>
      <c r="X27" s="380" t="s">
        <v>810</v>
      </c>
      <c r="Y27" s="380" t="s">
        <v>207</v>
      </c>
      <c r="Z27" s="380" t="s">
        <v>715</v>
      </c>
      <c r="AA27" s="380"/>
      <c r="AB27" s="380">
        <v>100</v>
      </c>
      <c r="AC27" s="380"/>
      <c r="AD27" s="380"/>
      <c r="AE27" s="380"/>
      <c r="AF27" s="380"/>
      <c r="AG27" s="380"/>
      <c r="AH27" s="380"/>
      <c r="AI27" s="380"/>
      <c r="AJ27" s="380"/>
      <c r="AK27" s="380"/>
      <c r="AL27" s="380"/>
      <c r="AM27" s="380"/>
      <c r="AN27" s="380"/>
      <c r="AO27" s="380" t="s">
        <v>841</v>
      </c>
      <c r="AP27" s="380" t="s">
        <v>842</v>
      </c>
      <c r="AQ27" s="368" t="s">
        <v>639</v>
      </c>
      <c r="AR27" s="368" t="s">
        <v>645</v>
      </c>
      <c r="AS27" s="368" t="s">
        <v>639</v>
      </c>
      <c r="AT27" s="368"/>
      <c r="AU27" s="368"/>
    </row>
    <row r="28" ht="201" customHeight="1" spans="1:47">
      <c r="A28" s="361">
        <v>6</v>
      </c>
      <c r="B28" s="365"/>
      <c r="C28" s="365" t="s">
        <v>303</v>
      </c>
      <c r="D28" s="381" t="s">
        <v>592</v>
      </c>
      <c r="E28" s="365" t="s">
        <v>178</v>
      </c>
      <c r="F28" s="365" t="s">
        <v>1022</v>
      </c>
      <c r="G28" s="365" t="s">
        <v>593</v>
      </c>
      <c r="H28" s="381" t="s">
        <v>594</v>
      </c>
      <c r="I28" s="428">
        <v>1</v>
      </c>
      <c r="J28" s="428" t="s">
        <v>948</v>
      </c>
      <c r="K28" s="428"/>
      <c r="L28" s="428"/>
      <c r="M28" s="428"/>
      <c r="N28" s="428"/>
      <c r="O28" s="428"/>
      <c r="P28" s="428"/>
      <c r="Q28" s="428"/>
      <c r="R28" s="428"/>
      <c r="S28" s="428">
        <v>50</v>
      </c>
      <c r="T28" s="428">
        <v>218</v>
      </c>
      <c r="U28" s="428">
        <v>44</v>
      </c>
      <c r="V28" s="428">
        <v>2</v>
      </c>
      <c r="W28" s="365" t="s">
        <v>985</v>
      </c>
      <c r="X28" s="365" t="s">
        <v>944</v>
      </c>
      <c r="Y28" s="365" t="s">
        <v>207</v>
      </c>
      <c r="Z28" s="365" t="s">
        <v>945</v>
      </c>
      <c r="AA28" s="365"/>
      <c r="AB28" s="365">
        <v>370</v>
      </c>
      <c r="AC28" s="365"/>
      <c r="AD28" s="365"/>
      <c r="AE28" s="365"/>
      <c r="AF28" s="365"/>
      <c r="AG28" s="365"/>
      <c r="AH28" s="365"/>
      <c r="AI28" s="365"/>
      <c r="AJ28" s="365"/>
      <c r="AK28" s="365"/>
      <c r="AL28" s="365"/>
      <c r="AM28" s="361"/>
      <c r="AN28" s="361"/>
      <c r="AO28" s="361" t="s">
        <v>949</v>
      </c>
      <c r="AP28" s="361" t="s">
        <v>949</v>
      </c>
      <c r="AQ28" s="368" t="s">
        <v>639</v>
      </c>
      <c r="AR28" s="368" t="s">
        <v>645</v>
      </c>
      <c r="AS28" s="368" t="s">
        <v>639</v>
      </c>
      <c r="AT28" s="368"/>
      <c r="AU28" s="368"/>
    </row>
    <row r="29" s="8" customFormat="1" ht="133" customHeight="1" spans="1:48">
      <c r="A29" s="361">
        <v>7</v>
      </c>
      <c r="B29" s="368"/>
      <c r="C29" s="368"/>
      <c r="D29" s="65" t="s">
        <v>648</v>
      </c>
      <c r="E29" s="361" t="s">
        <v>178</v>
      </c>
      <c r="F29" s="365" t="s">
        <v>1011</v>
      </c>
      <c r="G29" s="361" t="s">
        <v>1059</v>
      </c>
      <c r="H29" s="65" t="s">
        <v>1060</v>
      </c>
      <c r="I29" s="361"/>
      <c r="J29" s="361"/>
      <c r="K29" s="361"/>
      <c r="L29" s="361"/>
      <c r="M29" s="361"/>
      <c r="N29" s="361"/>
      <c r="O29" s="361"/>
      <c r="P29" s="361"/>
      <c r="Q29" s="361"/>
      <c r="R29" s="361"/>
      <c r="S29" s="361"/>
      <c r="T29" s="361"/>
      <c r="U29" s="361"/>
      <c r="V29" s="361"/>
      <c r="W29" s="361" t="s">
        <v>183</v>
      </c>
      <c r="X29" s="361"/>
      <c r="Y29" s="361" t="s">
        <v>183</v>
      </c>
      <c r="Z29" s="361"/>
      <c r="AA29" s="361"/>
      <c r="AB29" s="361">
        <v>116</v>
      </c>
      <c r="AC29" s="361"/>
      <c r="AD29" s="361"/>
      <c r="AE29" s="361"/>
      <c r="AF29" s="361"/>
      <c r="AG29" s="361"/>
      <c r="AH29" s="361"/>
      <c r="AI29" s="361"/>
      <c r="AJ29" s="361"/>
      <c r="AK29" s="361"/>
      <c r="AL29" s="361"/>
      <c r="AM29" s="361"/>
      <c r="AN29" s="361"/>
      <c r="AO29" s="361"/>
      <c r="AP29" s="361"/>
      <c r="AQ29" s="361" t="s">
        <v>639</v>
      </c>
      <c r="AR29" s="368" t="s">
        <v>645</v>
      </c>
      <c r="AS29" s="361" t="s">
        <v>639</v>
      </c>
      <c r="AT29" s="368"/>
      <c r="AU29" s="368"/>
      <c r="AV29" s="12"/>
    </row>
    <row r="30" s="7" customFormat="1" ht="109" customHeight="1" spans="1:48">
      <c r="A30" s="361">
        <v>8</v>
      </c>
      <c r="B30" s="361"/>
      <c r="C30" s="361"/>
      <c r="D30" s="65" t="s">
        <v>1000</v>
      </c>
      <c r="E30" s="361" t="s">
        <v>178</v>
      </c>
      <c r="F30" s="361" t="s">
        <v>1001</v>
      </c>
      <c r="G30" s="361" t="s">
        <v>995</v>
      </c>
      <c r="H30" s="65" t="s">
        <v>1002</v>
      </c>
      <c r="I30" s="361"/>
      <c r="J30" s="361"/>
      <c r="K30" s="361"/>
      <c r="L30" s="361"/>
      <c r="M30" s="361"/>
      <c r="N30" s="361"/>
      <c r="O30" s="361"/>
      <c r="P30" s="361"/>
      <c r="Q30" s="361"/>
      <c r="R30" s="361"/>
      <c r="S30" s="361"/>
      <c r="T30" s="361"/>
      <c r="U30" s="361"/>
      <c r="V30" s="361"/>
      <c r="W30" s="380" t="s">
        <v>1003</v>
      </c>
      <c r="X30" s="361"/>
      <c r="Y30" s="380" t="s">
        <v>1003</v>
      </c>
      <c r="Z30" s="361"/>
      <c r="AA30" s="361"/>
      <c r="AB30" s="361">
        <v>10</v>
      </c>
      <c r="AC30" s="361"/>
      <c r="AD30" s="399"/>
      <c r="AE30" s="399"/>
      <c r="AF30" s="399"/>
      <c r="AG30" s="399"/>
      <c r="AH30" s="361"/>
      <c r="AI30" s="361"/>
      <c r="AJ30" s="361"/>
      <c r="AK30" s="361"/>
      <c r="AL30" s="361"/>
      <c r="AM30" s="361"/>
      <c r="AN30" s="361"/>
      <c r="AO30" s="361"/>
      <c r="AP30" s="361"/>
      <c r="AQ30" s="368" t="s">
        <v>639</v>
      </c>
      <c r="AR30" s="368" t="s">
        <v>645</v>
      </c>
      <c r="AS30" s="368" t="s">
        <v>639</v>
      </c>
      <c r="AT30" s="368"/>
      <c r="AU30" s="368"/>
      <c r="AV30" s="12"/>
    </row>
    <row r="31" s="12" customFormat="1" ht="155" customHeight="1" spans="1:47">
      <c r="A31" s="361">
        <v>9</v>
      </c>
      <c r="B31" s="370"/>
      <c r="C31" s="361">
        <v>2024</v>
      </c>
      <c r="D31" s="65" t="s">
        <v>236</v>
      </c>
      <c r="E31" s="361" t="s">
        <v>178</v>
      </c>
      <c r="F31" s="365" t="s">
        <v>1013</v>
      </c>
      <c r="G31" s="361" t="s">
        <v>225</v>
      </c>
      <c r="H31" s="65" t="s">
        <v>237</v>
      </c>
      <c r="I31" s="361"/>
      <c r="J31" s="368"/>
      <c r="K31" s="368"/>
      <c r="L31" s="368"/>
      <c r="M31" s="368"/>
      <c r="N31" s="368"/>
      <c r="O31" s="368"/>
      <c r="P31" s="368"/>
      <c r="Q31" s="368"/>
      <c r="R31" s="368"/>
      <c r="S31" s="368">
        <v>694</v>
      </c>
      <c r="T31" s="368">
        <v>2838</v>
      </c>
      <c r="U31" s="368">
        <v>200</v>
      </c>
      <c r="V31" s="368">
        <v>872</v>
      </c>
      <c r="W31" s="361" t="s">
        <v>227</v>
      </c>
      <c r="X31" s="361" t="s">
        <v>656</v>
      </c>
      <c r="Y31" s="361" t="s">
        <v>183</v>
      </c>
      <c r="Z31" s="361"/>
      <c r="AA31" s="361"/>
      <c r="AB31" s="368">
        <v>150</v>
      </c>
      <c r="AC31" s="368"/>
      <c r="AD31" s="368"/>
      <c r="AE31" s="368"/>
      <c r="AF31" s="368"/>
      <c r="AG31" s="368"/>
      <c r="AH31" s="368"/>
      <c r="AI31" s="368"/>
      <c r="AJ31" s="368"/>
      <c r="AK31" s="368"/>
      <c r="AL31" s="368"/>
      <c r="AM31" s="368"/>
      <c r="AN31" s="368"/>
      <c r="AO31" s="420" t="s">
        <v>664</v>
      </c>
      <c r="AP31" s="420" t="s">
        <v>664</v>
      </c>
      <c r="AQ31" s="368" t="s">
        <v>184</v>
      </c>
      <c r="AR31" s="368" t="s">
        <v>645</v>
      </c>
      <c r="AS31" s="368" t="s">
        <v>184</v>
      </c>
      <c r="AT31" s="368"/>
      <c r="AU31" s="368"/>
    </row>
    <row r="32" s="178" customFormat="1" ht="154" customHeight="1" spans="1:48">
      <c r="A32" s="361">
        <v>10</v>
      </c>
      <c r="B32" s="361"/>
      <c r="C32" s="361">
        <v>2024</v>
      </c>
      <c r="D32" s="65" t="s">
        <v>356</v>
      </c>
      <c r="E32" s="361" t="s">
        <v>178</v>
      </c>
      <c r="F32" s="365" t="s">
        <v>1013</v>
      </c>
      <c r="G32" s="361" t="s">
        <v>357</v>
      </c>
      <c r="H32" s="65" t="s">
        <v>358</v>
      </c>
      <c r="I32" s="361"/>
      <c r="J32" s="361" t="s">
        <v>755</v>
      </c>
      <c r="K32" s="368"/>
      <c r="L32" s="368"/>
      <c r="M32" s="368"/>
      <c r="N32" s="368"/>
      <c r="O32" s="368"/>
      <c r="P32" s="368"/>
      <c r="Q32" s="368"/>
      <c r="R32" s="368"/>
      <c r="S32" s="368">
        <v>350</v>
      </c>
      <c r="T32" s="368"/>
      <c r="U32" s="368">
        <v>233</v>
      </c>
      <c r="V32" s="368"/>
      <c r="W32" s="361" t="s">
        <v>1016</v>
      </c>
      <c r="X32" s="361" t="s">
        <v>749</v>
      </c>
      <c r="Y32" s="361" t="s">
        <v>183</v>
      </c>
      <c r="Z32" s="361"/>
      <c r="AA32" s="361"/>
      <c r="AB32" s="361">
        <v>80</v>
      </c>
      <c r="AC32" s="368"/>
      <c r="AD32" s="368"/>
      <c r="AE32" s="368"/>
      <c r="AF32" s="368"/>
      <c r="AG32" s="368"/>
      <c r="AH32" s="368"/>
      <c r="AI32" s="368"/>
      <c r="AJ32" s="368"/>
      <c r="AK32" s="368"/>
      <c r="AL32" s="368"/>
      <c r="AM32" s="368"/>
      <c r="AN32" s="368"/>
      <c r="AO32" s="361" t="s">
        <v>756</v>
      </c>
      <c r="AP32" s="361" t="s">
        <v>757</v>
      </c>
      <c r="AQ32" s="368" t="s">
        <v>639</v>
      </c>
      <c r="AR32" s="368" t="s">
        <v>645</v>
      </c>
      <c r="AS32" s="368" t="s">
        <v>184</v>
      </c>
      <c r="AT32" s="368"/>
      <c r="AU32" s="368"/>
      <c r="AV32" s="12"/>
    </row>
    <row r="33" s="12" customFormat="1" ht="129" spans="1:47">
      <c r="A33" s="361">
        <v>11</v>
      </c>
      <c r="B33" s="370"/>
      <c r="C33" s="361">
        <v>2024</v>
      </c>
      <c r="D33" s="65" t="s">
        <v>285</v>
      </c>
      <c r="E33" s="361" t="s">
        <v>178</v>
      </c>
      <c r="F33" s="365" t="s">
        <v>1013</v>
      </c>
      <c r="G33" s="361" t="s">
        <v>252</v>
      </c>
      <c r="H33" s="65" t="s">
        <v>286</v>
      </c>
      <c r="I33" s="361"/>
      <c r="J33" s="368"/>
      <c r="K33" s="368"/>
      <c r="L33" s="368"/>
      <c r="M33" s="368"/>
      <c r="N33" s="368"/>
      <c r="O33" s="368"/>
      <c r="P33" s="368"/>
      <c r="Q33" s="368"/>
      <c r="R33" s="368"/>
      <c r="S33" s="368">
        <v>462</v>
      </c>
      <c r="T33" s="368">
        <v>1868</v>
      </c>
      <c r="U33" s="368">
        <v>118</v>
      </c>
      <c r="V33" s="368">
        <v>511</v>
      </c>
      <c r="W33" s="361" t="s">
        <v>227</v>
      </c>
      <c r="X33" s="361" t="s">
        <v>656</v>
      </c>
      <c r="Y33" s="361" t="s">
        <v>254</v>
      </c>
      <c r="Z33" s="361"/>
      <c r="AA33" s="361"/>
      <c r="AB33" s="368">
        <v>80</v>
      </c>
      <c r="AC33" s="368"/>
      <c r="AD33" s="368"/>
      <c r="AE33" s="368"/>
      <c r="AF33" s="368"/>
      <c r="AG33" s="368"/>
      <c r="AH33" s="368"/>
      <c r="AI33" s="368"/>
      <c r="AJ33" s="368"/>
      <c r="AK33" s="368"/>
      <c r="AL33" s="368"/>
      <c r="AM33" s="368"/>
      <c r="AN33" s="368"/>
      <c r="AO33" s="420" t="s">
        <v>695</v>
      </c>
      <c r="AP33" s="420" t="s">
        <v>695</v>
      </c>
      <c r="AQ33" s="368" t="s">
        <v>184</v>
      </c>
      <c r="AR33" s="368" t="s">
        <v>645</v>
      </c>
      <c r="AS33" s="368" t="s">
        <v>639</v>
      </c>
      <c r="AT33" s="368"/>
      <c r="AU33" s="368"/>
    </row>
    <row r="34" s="12" customFormat="1" ht="153" customHeight="1" spans="1:47">
      <c r="A34" s="361">
        <v>12</v>
      </c>
      <c r="B34" s="370"/>
      <c r="C34" s="380">
        <v>2024</v>
      </c>
      <c r="D34" s="377" t="s">
        <v>447</v>
      </c>
      <c r="E34" s="380" t="s">
        <v>178</v>
      </c>
      <c r="F34" s="380" t="s">
        <v>984</v>
      </c>
      <c r="G34" s="380" t="s">
        <v>403</v>
      </c>
      <c r="H34" s="377" t="s">
        <v>448</v>
      </c>
      <c r="I34" s="380"/>
      <c r="J34" s="380"/>
      <c r="K34" s="380"/>
      <c r="L34" s="380"/>
      <c r="M34" s="380"/>
      <c r="N34" s="380"/>
      <c r="O34" s="380"/>
      <c r="P34" s="380"/>
      <c r="Q34" s="380"/>
      <c r="R34" s="380"/>
      <c r="S34" s="380">
        <v>336</v>
      </c>
      <c r="T34" s="380">
        <v>1251</v>
      </c>
      <c r="U34" s="380">
        <v>142</v>
      </c>
      <c r="V34" s="380">
        <v>547</v>
      </c>
      <c r="W34" s="380" t="s">
        <v>192</v>
      </c>
      <c r="X34" s="380" t="s">
        <v>810</v>
      </c>
      <c r="Y34" s="380" t="s">
        <v>207</v>
      </c>
      <c r="Z34" s="380" t="s">
        <v>715</v>
      </c>
      <c r="AA34" s="380"/>
      <c r="AB34" s="380">
        <v>80</v>
      </c>
      <c r="AC34" s="380"/>
      <c r="AD34" s="380"/>
      <c r="AE34" s="380"/>
      <c r="AF34" s="380"/>
      <c r="AG34" s="380"/>
      <c r="AH34" s="380"/>
      <c r="AI34" s="380"/>
      <c r="AJ34" s="380"/>
      <c r="AK34" s="380"/>
      <c r="AL34" s="380"/>
      <c r="AM34" s="380"/>
      <c r="AN34" s="380"/>
      <c r="AO34" s="380" t="s">
        <v>845</v>
      </c>
      <c r="AP34" s="380" t="s">
        <v>846</v>
      </c>
      <c r="AQ34" s="368" t="s">
        <v>639</v>
      </c>
      <c r="AR34" s="368" t="s">
        <v>645</v>
      </c>
      <c r="AS34" s="368" t="s">
        <v>184</v>
      </c>
      <c r="AT34" s="368"/>
      <c r="AU34" s="368"/>
    </row>
    <row r="35" s="12" customFormat="1" ht="150" customHeight="1" spans="1:47">
      <c r="A35" s="361">
        <v>13</v>
      </c>
      <c r="B35" s="370"/>
      <c r="C35" s="380">
        <v>2024</v>
      </c>
      <c r="D35" s="377" t="s">
        <v>466</v>
      </c>
      <c r="E35" s="380" t="s">
        <v>178</v>
      </c>
      <c r="F35" s="380" t="s">
        <v>984</v>
      </c>
      <c r="G35" s="380" t="s">
        <v>403</v>
      </c>
      <c r="H35" s="377" t="s">
        <v>467</v>
      </c>
      <c r="I35" s="380"/>
      <c r="J35" s="380"/>
      <c r="K35" s="380"/>
      <c r="L35" s="380"/>
      <c r="M35" s="380"/>
      <c r="N35" s="380"/>
      <c r="O35" s="380"/>
      <c r="P35" s="380"/>
      <c r="Q35" s="380"/>
      <c r="R35" s="380"/>
      <c r="S35" s="380">
        <v>336</v>
      </c>
      <c r="T35" s="380">
        <v>1261</v>
      </c>
      <c r="U35" s="380">
        <v>142</v>
      </c>
      <c r="V35" s="380">
        <v>547</v>
      </c>
      <c r="W35" s="380" t="s">
        <v>192</v>
      </c>
      <c r="X35" s="380" t="s">
        <v>810</v>
      </c>
      <c r="Y35" s="380" t="s">
        <v>183</v>
      </c>
      <c r="Z35" s="380" t="s">
        <v>863</v>
      </c>
      <c r="AA35" s="380"/>
      <c r="AB35" s="380">
        <v>200</v>
      </c>
      <c r="AC35" s="380"/>
      <c r="AD35" s="380"/>
      <c r="AE35" s="380"/>
      <c r="AF35" s="380"/>
      <c r="AG35" s="380"/>
      <c r="AH35" s="380"/>
      <c r="AI35" s="380"/>
      <c r="AJ35" s="380"/>
      <c r="AK35" s="380"/>
      <c r="AL35" s="380"/>
      <c r="AM35" s="380"/>
      <c r="AN35" s="380"/>
      <c r="AO35" s="380" t="s">
        <v>864</v>
      </c>
      <c r="AP35" s="380" t="s">
        <v>865</v>
      </c>
      <c r="AQ35" s="368" t="s">
        <v>639</v>
      </c>
      <c r="AR35" s="368" t="s">
        <v>645</v>
      </c>
      <c r="AS35" s="368" t="s">
        <v>184</v>
      </c>
      <c r="AT35" s="368"/>
      <c r="AU35" s="368"/>
    </row>
    <row r="36" s="215" customFormat="1" ht="169" customHeight="1" spans="1:48">
      <c r="A36" s="361">
        <v>14</v>
      </c>
      <c r="B36" s="361"/>
      <c r="C36" s="361">
        <v>2024</v>
      </c>
      <c r="D36" s="65" t="s">
        <v>565</v>
      </c>
      <c r="E36" s="361" t="s">
        <v>302</v>
      </c>
      <c r="F36" s="361" t="s">
        <v>1009</v>
      </c>
      <c r="G36" s="361" t="s">
        <v>535</v>
      </c>
      <c r="H36" s="65" t="s">
        <v>566</v>
      </c>
      <c r="I36" s="361">
        <v>1</v>
      </c>
      <c r="J36" s="361"/>
      <c r="K36" s="361"/>
      <c r="L36" s="361"/>
      <c r="M36" s="361"/>
      <c r="N36" s="361"/>
      <c r="O36" s="361"/>
      <c r="P36" s="361"/>
      <c r="Q36" s="361"/>
      <c r="R36" s="361"/>
      <c r="S36" s="361"/>
      <c r="T36" s="361"/>
      <c r="U36" s="361"/>
      <c r="V36" s="361"/>
      <c r="W36" s="361" t="s">
        <v>206</v>
      </c>
      <c r="X36" s="361" t="s">
        <v>902</v>
      </c>
      <c r="Y36" s="361" t="s">
        <v>207</v>
      </c>
      <c r="Z36" s="361" t="s">
        <v>866</v>
      </c>
      <c r="AA36" s="361"/>
      <c r="AB36" s="361">
        <v>210</v>
      </c>
      <c r="AC36" s="361"/>
      <c r="AD36" s="399"/>
      <c r="AE36" s="399"/>
      <c r="AF36" s="399"/>
      <c r="AG36" s="399"/>
      <c r="AH36" s="361"/>
      <c r="AI36" s="361"/>
      <c r="AJ36" s="361"/>
      <c r="AK36" s="361"/>
      <c r="AL36" s="361"/>
      <c r="AM36" s="361"/>
      <c r="AN36" s="361"/>
      <c r="AO36" s="361" t="s">
        <v>929</v>
      </c>
      <c r="AP36" s="361" t="s">
        <v>930</v>
      </c>
      <c r="AQ36" s="368" t="s">
        <v>639</v>
      </c>
      <c r="AR36" s="368" t="s">
        <v>645</v>
      </c>
      <c r="AS36" s="368" t="s">
        <v>639</v>
      </c>
      <c r="AT36" s="368"/>
      <c r="AU36" s="368"/>
      <c r="AV36" s="12"/>
    </row>
    <row r="37" s="9" customFormat="1" ht="58" customHeight="1" spans="1:48">
      <c r="A37" s="356" t="s">
        <v>1066</v>
      </c>
      <c r="B37" s="357"/>
      <c r="C37" s="357"/>
      <c r="D37" s="357"/>
      <c r="E37" s="357"/>
      <c r="F37" s="357"/>
      <c r="G37" s="357"/>
      <c r="H37" s="382"/>
      <c r="I37" s="380"/>
      <c r="J37" s="380"/>
      <c r="K37" s="380"/>
      <c r="L37" s="380"/>
      <c r="M37" s="380"/>
      <c r="N37" s="380"/>
      <c r="O37" s="380"/>
      <c r="P37" s="380"/>
      <c r="Q37" s="380"/>
      <c r="R37" s="380"/>
      <c r="S37" s="380"/>
      <c r="T37" s="380"/>
      <c r="U37" s="380"/>
      <c r="V37" s="380"/>
      <c r="W37" s="380"/>
      <c r="X37" s="380"/>
      <c r="Y37" s="380"/>
      <c r="Z37" s="380"/>
      <c r="AA37" s="380"/>
      <c r="AB37" s="403">
        <f>SUM(AB38:AB42)</f>
        <v>7375</v>
      </c>
      <c r="AC37" s="380"/>
      <c r="AD37" s="380"/>
      <c r="AE37" s="380"/>
      <c r="AF37" s="380"/>
      <c r="AG37" s="380"/>
      <c r="AH37" s="380"/>
      <c r="AI37" s="380"/>
      <c r="AJ37" s="380"/>
      <c r="AK37" s="380"/>
      <c r="AL37" s="380"/>
      <c r="AM37" s="380"/>
      <c r="AN37" s="380"/>
      <c r="AO37" s="380"/>
      <c r="AP37" s="380"/>
      <c r="AQ37" s="368" t="s">
        <v>1063</v>
      </c>
      <c r="AR37" s="368" t="s">
        <v>1063</v>
      </c>
      <c r="AS37" s="368" t="s">
        <v>1063</v>
      </c>
      <c r="AT37" s="368"/>
      <c r="AU37" s="368"/>
      <c r="AV37" s="12"/>
    </row>
    <row r="38" s="7" customFormat="1" ht="156" customHeight="1" spans="1:48">
      <c r="A38" s="361">
        <v>1</v>
      </c>
      <c r="B38" s="361"/>
      <c r="C38" s="361"/>
      <c r="D38" s="65" t="s">
        <v>646</v>
      </c>
      <c r="E38" s="361" t="s">
        <v>302</v>
      </c>
      <c r="F38" s="365" t="s">
        <v>990</v>
      </c>
      <c r="G38" s="361" t="s">
        <v>503</v>
      </c>
      <c r="H38" s="65" t="s">
        <v>647</v>
      </c>
      <c r="I38" s="361"/>
      <c r="J38" s="361"/>
      <c r="K38" s="361"/>
      <c r="L38" s="361"/>
      <c r="M38" s="361"/>
      <c r="N38" s="361"/>
      <c r="O38" s="361"/>
      <c r="P38" s="361"/>
      <c r="Q38" s="361"/>
      <c r="R38" s="361"/>
      <c r="S38" s="361"/>
      <c r="T38" s="361"/>
      <c r="U38" s="361"/>
      <c r="V38" s="361"/>
      <c r="W38" s="380" t="s">
        <v>211</v>
      </c>
      <c r="X38" s="361"/>
      <c r="Y38" s="380" t="s">
        <v>207</v>
      </c>
      <c r="Z38" s="361"/>
      <c r="AA38" s="361"/>
      <c r="AB38" s="361">
        <v>5000</v>
      </c>
      <c r="AC38" s="361"/>
      <c r="AD38" s="399"/>
      <c r="AE38" s="399"/>
      <c r="AF38" s="399"/>
      <c r="AG38" s="399"/>
      <c r="AH38" s="361"/>
      <c r="AI38" s="361"/>
      <c r="AJ38" s="361"/>
      <c r="AK38" s="361"/>
      <c r="AL38" s="361"/>
      <c r="AM38" s="361"/>
      <c r="AN38" s="361"/>
      <c r="AO38" s="361"/>
      <c r="AP38" s="361"/>
      <c r="AQ38" s="368" t="s">
        <v>184</v>
      </c>
      <c r="AR38" s="368" t="s">
        <v>201</v>
      </c>
      <c r="AS38" s="368" t="s">
        <v>639</v>
      </c>
      <c r="AT38" s="368"/>
      <c r="AU38" s="361"/>
      <c r="AV38" s="12">
        <v>1</v>
      </c>
    </row>
    <row r="39" s="178" customFormat="1" ht="179" customHeight="1" spans="1:48">
      <c r="A39" s="361">
        <v>2</v>
      </c>
      <c r="B39" s="370"/>
      <c r="C39" s="361">
        <v>2024</v>
      </c>
      <c r="D39" s="65" t="s">
        <v>654</v>
      </c>
      <c r="E39" s="361" t="s">
        <v>178</v>
      </c>
      <c r="F39" s="365" t="s">
        <v>1013</v>
      </c>
      <c r="G39" s="361" t="s">
        <v>225</v>
      </c>
      <c r="H39" s="65" t="s">
        <v>226</v>
      </c>
      <c r="I39" s="368"/>
      <c r="J39" s="361" t="s">
        <v>655</v>
      </c>
      <c r="K39" s="368"/>
      <c r="L39" s="368"/>
      <c r="M39" s="368"/>
      <c r="N39" s="368"/>
      <c r="O39" s="368"/>
      <c r="P39" s="368"/>
      <c r="Q39" s="368"/>
      <c r="R39" s="368"/>
      <c r="S39" s="368">
        <v>694</v>
      </c>
      <c r="T39" s="368">
        <v>2838</v>
      </c>
      <c r="U39" s="368">
        <v>200</v>
      </c>
      <c r="V39" s="368">
        <v>872</v>
      </c>
      <c r="W39" s="361" t="s">
        <v>227</v>
      </c>
      <c r="X39" s="361" t="s">
        <v>656</v>
      </c>
      <c r="Y39" s="361" t="s">
        <v>183</v>
      </c>
      <c r="Z39" s="361"/>
      <c r="AA39" s="361"/>
      <c r="AB39" s="368">
        <v>1500</v>
      </c>
      <c r="AC39" s="368"/>
      <c r="AD39" s="368"/>
      <c r="AE39" s="368"/>
      <c r="AF39" s="368"/>
      <c r="AG39" s="368"/>
      <c r="AH39" s="368"/>
      <c r="AI39" s="368"/>
      <c r="AJ39" s="368"/>
      <c r="AK39" s="368"/>
      <c r="AL39" s="368"/>
      <c r="AM39" s="368"/>
      <c r="AN39" s="368"/>
      <c r="AO39" s="361" t="s">
        <v>657</v>
      </c>
      <c r="AP39" s="361" t="s">
        <v>657</v>
      </c>
      <c r="AQ39" s="368" t="s">
        <v>184</v>
      </c>
      <c r="AR39" s="368" t="s">
        <v>201</v>
      </c>
      <c r="AS39" s="368" t="s">
        <v>184</v>
      </c>
      <c r="AT39" s="368"/>
      <c r="AU39" s="368"/>
      <c r="AV39" s="12"/>
    </row>
    <row r="40" s="9" customFormat="1" ht="157" customHeight="1" spans="1:48">
      <c r="A40" s="361">
        <v>3</v>
      </c>
      <c r="B40" s="370"/>
      <c r="C40" s="361">
        <v>2024</v>
      </c>
      <c r="D40" s="65" t="s">
        <v>368</v>
      </c>
      <c r="E40" s="368" t="s">
        <v>302</v>
      </c>
      <c r="F40" s="365" t="s">
        <v>990</v>
      </c>
      <c r="G40" s="368" t="s">
        <v>369</v>
      </c>
      <c r="H40" s="65" t="s">
        <v>370</v>
      </c>
      <c r="I40" s="368"/>
      <c r="J40" s="361" t="s">
        <v>771</v>
      </c>
      <c r="K40" s="368"/>
      <c r="L40" s="368"/>
      <c r="M40" s="368"/>
      <c r="N40" s="368"/>
      <c r="O40" s="368"/>
      <c r="P40" s="368"/>
      <c r="Q40" s="368"/>
      <c r="R40" s="368"/>
      <c r="S40" s="368">
        <v>195</v>
      </c>
      <c r="T40" s="368"/>
      <c r="U40" s="368">
        <v>89</v>
      </c>
      <c r="V40" s="368"/>
      <c r="W40" s="361" t="s">
        <v>1016</v>
      </c>
      <c r="X40" s="361" t="s">
        <v>749</v>
      </c>
      <c r="Y40" s="361" t="s">
        <v>207</v>
      </c>
      <c r="Z40" s="368"/>
      <c r="AA40" s="368"/>
      <c r="AB40" s="368">
        <v>650</v>
      </c>
      <c r="AC40" s="368"/>
      <c r="AD40" s="368"/>
      <c r="AE40" s="368"/>
      <c r="AF40" s="368"/>
      <c r="AG40" s="368"/>
      <c r="AH40" s="368"/>
      <c r="AI40" s="368"/>
      <c r="AJ40" s="368"/>
      <c r="AK40" s="368"/>
      <c r="AL40" s="368"/>
      <c r="AM40" s="368"/>
      <c r="AN40" s="368"/>
      <c r="AO40" s="361" t="s">
        <v>772</v>
      </c>
      <c r="AP40" s="361" t="s">
        <v>773</v>
      </c>
      <c r="AQ40" s="368" t="s">
        <v>639</v>
      </c>
      <c r="AR40" s="368" t="s">
        <v>201</v>
      </c>
      <c r="AS40" s="368" t="s">
        <v>639</v>
      </c>
      <c r="AT40" s="368"/>
      <c r="AU40" s="368"/>
      <c r="AV40" s="12"/>
    </row>
    <row r="41" s="12" customFormat="1" ht="117" customHeight="1" spans="1:47">
      <c r="A41" s="361">
        <v>4</v>
      </c>
      <c r="B41" s="370"/>
      <c r="C41" s="370">
        <v>2024</v>
      </c>
      <c r="D41" s="65" t="s">
        <v>518</v>
      </c>
      <c r="E41" s="361" t="s">
        <v>178</v>
      </c>
      <c r="F41" s="361" t="s">
        <v>1020</v>
      </c>
      <c r="G41" s="361" t="s">
        <v>503</v>
      </c>
      <c r="H41" s="65" t="s">
        <v>1083</v>
      </c>
      <c r="I41" s="361">
        <v>1</v>
      </c>
      <c r="J41" s="361">
        <v>200</v>
      </c>
      <c r="K41" s="361"/>
      <c r="L41" s="361"/>
      <c r="M41" s="361"/>
      <c r="N41" s="361"/>
      <c r="O41" s="361"/>
      <c r="P41" s="361" t="s">
        <v>893</v>
      </c>
      <c r="Q41" s="361"/>
      <c r="R41" s="361"/>
      <c r="S41" s="361">
        <v>1036</v>
      </c>
      <c r="T41" s="361">
        <v>3894</v>
      </c>
      <c r="U41" s="361">
        <v>384</v>
      </c>
      <c r="V41" s="361">
        <v>384</v>
      </c>
      <c r="W41" s="361" t="s">
        <v>1019</v>
      </c>
      <c r="X41" s="361" t="s">
        <v>880</v>
      </c>
      <c r="Y41" s="361" t="s">
        <v>254</v>
      </c>
      <c r="Z41" s="361" t="s">
        <v>881</v>
      </c>
      <c r="AA41" s="361"/>
      <c r="AB41" s="361">
        <v>200</v>
      </c>
      <c r="AC41" s="361"/>
      <c r="AD41" s="361"/>
      <c r="AE41" s="361"/>
      <c r="AF41" s="361"/>
      <c r="AG41" s="361"/>
      <c r="AH41" s="361"/>
      <c r="AI41" s="361"/>
      <c r="AJ41" s="361"/>
      <c r="AK41" s="361"/>
      <c r="AL41" s="361"/>
      <c r="AM41" s="361"/>
      <c r="AN41" s="361"/>
      <c r="AO41" s="361" t="s">
        <v>894</v>
      </c>
      <c r="AP41" s="361" t="s">
        <v>895</v>
      </c>
      <c r="AQ41" s="368" t="s">
        <v>184</v>
      </c>
      <c r="AR41" s="368" t="s">
        <v>201</v>
      </c>
      <c r="AS41" s="368" t="s">
        <v>639</v>
      </c>
      <c r="AT41" s="368"/>
      <c r="AU41" s="368"/>
    </row>
    <row r="42" s="12" customFormat="1" ht="154.8" spans="1:47">
      <c r="A42" s="361">
        <v>5</v>
      </c>
      <c r="B42" s="370"/>
      <c r="C42" s="370">
        <v>2024</v>
      </c>
      <c r="D42" s="427" t="s">
        <v>521</v>
      </c>
      <c r="E42" s="361" t="s">
        <v>178</v>
      </c>
      <c r="F42" s="361" t="s">
        <v>1021</v>
      </c>
      <c r="G42" s="361" t="s">
        <v>503</v>
      </c>
      <c r="H42" s="65" t="s">
        <v>523</v>
      </c>
      <c r="I42" s="361">
        <v>1</v>
      </c>
      <c r="J42" s="361">
        <v>25</v>
      </c>
      <c r="K42" s="361"/>
      <c r="L42" s="361"/>
      <c r="M42" s="361"/>
      <c r="N42" s="361"/>
      <c r="O42" s="361"/>
      <c r="P42" s="361"/>
      <c r="Q42" s="361"/>
      <c r="R42" s="361"/>
      <c r="S42" s="361">
        <v>435</v>
      </c>
      <c r="T42" s="361">
        <v>1563</v>
      </c>
      <c r="U42" s="361">
        <v>102</v>
      </c>
      <c r="V42" s="361">
        <v>102</v>
      </c>
      <c r="W42" s="361" t="s">
        <v>1019</v>
      </c>
      <c r="X42" s="361" t="s">
        <v>880</v>
      </c>
      <c r="Y42" s="361" t="s">
        <v>183</v>
      </c>
      <c r="Z42" s="361" t="s">
        <v>881</v>
      </c>
      <c r="AA42" s="361"/>
      <c r="AB42" s="361">
        <v>25</v>
      </c>
      <c r="AC42" s="361"/>
      <c r="AD42" s="361"/>
      <c r="AE42" s="361"/>
      <c r="AF42" s="361"/>
      <c r="AG42" s="361"/>
      <c r="AH42" s="361"/>
      <c r="AI42" s="361"/>
      <c r="AJ42" s="361"/>
      <c r="AK42" s="361"/>
      <c r="AL42" s="361"/>
      <c r="AM42" s="361"/>
      <c r="AN42" s="361"/>
      <c r="AO42" s="361" t="s">
        <v>896</v>
      </c>
      <c r="AP42" s="361" t="s">
        <v>897</v>
      </c>
      <c r="AQ42" s="368" t="s">
        <v>184</v>
      </c>
      <c r="AR42" s="368" t="s">
        <v>201</v>
      </c>
      <c r="AS42" s="368" t="s">
        <v>639</v>
      </c>
      <c r="AT42" s="368"/>
      <c r="AU42" s="368"/>
    </row>
  </sheetData>
  <autoFilter ref="A6:XFD42">
    <extLst/>
  </autoFilter>
  <mergeCells count="43">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0.314583333333333" bottom="0" header="0.314583333333333" footer="0.196527777777778"/>
  <pageSetup paperSize="8" scale="54" fitToHeight="0" orientation="landscape" horizontalDpi="600"/>
  <headerFooter>
    <oddFooter>&amp;C第 &amp;P 页，共 &amp;N 页</oddFooter>
  </headerFooter>
  <rowBreaks count="2" manualBreakCount="2">
    <brk id="12" max="46" man="1"/>
    <brk id="69"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9" zoomScaleNormal="80" topLeftCell="A2" workbookViewId="0">
      <pane xSplit="6" ySplit="6" topLeftCell="W40" activePane="bottomRight" state="frozen"/>
      <selection/>
      <selection pane="topRight"/>
      <selection pane="bottomLeft"/>
      <selection pane="bottomRight" activeCell="H103" sqref="H103"/>
    </sheetView>
  </sheetViews>
  <sheetFormatPr defaultColWidth="8.88888888888889" defaultRowHeight="22.2"/>
  <cols>
    <col min="1" max="1" width="8.12962962962963" style="9" customWidth="1"/>
    <col min="2" max="2" width="13.75" style="9" hidden="1" customWidth="1"/>
    <col min="3" max="3" width="12.037037037037" style="9" customWidth="1"/>
    <col min="4" max="4" width="30.6759259259259" style="312" customWidth="1"/>
    <col min="5" max="5" width="16.3518518518519" style="9" customWidth="1"/>
    <col min="6" max="6" width="21.3611111111111" style="14" customWidth="1"/>
    <col min="7" max="7" width="31.7962962962963" style="9" customWidth="1"/>
    <col min="8" max="8" width="116.972222222222" style="3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7" width="18.6296296296296" style="14" customWidth="1"/>
    <col min="28" max="28" width="12.4444444444444"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customWidth="1"/>
    <col min="42" max="42" width="81.8888888888889" style="9" customWidth="1"/>
    <col min="43" max="43" width="28.1111111111111" style="9" customWidth="1"/>
    <col min="44" max="44" width="20.5925925925926" style="9" customWidth="1"/>
    <col min="45" max="45" width="11.1111111111111" style="9" customWidth="1"/>
    <col min="46" max="46" width="8.88888888888889" style="9" customWidth="1"/>
    <col min="47" max="47" width="19.9814814814815" style="9" customWidth="1"/>
    <col min="48" max="48" width="49.8796296296296" style="353" hidden="1" customWidth="1"/>
    <col min="49"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8">
      <c r="A2" s="17" t="s">
        <v>1024</v>
      </c>
      <c r="B2" s="17"/>
      <c r="C2" s="17"/>
      <c r="D2" s="314"/>
      <c r="E2" s="17"/>
      <c r="F2" s="17"/>
      <c r="G2" s="17"/>
      <c r="H2" s="314"/>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407"/>
    </row>
    <row r="3" s="6" customFormat="1" ht="59" customHeight="1" spans="1:48">
      <c r="A3" s="354">
        <v>45157</v>
      </c>
      <c r="B3" s="7"/>
      <c r="C3" s="7"/>
      <c r="D3" s="7"/>
      <c r="E3" s="7"/>
      <c r="F3" s="17"/>
      <c r="G3" s="17"/>
      <c r="H3" s="314"/>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407"/>
    </row>
    <row r="4" s="7" customFormat="1" ht="50" customHeight="1" spans="1:48">
      <c r="A4" s="355" t="s">
        <v>2</v>
      </c>
      <c r="B4" s="355" t="s">
        <v>3</v>
      </c>
      <c r="C4" s="355" t="s">
        <v>4</v>
      </c>
      <c r="D4" s="355" t="s">
        <v>1025</v>
      </c>
      <c r="E4" s="355" t="s">
        <v>1026</v>
      </c>
      <c r="F4" s="355" t="s">
        <v>1027</v>
      </c>
      <c r="G4" s="355" t="s">
        <v>1028</v>
      </c>
      <c r="H4" s="355" t="s">
        <v>1029</v>
      </c>
      <c r="I4" s="355" t="s">
        <v>10</v>
      </c>
      <c r="J4" s="355" t="s">
        <v>11</v>
      </c>
      <c r="K4" s="355" t="s">
        <v>12</v>
      </c>
      <c r="L4" s="355"/>
      <c r="M4" s="355"/>
      <c r="N4" s="355"/>
      <c r="O4" s="355"/>
      <c r="P4" s="355"/>
      <c r="Q4" s="355"/>
      <c r="R4" s="355"/>
      <c r="S4" s="355" t="s">
        <v>13</v>
      </c>
      <c r="T4" s="355"/>
      <c r="U4" s="355"/>
      <c r="V4" s="385"/>
      <c r="W4" s="355" t="s">
        <v>1030</v>
      </c>
      <c r="X4" s="355"/>
      <c r="Y4" s="355" t="s">
        <v>1031</v>
      </c>
      <c r="Z4" s="388"/>
      <c r="AA4" s="355"/>
      <c r="AB4" s="389" t="s">
        <v>1032</v>
      </c>
      <c r="AC4" s="390"/>
      <c r="AD4" s="390"/>
      <c r="AE4" s="390"/>
      <c r="AF4" s="390"/>
      <c r="AG4" s="390"/>
      <c r="AH4" s="390"/>
      <c r="AI4" s="390"/>
      <c r="AJ4" s="390"/>
      <c r="AK4" s="390"/>
      <c r="AL4" s="390"/>
      <c r="AM4" s="390"/>
      <c r="AN4" s="404"/>
      <c r="AO4" s="355" t="s">
        <v>16</v>
      </c>
      <c r="AP4" s="355" t="s">
        <v>17</v>
      </c>
      <c r="AQ4" s="408" t="s">
        <v>173</v>
      </c>
      <c r="AR4" s="408" t="s">
        <v>174</v>
      </c>
      <c r="AS4" s="408" t="s">
        <v>175</v>
      </c>
      <c r="AT4" s="409" t="s">
        <v>176</v>
      </c>
      <c r="AU4" s="409" t="s">
        <v>615</v>
      </c>
      <c r="AV4" s="83" t="s">
        <v>1088</v>
      </c>
    </row>
    <row r="5" s="7" customFormat="1" ht="19" customHeight="1" spans="1:48">
      <c r="A5" s="355"/>
      <c r="B5" s="355"/>
      <c r="C5" s="355"/>
      <c r="D5" s="355"/>
      <c r="E5" s="355"/>
      <c r="F5" s="355"/>
      <c r="G5" s="355"/>
      <c r="H5" s="355"/>
      <c r="I5" s="355"/>
      <c r="J5" s="355"/>
      <c r="K5" s="355" t="s">
        <v>1033</v>
      </c>
      <c r="L5" s="355" t="s">
        <v>1034</v>
      </c>
      <c r="M5" s="355" t="s">
        <v>1035</v>
      </c>
      <c r="N5" s="355" t="s">
        <v>1036</v>
      </c>
      <c r="O5" s="355" t="s">
        <v>1037</v>
      </c>
      <c r="P5" s="355" t="s">
        <v>1038</v>
      </c>
      <c r="Q5" s="355" t="s">
        <v>1039</v>
      </c>
      <c r="R5" s="355" t="s">
        <v>1040</v>
      </c>
      <c r="S5" s="355" t="s">
        <v>1041</v>
      </c>
      <c r="T5" s="355" t="s">
        <v>1042</v>
      </c>
      <c r="U5" s="355" t="s">
        <v>1043</v>
      </c>
      <c r="V5" s="385" t="s">
        <v>1044</v>
      </c>
      <c r="W5" s="355"/>
      <c r="X5" s="355" t="s">
        <v>1045</v>
      </c>
      <c r="Y5" s="355"/>
      <c r="Z5" s="388" t="s">
        <v>1046</v>
      </c>
      <c r="AA5" s="355" t="s">
        <v>1047</v>
      </c>
      <c r="AB5" s="391"/>
      <c r="AC5" s="392"/>
      <c r="AD5" s="392"/>
      <c r="AE5" s="392"/>
      <c r="AF5" s="392"/>
      <c r="AG5" s="392"/>
      <c r="AH5" s="392"/>
      <c r="AI5" s="392"/>
      <c r="AJ5" s="392"/>
      <c r="AK5" s="392"/>
      <c r="AL5" s="392"/>
      <c r="AM5" s="392"/>
      <c r="AN5" s="405"/>
      <c r="AO5" s="355"/>
      <c r="AP5" s="355"/>
      <c r="AQ5" s="410"/>
      <c r="AR5" s="410"/>
      <c r="AS5" s="410"/>
      <c r="AT5" s="411"/>
      <c r="AU5" s="411"/>
      <c r="AV5" s="83"/>
    </row>
    <row r="6" s="7" customFormat="1" ht="35" customHeight="1" spans="1:48">
      <c r="A6" s="355"/>
      <c r="B6" s="355"/>
      <c r="C6" s="355"/>
      <c r="D6" s="355"/>
      <c r="E6" s="355"/>
      <c r="F6" s="355"/>
      <c r="G6" s="355"/>
      <c r="H6" s="355"/>
      <c r="I6" s="355"/>
      <c r="J6" s="355"/>
      <c r="K6" s="355"/>
      <c r="L6" s="355"/>
      <c r="M6" s="355"/>
      <c r="N6" s="355"/>
      <c r="O6" s="355"/>
      <c r="P6" s="355"/>
      <c r="Q6" s="355"/>
      <c r="R6" s="355"/>
      <c r="S6" s="355"/>
      <c r="T6" s="355"/>
      <c r="U6" s="355"/>
      <c r="V6" s="385"/>
      <c r="W6" s="355"/>
      <c r="X6" s="355"/>
      <c r="Y6" s="355"/>
      <c r="Z6" s="388"/>
      <c r="AA6" s="355"/>
      <c r="AB6" s="393"/>
      <c r="AC6" s="394"/>
      <c r="AD6" s="394"/>
      <c r="AE6" s="394"/>
      <c r="AF6" s="394"/>
      <c r="AG6" s="394"/>
      <c r="AH6" s="394"/>
      <c r="AI6" s="394"/>
      <c r="AJ6" s="394"/>
      <c r="AK6" s="394"/>
      <c r="AL6" s="394"/>
      <c r="AM6" s="394"/>
      <c r="AN6" s="406"/>
      <c r="AO6" s="355"/>
      <c r="AP6" s="355"/>
      <c r="AQ6" s="412"/>
      <c r="AR6" s="412"/>
      <c r="AS6" s="412"/>
      <c r="AT6" s="413"/>
      <c r="AU6" s="413"/>
      <c r="AV6" s="83"/>
    </row>
    <row r="7" s="7" customFormat="1" ht="154" customHeight="1" spans="1:48">
      <c r="A7" s="356" t="s">
        <v>1084</v>
      </c>
      <c r="B7" s="357"/>
      <c r="C7" s="357"/>
      <c r="D7" s="357"/>
      <c r="E7" s="357"/>
      <c r="F7" s="357"/>
      <c r="G7" s="357"/>
      <c r="H7" s="357"/>
      <c r="I7" s="357"/>
      <c r="J7" s="357"/>
      <c r="K7" s="357"/>
      <c r="L7" s="357"/>
      <c r="M7" s="357"/>
      <c r="N7" s="357"/>
      <c r="O7" s="357"/>
      <c r="P7" s="357"/>
      <c r="Q7" s="357"/>
      <c r="R7" s="357"/>
      <c r="S7" s="357"/>
      <c r="T7" s="357"/>
      <c r="U7" s="357"/>
      <c r="V7" s="357"/>
      <c r="W7" s="357"/>
      <c r="X7" s="357"/>
      <c r="Y7" s="382"/>
      <c r="Z7" s="395"/>
      <c r="AA7" s="395"/>
      <c r="AB7" s="396">
        <f>SUM(AB8:AB21)</f>
        <v>18738</v>
      </c>
      <c r="AC7" s="395"/>
      <c r="AD7" s="396"/>
      <c r="AE7" s="396"/>
      <c r="AF7" s="396"/>
      <c r="AG7" s="396"/>
      <c r="AH7" s="395"/>
      <c r="AI7" s="395"/>
      <c r="AJ7" s="395"/>
      <c r="AK7" s="395"/>
      <c r="AL7" s="395"/>
      <c r="AM7" s="395"/>
      <c r="AN7" s="395"/>
      <c r="AO7" s="395"/>
      <c r="AP7" s="395"/>
      <c r="AQ7" s="414" t="s">
        <v>1063</v>
      </c>
      <c r="AR7" s="414" t="s">
        <v>1063</v>
      </c>
      <c r="AS7" s="414" t="s">
        <v>1063</v>
      </c>
      <c r="AT7" s="415"/>
      <c r="AU7" s="395"/>
      <c r="AV7" s="18"/>
    </row>
    <row r="8" s="104" customFormat="1" ht="159" customHeight="1" spans="1:48">
      <c r="A8" s="358">
        <v>1</v>
      </c>
      <c r="B8" s="358"/>
      <c r="C8" s="358"/>
      <c r="D8" s="359" t="s">
        <v>983</v>
      </c>
      <c r="E8" s="360" t="s">
        <v>178</v>
      </c>
      <c r="F8" s="360" t="s">
        <v>984</v>
      </c>
      <c r="G8" s="360" t="s">
        <v>180</v>
      </c>
      <c r="H8" s="359" t="s">
        <v>1089</v>
      </c>
      <c r="I8" s="358"/>
      <c r="J8" s="358"/>
      <c r="K8" s="358"/>
      <c r="L8" s="358"/>
      <c r="M8" s="358"/>
      <c r="N8" s="358"/>
      <c r="O8" s="358"/>
      <c r="P8" s="358"/>
      <c r="Q8" s="358"/>
      <c r="R8" s="358"/>
      <c r="S8" s="358"/>
      <c r="T8" s="358"/>
      <c r="U8" s="358"/>
      <c r="V8" s="358"/>
      <c r="W8" s="360" t="s">
        <v>985</v>
      </c>
      <c r="X8" s="358"/>
      <c r="Y8" s="360" t="s">
        <v>183</v>
      </c>
      <c r="Z8" s="358"/>
      <c r="AA8" s="358"/>
      <c r="AB8" s="360">
        <v>2100</v>
      </c>
      <c r="AC8" s="358"/>
      <c r="AD8" s="397"/>
      <c r="AE8" s="397"/>
      <c r="AF8" s="397"/>
      <c r="AG8" s="397"/>
      <c r="AH8" s="358"/>
      <c r="AI8" s="358"/>
      <c r="AJ8" s="358"/>
      <c r="AK8" s="358"/>
      <c r="AL8" s="358"/>
      <c r="AM8" s="358"/>
      <c r="AN8" s="358"/>
      <c r="AO8" s="358"/>
      <c r="AP8" s="358"/>
      <c r="AQ8" s="369" t="s">
        <v>639</v>
      </c>
      <c r="AR8" s="369" t="s">
        <v>640</v>
      </c>
      <c r="AS8" s="369" t="s">
        <v>184</v>
      </c>
      <c r="AT8" s="369" t="s">
        <v>184</v>
      </c>
      <c r="AU8" s="358" t="s">
        <v>986</v>
      </c>
      <c r="AV8" s="416" t="s">
        <v>1090</v>
      </c>
    </row>
    <row r="9" s="7" customFormat="1" ht="150" customHeight="1" spans="1:48">
      <c r="A9" s="358">
        <v>2</v>
      </c>
      <c r="B9" s="361"/>
      <c r="C9" s="358"/>
      <c r="D9" s="362" t="s">
        <v>185</v>
      </c>
      <c r="E9" s="360" t="s">
        <v>178</v>
      </c>
      <c r="F9" s="360" t="s">
        <v>984</v>
      </c>
      <c r="G9" s="360" t="s">
        <v>186</v>
      </c>
      <c r="H9" s="362" t="s">
        <v>1071</v>
      </c>
      <c r="I9" s="361"/>
      <c r="J9" s="361"/>
      <c r="K9" s="361"/>
      <c r="L9" s="361"/>
      <c r="M9" s="361"/>
      <c r="N9" s="361"/>
      <c r="O9" s="361"/>
      <c r="P9" s="361"/>
      <c r="Q9" s="361"/>
      <c r="R9" s="361"/>
      <c r="S9" s="361"/>
      <c r="T9" s="361"/>
      <c r="U9" s="361"/>
      <c r="V9" s="361"/>
      <c r="W9" s="360" t="s">
        <v>183</v>
      </c>
      <c r="X9" s="361"/>
      <c r="Y9" s="360" t="s">
        <v>183</v>
      </c>
      <c r="Z9" s="361"/>
      <c r="AA9" s="361"/>
      <c r="AB9" s="398">
        <v>2000</v>
      </c>
      <c r="AC9" s="361"/>
      <c r="AD9" s="399"/>
      <c r="AE9" s="399"/>
      <c r="AF9" s="399"/>
      <c r="AG9" s="399"/>
      <c r="AH9" s="361"/>
      <c r="AI9" s="361"/>
      <c r="AJ9" s="361"/>
      <c r="AK9" s="361"/>
      <c r="AL9" s="361"/>
      <c r="AM9" s="361"/>
      <c r="AN9" s="361"/>
      <c r="AO9" s="358"/>
      <c r="AP9" s="358"/>
      <c r="AQ9" s="369" t="s">
        <v>639</v>
      </c>
      <c r="AR9" s="369" t="s">
        <v>640</v>
      </c>
      <c r="AS9" s="369" t="s">
        <v>184</v>
      </c>
      <c r="AT9" s="368" t="s">
        <v>184</v>
      </c>
      <c r="AU9" s="358" t="s">
        <v>986</v>
      </c>
      <c r="AV9" s="416" t="s">
        <v>1091</v>
      </c>
    </row>
    <row r="10" s="7" customFormat="1" ht="225" customHeight="1" spans="1:48">
      <c r="A10" s="358">
        <v>3</v>
      </c>
      <c r="B10" s="361"/>
      <c r="C10" s="358"/>
      <c r="D10" s="362" t="s">
        <v>988</v>
      </c>
      <c r="E10" s="360" t="s">
        <v>178</v>
      </c>
      <c r="F10" s="360" t="s">
        <v>984</v>
      </c>
      <c r="G10" s="360" t="s">
        <v>198</v>
      </c>
      <c r="H10" s="363" t="s">
        <v>1092</v>
      </c>
      <c r="I10" s="361"/>
      <c r="J10" s="361"/>
      <c r="K10" s="361"/>
      <c r="L10" s="361"/>
      <c r="M10" s="361"/>
      <c r="N10" s="361"/>
      <c r="O10" s="361"/>
      <c r="P10" s="361"/>
      <c r="Q10" s="361"/>
      <c r="R10" s="361"/>
      <c r="S10" s="361"/>
      <c r="T10" s="361"/>
      <c r="U10" s="361"/>
      <c r="V10" s="361"/>
      <c r="W10" s="375" t="s">
        <v>192</v>
      </c>
      <c r="X10" s="375" t="s">
        <v>810</v>
      </c>
      <c r="Y10" s="360" t="s">
        <v>183</v>
      </c>
      <c r="Z10" s="361" t="s">
        <v>811</v>
      </c>
      <c r="AA10" s="361" t="s">
        <v>1093</v>
      </c>
      <c r="AB10" s="400">
        <v>3000</v>
      </c>
      <c r="AC10" s="361"/>
      <c r="AD10" s="399"/>
      <c r="AE10" s="399"/>
      <c r="AF10" s="399"/>
      <c r="AG10" s="399"/>
      <c r="AH10" s="361"/>
      <c r="AI10" s="361"/>
      <c r="AJ10" s="361"/>
      <c r="AK10" s="361"/>
      <c r="AL10" s="361"/>
      <c r="AM10" s="361"/>
      <c r="AN10" s="361"/>
      <c r="AO10" s="417"/>
      <c r="AP10" s="417"/>
      <c r="AQ10" s="368" t="s">
        <v>639</v>
      </c>
      <c r="AR10" s="369" t="s">
        <v>640</v>
      </c>
      <c r="AS10" s="369" t="s">
        <v>184</v>
      </c>
      <c r="AT10" s="368" t="s">
        <v>184</v>
      </c>
      <c r="AU10" s="358" t="s">
        <v>986</v>
      </c>
      <c r="AV10" s="416" t="s">
        <v>1094</v>
      </c>
    </row>
    <row r="11" s="7" customFormat="1" ht="309" customHeight="1" spans="1:48">
      <c r="A11" s="361">
        <v>4</v>
      </c>
      <c r="B11" s="361"/>
      <c r="C11" s="361"/>
      <c r="D11" s="364" t="s">
        <v>193</v>
      </c>
      <c r="E11" s="365" t="s">
        <v>178</v>
      </c>
      <c r="F11" s="365" t="s">
        <v>984</v>
      </c>
      <c r="G11" s="365" t="s">
        <v>194</v>
      </c>
      <c r="H11" s="364" t="s">
        <v>195</v>
      </c>
      <c r="I11" s="361"/>
      <c r="J11" s="361"/>
      <c r="K11" s="361"/>
      <c r="L11" s="361"/>
      <c r="M11" s="361"/>
      <c r="N11" s="361"/>
      <c r="O11" s="361"/>
      <c r="P11" s="361"/>
      <c r="Q11" s="361"/>
      <c r="R11" s="361"/>
      <c r="S11" s="361"/>
      <c r="T11" s="361"/>
      <c r="U11" s="361"/>
      <c r="V11" s="361"/>
      <c r="W11" s="386" t="s">
        <v>183</v>
      </c>
      <c r="X11" s="361"/>
      <c r="Y11" s="386" t="s">
        <v>183</v>
      </c>
      <c r="Z11" s="361"/>
      <c r="AA11" s="361"/>
      <c r="AB11" s="401">
        <v>2000</v>
      </c>
      <c r="AC11" s="361"/>
      <c r="AD11" s="399"/>
      <c r="AE11" s="399"/>
      <c r="AF11" s="399"/>
      <c r="AG11" s="399"/>
      <c r="AH11" s="361"/>
      <c r="AI11" s="361"/>
      <c r="AJ11" s="361"/>
      <c r="AK11" s="361"/>
      <c r="AL11" s="361"/>
      <c r="AM11" s="361"/>
      <c r="AN11" s="361"/>
      <c r="AO11" s="417"/>
      <c r="AP11" s="417"/>
      <c r="AQ11" s="368" t="s">
        <v>184</v>
      </c>
      <c r="AR11" s="368" t="s">
        <v>640</v>
      </c>
      <c r="AS11" s="368" t="s">
        <v>639</v>
      </c>
      <c r="AT11" s="368"/>
      <c r="AU11" s="361" t="s">
        <v>986</v>
      </c>
      <c r="AV11" s="67" t="s">
        <v>1095</v>
      </c>
    </row>
    <row r="12" s="7" customFormat="1" ht="162" customHeight="1" spans="1:48">
      <c r="A12" s="358">
        <v>5</v>
      </c>
      <c r="B12" s="361"/>
      <c r="C12" s="358"/>
      <c r="D12" s="366" t="s">
        <v>203</v>
      </c>
      <c r="E12" s="360" t="s">
        <v>178</v>
      </c>
      <c r="F12" s="360" t="s">
        <v>990</v>
      </c>
      <c r="G12" s="360" t="s">
        <v>204</v>
      </c>
      <c r="H12" s="367" t="s">
        <v>1074</v>
      </c>
      <c r="I12" s="361"/>
      <c r="J12" s="361"/>
      <c r="K12" s="361"/>
      <c r="L12" s="361"/>
      <c r="M12" s="361"/>
      <c r="N12" s="361"/>
      <c r="O12" s="361"/>
      <c r="P12" s="361"/>
      <c r="Q12" s="361"/>
      <c r="R12" s="361"/>
      <c r="S12" s="361"/>
      <c r="T12" s="361"/>
      <c r="U12" s="361"/>
      <c r="V12" s="361"/>
      <c r="W12" s="387" t="s">
        <v>206</v>
      </c>
      <c r="X12" s="361"/>
      <c r="Y12" s="387" t="s">
        <v>207</v>
      </c>
      <c r="Z12" s="361"/>
      <c r="AA12" s="361"/>
      <c r="AB12" s="369">
        <v>2100</v>
      </c>
      <c r="AC12" s="361"/>
      <c r="AD12" s="399"/>
      <c r="AE12" s="399"/>
      <c r="AF12" s="399"/>
      <c r="AG12" s="399"/>
      <c r="AH12" s="361"/>
      <c r="AI12" s="361"/>
      <c r="AJ12" s="361"/>
      <c r="AK12" s="361"/>
      <c r="AL12" s="361"/>
      <c r="AM12" s="361"/>
      <c r="AN12" s="361"/>
      <c r="AO12" s="417"/>
      <c r="AP12" s="417"/>
      <c r="AQ12" s="368" t="s">
        <v>639</v>
      </c>
      <c r="AR12" s="369" t="s">
        <v>640</v>
      </c>
      <c r="AS12" s="369" t="s">
        <v>184</v>
      </c>
      <c r="AT12" s="368" t="s">
        <v>184</v>
      </c>
      <c r="AU12" s="358" t="s">
        <v>986</v>
      </c>
      <c r="AV12" s="416" t="s">
        <v>1096</v>
      </c>
    </row>
    <row r="13" s="8" customFormat="1" ht="178" customHeight="1" spans="1:48">
      <c r="A13" s="358">
        <v>6</v>
      </c>
      <c r="B13" s="368"/>
      <c r="C13" s="369"/>
      <c r="D13" s="362" t="s">
        <v>651</v>
      </c>
      <c r="E13" s="358" t="s">
        <v>178</v>
      </c>
      <c r="F13" s="360" t="s">
        <v>990</v>
      </c>
      <c r="G13" s="358" t="s">
        <v>531</v>
      </c>
      <c r="H13" s="362" t="s">
        <v>652</v>
      </c>
      <c r="I13" s="361"/>
      <c r="J13" s="361"/>
      <c r="K13" s="361"/>
      <c r="L13" s="361"/>
      <c r="M13" s="361"/>
      <c r="N13" s="361"/>
      <c r="O13" s="361"/>
      <c r="P13" s="361"/>
      <c r="Q13" s="361"/>
      <c r="R13" s="361"/>
      <c r="S13" s="361"/>
      <c r="T13" s="361"/>
      <c r="U13" s="361"/>
      <c r="V13" s="361"/>
      <c r="W13" s="358" t="s">
        <v>183</v>
      </c>
      <c r="X13" s="361"/>
      <c r="Y13" s="358" t="s">
        <v>183</v>
      </c>
      <c r="Z13" s="361"/>
      <c r="AA13" s="361"/>
      <c r="AB13" s="358">
        <v>510</v>
      </c>
      <c r="AC13" s="361"/>
      <c r="AD13" s="361"/>
      <c r="AE13" s="361"/>
      <c r="AF13" s="361"/>
      <c r="AG13" s="361"/>
      <c r="AH13" s="361"/>
      <c r="AI13" s="361"/>
      <c r="AJ13" s="361"/>
      <c r="AK13" s="361"/>
      <c r="AL13" s="361"/>
      <c r="AM13" s="361"/>
      <c r="AN13" s="361"/>
      <c r="AO13" s="417"/>
      <c r="AP13" s="417"/>
      <c r="AQ13" s="361" t="s">
        <v>639</v>
      </c>
      <c r="AR13" s="369" t="s">
        <v>640</v>
      </c>
      <c r="AS13" s="358" t="s">
        <v>184</v>
      </c>
      <c r="AT13" s="368"/>
      <c r="AU13" s="358" t="s">
        <v>986</v>
      </c>
      <c r="AV13" s="416" t="s">
        <v>1097</v>
      </c>
    </row>
    <row r="14" s="7" customFormat="1" ht="258" customHeight="1" spans="1:48">
      <c r="A14" s="358">
        <v>7</v>
      </c>
      <c r="B14" s="361"/>
      <c r="C14" s="358"/>
      <c r="D14" s="366" t="s">
        <v>220</v>
      </c>
      <c r="E14" s="358" t="s">
        <v>178</v>
      </c>
      <c r="F14" s="360" t="s">
        <v>990</v>
      </c>
      <c r="G14" s="358" t="s">
        <v>221</v>
      </c>
      <c r="H14" s="366" t="s">
        <v>1098</v>
      </c>
      <c r="I14" s="361"/>
      <c r="J14" s="361"/>
      <c r="K14" s="361"/>
      <c r="L14" s="361"/>
      <c r="M14" s="361"/>
      <c r="N14" s="361"/>
      <c r="O14" s="361"/>
      <c r="P14" s="361"/>
      <c r="Q14" s="361"/>
      <c r="R14" s="361"/>
      <c r="S14" s="361"/>
      <c r="T14" s="361"/>
      <c r="U14" s="361"/>
      <c r="V14" s="361"/>
      <c r="W14" s="375" t="s">
        <v>211</v>
      </c>
      <c r="X14" s="361"/>
      <c r="Y14" s="358" t="s">
        <v>207</v>
      </c>
      <c r="Z14" s="361"/>
      <c r="AA14" s="361"/>
      <c r="AB14" s="358">
        <v>3000</v>
      </c>
      <c r="AC14" s="361"/>
      <c r="AD14" s="399"/>
      <c r="AE14" s="399"/>
      <c r="AF14" s="399"/>
      <c r="AG14" s="399"/>
      <c r="AH14" s="361"/>
      <c r="AI14" s="361"/>
      <c r="AJ14" s="361"/>
      <c r="AK14" s="361"/>
      <c r="AL14" s="361"/>
      <c r="AM14" s="361"/>
      <c r="AN14" s="361"/>
      <c r="AO14" s="417"/>
      <c r="AP14" s="417"/>
      <c r="AQ14" s="368" t="s">
        <v>184</v>
      </c>
      <c r="AR14" s="369" t="s">
        <v>640</v>
      </c>
      <c r="AS14" s="369" t="s">
        <v>639</v>
      </c>
      <c r="AT14" s="368"/>
      <c r="AU14" s="358" t="s">
        <v>1076</v>
      </c>
      <c r="AV14" s="416" t="s">
        <v>1099</v>
      </c>
    </row>
    <row r="15" s="12" customFormat="1" ht="186" customHeight="1" spans="1:48">
      <c r="A15" s="358">
        <v>8</v>
      </c>
      <c r="B15" s="370"/>
      <c r="C15" s="358"/>
      <c r="D15" s="371" t="s">
        <v>1077</v>
      </c>
      <c r="E15" s="358" t="s">
        <v>178</v>
      </c>
      <c r="F15" s="360" t="s">
        <v>1013</v>
      </c>
      <c r="G15" s="358" t="s">
        <v>590</v>
      </c>
      <c r="H15" s="371" t="s">
        <v>1100</v>
      </c>
      <c r="I15" s="361"/>
      <c r="J15" s="368"/>
      <c r="K15" s="368"/>
      <c r="L15" s="368"/>
      <c r="M15" s="368"/>
      <c r="N15" s="368"/>
      <c r="O15" s="368"/>
      <c r="P15" s="368"/>
      <c r="Q15" s="368"/>
      <c r="R15" s="368"/>
      <c r="S15" s="368"/>
      <c r="T15" s="368"/>
      <c r="U15" s="368"/>
      <c r="V15" s="368"/>
      <c r="W15" s="358" t="s">
        <v>985</v>
      </c>
      <c r="X15" s="361"/>
      <c r="Y15" s="358" t="s">
        <v>183</v>
      </c>
      <c r="Z15" s="361"/>
      <c r="AA15" s="361"/>
      <c r="AB15" s="402">
        <v>950</v>
      </c>
      <c r="AC15" s="368"/>
      <c r="AD15" s="368"/>
      <c r="AE15" s="368"/>
      <c r="AF15" s="368"/>
      <c r="AG15" s="368"/>
      <c r="AH15" s="368"/>
      <c r="AI15" s="368"/>
      <c r="AJ15" s="368"/>
      <c r="AK15" s="368"/>
      <c r="AL15" s="368"/>
      <c r="AM15" s="368"/>
      <c r="AN15" s="368"/>
      <c r="AO15" s="418"/>
      <c r="AP15" s="418"/>
      <c r="AQ15" s="368" t="s">
        <v>184</v>
      </c>
      <c r="AR15" s="369" t="s">
        <v>640</v>
      </c>
      <c r="AS15" s="369" t="s">
        <v>639</v>
      </c>
      <c r="AT15" s="368"/>
      <c r="AU15" s="358" t="s">
        <v>986</v>
      </c>
      <c r="AV15" s="416" t="s">
        <v>1101</v>
      </c>
    </row>
    <row r="16" s="9" customFormat="1" ht="408" customHeight="1" spans="1:48">
      <c r="A16" s="358">
        <v>9</v>
      </c>
      <c r="B16" s="372"/>
      <c r="C16" s="373"/>
      <c r="D16" s="374" t="s">
        <v>327</v>
      </c>
      <c r="E16" s="375" t="s">
        <v>178</v>
      </c>
      <c r="F16" s="375" t="s">
        <v>984</v>
      </c>
      <c r="G16" s="375" t="s">
        <v>209</v>
      </c>
      <c r="H16" s="374" t="s">
        <v>1081</v>
      </c>
      <c r="I16" s="380"/>
      <c r="J16" s="380"/>
      <c r="K16" s="380"/>
      <c r="L16" s="380"/>
      <c r="M16" s="380"/>
      <c r="N16" s="380"/>
      <c r="O16" s="380"/>
      <c r="P16" s="380"/>
      <c r="Q16" s="380"/>
      <c r="R16" s="380"/>
      <c r="S16" s="380"/>
      <c r="T16" s="380"/>
      <c r="U16" s="380"/>
      <c r="V16" s="380"/>
      <c r="W16" s="375" t="s">
        <v>305</v>
      </c>
      <c r="X16" s="380"/>
      <c r="Y16" s="375" t="s">
        <v>207</v>
      </c>
      <c r="Z16" s="380"/>
      <c r="AA16" s="380"/>
      <c r="AB16" s="375">
        <v>800</v>
      </c>
      <c r="AC16" s="380"/>
      <c r="AD16" s="380"/>
      <c r="AE16" s="380"/>
      <c r="AF16" s="380"/>
      <c r="AG16" s="380"/>
      <c r="AH16" s="380"/>
      <c r="AI16" s="380"/>
      <c r="AJ16" s="380"/>
      <c r="AK16" s="380"/>
      <c r="AL16" s="380"/>
      <c r="AM16" s="380"/>
      <c r="AN16" s="380"/>
      <c r="AO16" s="419"/>
      <c r="AP16" s="419"/>
      <c r="AQ16" s="368" t="s">
        <v>639</v>
      </c>
      <c r="AR16" s="369" t="s">
        <v>640</v>
      </c>
      <c r="AS16" s="369" t="s">
        <v>639</v>
      </c>
      <c r="AT16" s="368"/>
      <c r="AU16" s="358" t="s">
        <v>986</v>
      </c>
      <c r="AV16" s="416" t="s">
        <v>1102</v>
      </c>
    </row>
    <row r="17" s="7" customFormat="1" ht="151" customHeight="1" spans="1:48">
      <c r="A17" s="358">
        <v>10</v>
      </c>
      <c r="B17" s="361"/>
      <c r="C17" s="358"/>
      <c r="D17" s="371" t="s">
        <v>993</v>
      </c>
      <c r="E17" s="358" t="s">
        <v>178</v>
      </c>
      <c r="F17" s="358" t="s">
        <v>994</v>
      </c>
      <c r="G17" s="358" t="s">
        <v>995</v>
      </c>
      <c r="H17" s="371" t="s">
        <v>1103</v>
      </c>
      <c r="I17" s="361"/>
      <c r="J17" s="361"/>
      <c r="K17" s="361"/>
      <c r="L17" s="361"/>
      <c r="M17" s="361"/>
      <c r="N17" s="361"/>
      <c r="O17" s="361"/>
      <c r="P17" s="361"/>
      <c r="Q17" s="361"/>
      <c r="R17" s="361"/>
      <c r="S17" s="361"/>
      <c r="T17" s="361"/>
      <c r="U17" s="361"/>
      <c r="V17" s="361"/>
      <c r="W17" s="375" t="s">
        <v>997</v>
      </c>
      <c r="X17" s="361"/>
      <c r="Y17" s="358" t="s">
        <v>997</v>
      </c>
      <c r="Z17" s="361"/>
      <c r="AA17" s="361"/>
      <c r="AB17" s="358">
        <v>240</v>
      </c>
      <c r="AC17" s="361"/>
      <c r="AD17" s="399"/>
      <c r="AE17" s="399"/>
      <c r="AF17" s="399"/>
      <c r="AG17" s="399"/>
      <c r="AH17" s="361"/>
      <c r="AI17" s="361"/>
      <c r="AJ17" s="361"/>
      <c r="AK17" s="361"/>
      <c r="AL17" s="361"/>
      <c r="AM17" s="361"/>
      <c r="AN17" s="361"/>
      <c r="AO17" s="417"/>
      <c r="AP17" s="417"/>
      <c r="AQ17" s="368" t="s">
        <v>639</v>
      </c>
      <c r="AR17" s="369" t="s">
        <v>640</v>
      </c>
      <c r="AS17" s="369" t="s">
        <v>639</v>
      </c>
      <c r="AT17" s="368"/>
      <c r="AU17" s="369"/>
      <c r="AV17" s="416" t="s">
        <v>1104</v>
      </c>
    </row>
    <row r="18" s="7" customFormat="1" ht="75" customHeight="1" spans="1:48">
      <c r="A18" s="358">
        <v>11</v>
      </c>
      <c r="B18" s="361"/>
      <c r="C18" s="358"/>
      <c r="D18" s="371" t="s">
        <v>998</v>
      </c>
      <c r="E18" s="358" t="s">
        <v>178</v>
      </c>
      <c r="F18" s="358" t="s">
        <v>994</v>
      </c>
      <c r="G18" s="358" t="s">
        <v>995</v>
      </c>
      <c r="H18" s="371" t="s">
        <v>999</v>
      </c>
      <c r="I18" s="361"/>
      <c r="J18" s="361"/>
      <c r="K18" s="361"/>
      <c r="L18" s="361"/>
      <c r="M18" s="361"/>
      <c r="N18" s="361"/>
      <c r="O18" s="361"/>
      <c r="P18" s="361"/>
      <c r="Q18" s="361"/>
      <c r="R18" s="361"/>
      <c r="S18" s="361"/>
      <c r="T18" s="361"/>
      <c r="U18" s="361"/>
      <c r="V18" s="361"/>
      <c r="W18" s="375" t="s">
        <v>183</v>
      </c>
      <c r="X18" s="361"/>
      <c r="Y18" s="375" t="s">
        <v>183</v>
      </c>
      <c r="Z18" s="361"/>
      <c r="AA18" s="361"/>
      <c r="AB18" s="358">
        <v>200</v>
      </c>
      <c r="AC18" s="361"/>
      <c r="AD18" s="399"/>
      <c r="AE18" s="399"/>
      <c r="AF18" s="399"/>
      <c r="AG18" s="399"/>
      <c r="AH18" s="361"/>
      <c r="AI18" s="361"/>
      <c r="AJ18" s="361"/>
      <c r="AK18" s="361"/>
      <c r="AL18" s="361"/>
      <c r="AM18" s="361"/>
      <c r="AN18" s="361"/>
      <c r="AO18" s="417"/>
      <c r="AP18" s="417"/>
      <c r="AQ18" s="368" t="s">
        <v>639</v>
      </c>
      <c r="AR18" s="369" t="s">
        <v>640</v>
      </c>
      <c r="AS18" s="369" t="s">
        <v>184</v>
      </c>
      <c r="AT18" s="368"/>
      <c r="AU18" s="369"/>
      <c r="AV18" s="416" t="s">
        <v>1104</v>
      </c>
    </row>
    <row r="19" s="7" customFormat="1" ht="93" customHeight="1" spans="1:48">
      <c r="A19" s="361">
        <v>12</v>
      </c>
      <c r="B19" s="361"/>
      <c r="C19" s="361"/>
      <c r="D19" s="65" t="s">
        <v>1004</v>
      </c>
      <c r="E19" s="361" t="s">
        <v>178</v>
      </c>
      <c r="F19" s="361" t="s">
        <v>1005</v>
      </c>
      <c r="G19" s="361" t="s">
        <v>995</v>
      </c>
      <c r="H19" s="65" t="s">
        <v>1006</v>
      </c>
      <c r="I19" s="361"/>
      <c r="J19" s="361"/>
      <c r="K19" s="361"/>
      <c r="L19" s="361"/>
      <c r="M19" s="361"/>
      <c r="N19" s="361"/>
      <c r="O19" s="361"/>
      <c r="P19" s="361"/>
      <c r="Q19" s="361"/>
      <c r="R19" s="361"/>
      <c r="S19" s="361"/>
      <c r="T19" s="361"/>
      <c r="U19" s="361"/>
      <c r="V19" s="361"/>
      <c r="W19" s="361" t="s">
        <v>1007</v>
      </c>
      <c r="X19" s="361"/>
      <c r="Y19" s="361" t="s">
        <v>1007</v>
      </c>
      <c r="Z19" s="361"/>
      <c r="AA19" s="361"/>
      <c r="AB19" s="361">
        <v>38</v>
      </c>
      <c r="AC19" s="361"/>
      <c r="AD19" s="399"/>
      <c r="AE19" s="399"/>
      <c r="AF19" s="399"/>
      <c r="AG19" s="399"/>
      <c r="AH19" s="361"/>
      <c r="AI19" s="361"/>
      <c r="AJ19" s="361"/>
      <c r="AK19" s="361"/>
      <c r="AL19" s="361"/>
      <c r="AM19" s="361"/>
      <c r="AN19" s="361"/>
      <c r="AO19" s="361"/>
      <c r="AP19" s="361"/>
      <c r="AQ19" s="368" t="s">
        <v>639</v>
      </c>
      <c r="AR19" s="368" t="s">
        <v>640</v>
      </c>
      <c r="AS19" s="368" t="s">
        <v>639</v>
      </c>
      <c r="AT19" s="368"/>
      <c r="AU19" s="368"/>
      <c r="AV19" s="67" t="s">
        <v>1105</v>
      </c>
    </row>
    <row r="20" s="9" customFormat="1" ht="115" customHeight="1" spans="1:48">
      <c r="A20" s="358">
        <v>13</v>
      </c>
      <c r="B20" s="370"/>
      <c r="C20" s="375"/>
      <c r="D20" s="376" t="s">
        <v>1085</v>
      </c>
      <c r="E20" s="376" t="s">
        <v>178</v>
      </c>
      <c r="F20" s="376">
        <v>2024</v>
      </c>
      <c r="G20" s="376" t="s">
        <v>357</v>
      </c>
      <c r="H20" s="376" t="s">
        <v>1106</v>
      </c>
      <c r="I20" s="383"/>
      <c r="J20" s="383"/>
      <c r="K20" s="383"/>
      <c r="L20" s="383"/>
      <c r="M20" s="383"/>
      <c r="N20" s="383"/>
      <c r="O20" s="383"/>
      <c r="P20" s="383"/>
      <c r="Q20" s="383"/>
      <c r="R20" s="383"/>
      <c r="S20" s="383"/>
      <c r="T20" s="383"/>
      <c r="U20" s="383"/>
      <c r="V20" s="383"/>
      <c r="W20" s="375" t="s">
        <v>207</v>
      </c>
      <c r="X20" s="380"/>
      <c r="Y20" s="375" t="s">
        <v>183</v>
      </c>
      <c r="Z20" s="380"/>
      <c r="AA20" s="380"/>
      <c r="AB20" s="376">
        <v>1500</v>
      </c>
      <c r="AC20" s="380"/>
      <c r="AD20" s="380"/>
      <c r="AE20" s="380"/>
      <c r="AF20" s="380"/>
      <c r="AG20" s="380"/>
      <c r="AH20" s="380"/>
      <c r="AI20" s="380"/>
      <c r="AJ20" s="380"/>
      <c r="AK20" s="380"/>
      <c r="AL20" s="380"/>
      <c r="AM20" s="380"/>
      <c r="AN20" s="380"/>
      <c r="AO20" s="419"/>
      <c r="AP20" s="419"/>
      <c r="AQ20" s="368" t="s">
        <v>639</v>
      </c>
      <c r="AR20" s="369" t="s">
        <v>640</v>
      </c>
      <c r="AS20" s="369" t="s">
        <v>184</v>
      </c>
      <c r="AT20" s="368"/>
      <c r="AU20" s="358"/>
      <c r="AV20" s="416" t="s">
        <v>1107</v>
      </c>
    </row>
    <row r="21" s="7" customFormat="1" ht="131" customHeight="1" spans="1:48">
      <c r="A21" s="361">
        <v>14</v>
      </c>
      <c r="B21" s="361"/>
      <c r="C21" s="361"/>
      <c r="D21" s="377" t="s">
        <v>208</v>
      </c>
      <c r="E21" s="365" t="s">
        <v>178</v>
      </c>
      <c r="F21" s="365" t="s">
        <v>990</v>
      </c>
      <c r="G21" s="365" t="s">
        <v>209</v>
      </c>
      <c r="H21" s="377" t="s">
        <v>210</v>
      </c>
      <c r="I21" s="361"/>
      <c r="J21" s="361"/>
      <c r="K21" s="361"/>
      <c r="L21" s="361"/>
      <c r="M21" s="361"/>
      <c r="N21" s="361"/>
      <c r="O21" s="361"/>
      <c r="P21" s="361"/>
      <c r="Q21" s="361"/>
      <c r="R21" s="361"/>
      <c r="S21" s="361"/>
      <c r="T21" s="361"/>
      <c r="U21" s="361"/>
      <c r="V21" s="361"/>
      <c r="W21" s="380" t="s">
        <v>211</v>
      </c>
      <c r="X21" s="361"/>
      <c r="Y21" s="386" t="s">
        <v>207</v>
      </c>
      <c r="Z21" s="361"/>
      <c r="AA21" s="361"/>
      <c r="AB21" s="361">
        <v>300</v>
      </c>
      <c r="AC21" s="361"/>
      <c r="AD21" s="399"/>
      <c r="AE21" s="399"/>
      <c r="AF21" s="399"/>
      <c r="AG21" s="399"/>
      <c r="AH21" s="361"/>
      <c r="AI21" s="361"/>
      <c r="AJ21" s="361"/>
      <c r="AK21" s="361"/>
      <c r="AL21" s="361"/>
      <c r="AM21" s="361"/>
      <c r="AN21" s="361"/>
      <c r="AO21" s="361"/>
      <c r="AP21" s="361"/>
      <c r="AQ21" s="368" t="s">
        <v>639</v>
      </c>
      <c r="AR21" s="368" t="s">
        <v>640</v>
      </c>
      <c r="AS21" s="368" t="s">
        <v>639</v>
      </c>
      <c r="AT21" s="368"/>
      <c r="AU21" s="361"/>
      <c r="AV21" s="67" t="s">
        <v>1105</v>
      </c>
    </row>
    <row r="22" s="7" customFormat="1" ht="89" customHeight="1" spans="1:48">
      <c r="A22" s="356" t="s">
        <v>1087</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82"/>
      <c r="Z22" s="361"/>
      <c r="AA22" s="361"/>
      <c r="AB22" s="355">
        <f>SUM(AB23:AB36)</f>
        <v>3746</v>
      </c>
      <c r="AC22" s="361"/>
      <c r="AD22" s="399"/>
      <c r="AE22" s="399"/>
      <c r="AF22" s="399"/>
      <c r="AG22" s="399"/>
      <c r="AH22" s="361"/>
      <c r="AI22" s="361"/>
      <c r="AJ22" s="361"/>
      <c r="AK22" s="361"/>
      <c r="AL22" s="361"/>
      <c r="AM22" s="361"/>
      <c r="AN22" s="361"/>
      <c r="AO22" s="361"/>
      <c r="AP22" s="361"/>
      <c r="AQ22" s="368" t="s">
        <v>1063</v>
      </c>
      <c r="AR22" s="368" t="s">
        <v>1063</v>
      </c>
      <c r="AS22" s="368" t="s">
        <v>1063</v>
      </c>
      <c r="AT22" s="368"/>
      <c r="AU22" s="368"/>
      <c r="AV22" s="67"/>
    </row>
    <row r="23" s="12" customFormat="1" ht="192" customHeight="1" spans="1:48">
      <c r="A23" s="361">
        <v>1</v>
      </c>
      <c r="B23" s="370"/>
      <c r="C23" s="361">
        <v>2024</v>
      </c>
      <c r="D23" s="65" t="s">
        <v>282</v>
      </c>
      <c r="E23" s="361" t="s">
        <v>178</v>
      </c>
      <c r="F23" s="365" t="s">
        <v>1013</v>
      </c>
      <c r="G23" s="361" t="s">
        <v>252</v>
      </c>
      <c r="H23" s="65" t="s">
        <v>1058</v>
      </c>
      <c r="I23" s="361"/>
      <c r="J23" s="368"/>
      <c r="K23" s="368"/>
      <c r="L23" s="368"/>
      <c r="M23" s="368"/>
      <c r="N23" s="368"/>
      <c r="O23" s="368"/>
      <c r="P23" s="368"/>
      <c r="Q23" s="368"/>
      <c r="R23" s="368"/>
      <c r="S23" s="368">
        <v>462</v>
      </c>
      <c r="T23" s="368">
        <v>1868</v>
      </c>
      <c r="U23" s="368">
        <v>118</v>
      </c>
      <c r="V23" s="368">
        <v>511</v>
      </c>
      <c r="W23" s="361" t="s">
        <v>227</v>
      </c>
      <c r="X23" s="361" t="s">
        <v>656</v>
      </c>
      <c r="Y23" s="361" t="s">
        <v>183</v>
      </c>
      <c r="Z23" s="361"/>
      <c r="AA23" s="361"/>
      <c r="AB23" s="368">
        <v>650</v>
      </c>
      <c r="AC23" s="368"/>
      <c r="AD23" s="368"/>
      <c r="AE23" s="368"/>
      <c r="AF23" s="368"/>
      <c r="AG23" s="368"/>
      <c r="AH23" s="368"/>
      <c r="AI23" s="368"/>
      <c r="AJ23" s="368"/>
      <c r="AK23" s="368"/>
      <c r="AL23" s="368"/>
      <c r="AM23" s="368"/>
      <c r="AN23" s="368"/>
      <c r="AO23" s="420" t="s">
        <v>695</v>
      </c>
      <c r="AP23" s="420" t="s">
        <v>695</v>
      </c>
      <c r="AQ23" s="368" t="s">
        <v>184</v>
      </c>
      <c r="AR23" s="368" t="s">
        <v>645</v>
      </c>
      <c r="AS23" s="368" t="s">
        <v>639</v>
      </c>
      <c r="AT23" s="368"/>
      <c r="AU23" s="368"/>
      <c r="AV23" s="67" t="s">
        <v>1108</v>
      </c>
    </row>
    <row r="24" s="237" customFormat="1" ht="249" customHeight="1" spans="1:48">
      <c r="A24" s="361">
        <v>2</v>
      </c>
      <c r="B24" s="378"/>
      <c r="C24" s="361">
        <v>2024</v>
      </c>
      <c r="D24" s="65" t="s">
        <v>263</v>
      </c>
      <c r="E24" s="361" t="s">
        <v>178</v>
      </c>
      <c r="F24" s="365" t="s">
        <v>1013</v>
      </c>
      <c r="G24" s="361" t="s">
        <v>265</v>
      </c>
      <c r="H24" s="65" t="s">
        <v>266</v>
      </c>
      <c r="I24" s="358"/>
      <c r="J24" s="369" t="s">
        <v>687</v>
      </c>
      <c r="K24" s="369"/>
      <c r="L24" s="369"/>
      <c r="M24" s="369"/>
      <c r="N24" s="369"/>
      <c r="O24" s="369"/>
      <c r="P24" s="369"/>
      <c r="Q24" s="369"/>
      <c r="R24" s="369"/>
      <c r="S24" s="369">
        <v>694</v>
      </c>
      <c r="T24" s="369">
        <v>2838</v>
      </c>
      <c r="U24" s="369">
        <v>200</v>
      </c>
      <c r="V24" s="369">
        <v>872</v>
      </c>
      <c r="W24" s="361" t="s">
        <v>227</v>
      </c>
      <c r="X24" s="361" t="s">
        <v>656</v>
      </c>
      <c r="Y24" s="361" t="s">
        <v>207</v>
      </c>
      <c r="Z24" s="361"/>
      <c r="AA24" s="361"/>
      <c r="AB24" s="368">
        <v>500</v>
      </c>
      <c r="AC24" s="368"/>
      <c r="AD24" s="368"/>
      <c r="AE24" s="368"/>
      <c r="AF24" s="368"/>
      <c r="AG24" s="368"/>
      <c r="AH24" s="368"/>
      <c r="AI24" s="368"/>
      <c r="AJ24" s="368"/>
      <c r="AK24" s="368"/>
      <c r="AL24" s="368"/>
      <c r="AM24" s="368"/>
      <c r="AN24" s="368"/>
      <c r="AO24" s="420" t="s">
        <v>688</v>
      </c>
      <c r="AP24" s="420" t="s">
        <v>688</v>
      </c>
      <c r="AQ24" s="368" t="s">
        <v>184</v>
      </c>
      <c r="AR24" s="368" t="s">
        <v>645</v>
      </c>
      <c r="AS24" s="368" t="s">
        <v>639</v>
      </c>
      <c r="AT24" s="368"/>
      <c r="AU24" s="368"/>
      <c r="AV24" s="67" t="s">
        <v>1109</v>
      </c>
    </row>
    <row r="25" s="349" customFormat="1" ht="186" customHeight="1" spans="1:48">
      <c r="A25" s="358">
        <v>3</v>
      </c>
      <c r="B25" s="378"/>
      <c r="C25" s="358" t="s">
        <v>303</v>
      </c>
      <c r="D25" s="379" t="s">
        <v>327</v>
      </c>
      <c r="E25" s="358" t="s">
        <v>178</v>
      </c>
      <c r="F25" s="360" t="s">
        <v>984</v>
      </c>
      <c r="G25" s="358" t="s">
        <v>328</v>
      </c>
      <c r="H25" s="371" t="s">
        <v>329</v>
      </c>
      <c r="I25" s="358">
        <v>1</v>
      </c>
      <c r="J25" s="358" t="s">
        <v>727</v>
      </c>
      <c r="K25" s="358"/>
      <c r="L25" s="358"/>
      <c r="M25" s="358"/>
      <c r="N25" s="358"/>
      <c r="O25" s="358"/>
      <c r="P25" s="358"/>
      <c r="Q25" s="358"/>
      <c r="R25" s="358"/>
      <c r="S25" s="358">
        <v>300</v>
      </c>
      <c r="T25" s="358">
        <v>1200</v>
      </c>
      <c r="U25" s="358">
        <v>266</v>
      </c>
      <c r="V25" s="358">
        <v>1064</v>
      </c>
      <c r="W25" s="358" t="s">
        <v>305</v>
      </c>
      <c r="X25" s="358" t="s">
        <v>705</v>
      </c>
      <c r="Y25" s="358" t="s">
        <v>207</v>
      </c>
      <c r="Z25" s="358" t="s">
        <v>715</v>
      </c>
      <c r="AA25" s="358"/>
      <c r="AB25" s="358">
        <v>1000</v>
      </c>
      <c r="AC25" s="358"/>
      <c r="AD25" s="358"/>
      <c r="AE25" s="358"/>
      <c r="AF25" s="358"/>
      <c r="AG25" s="358"/>
      <c r="AH25" s="358"/>
      <c r="AI25" s="358"/>
      <c r="AJ25" s="358"/>
      <c r="AK25" s="358"/>
      <c r="AL25" s="358"/>
      <c r="AM25" s="358"/>
      <c r="AN25" s="358"/>
      <c r="AO25" s="358" t="s">
        <v>728</v>
      </c>
      <c r="AP25" s="358" t="s">
        <v>728</v>
      </c>
      <c r="AQ25" s="369" t="s">
        <v>639</v>
      </c>
      <c r="AR25" s="369" t="s">
        <v>645</v>
      </c>
      <c r="AS25" s="369" t="s">
        <v>639</v>
      </c>
      <c r="AT25" s="369"/>
      <c r="AU25" s="369"/>
      <c r="AV25" s="416" t="s">
        <v>1110</v>
      </c>
    </row>
    <row r="26" s="350" customFormat="1" ht="154.8" spans="1:48">
      <c r="A26" s="358">
        <v>4</v>
      </c>
      <c r="B26" s="358"/>
      <c r="C26" s="358">
        <v>2024</v>
      </c>
      <c r="D26" s="371" t="s">
        <v>383</v>
      </c>
      <c r="E26" s="358" t="s">
        <v>178</v>
      </c>
      <c r="F26" s="360" t="s">
        <v>990</v>
      </c>
      <c r="G26" s="358" t="s">
        <v>357</v>
      </c>
      <c r="H26" s="371" t="s">
        <v>384</v>
      </c>
      <c r="I26" s="358"/>
      <c r="J26" s="358" t="s">
        <v>789</v>
      </c>
      <c r="K26" s="358"/>
      <c r="L26" s="358"/>
      <c r="M26" s="358"/>
      <c r="N26" s="358"/>
      <c r="O26" s="358"/>
      <c r="P26" s="358"/>
      <c r="Q26" s="358"/>
      <c r="R26" s="358"/>
      <c r="S26" s="358">
        <v>67</v>
      </c>
      <c r="T26" s="358"/>
      <c r="U26" s="358">
        <v>15</v>
      </c>
      <c r="V26" s="358"/>
      <c r="W26" s="358" t="s">
        <v>1016</v>
      </c>
      <c r="X26" s="358" t="s">
        <v>749</v>
      </c>
      <c r="Y26" s="358" t="s">
        <v>207</v>
      </c>
      <c r="Z26" s="358"/>
      <c r="AA26" s="358"/>
      <c r="AB26" s="358">
        <v>200</v>
      </c>
      <c r="AC26" s="358"/>
      <c r="AD26" s="358"/>
      <c r="AE26" s="358"/>
      <c r="AF26" s="358"/>
      <c r="AG26" s="358"/>
      <c r="AH26" s="358"/>
      <c r="AI26" s="358"/>
      <c r="AJ26" s="358"/>
      <c r="AK26" s="358"/>
      <c r="AL26" s="358"/>
      <c r="AM26" s="358"/>
      <c r="AN26" s="358"/>
      <c r="AO26" s="358" t="s">
        <v>790</v>
      </c>
      <c r="AP26" s="358" t="s">
        <v>791</v>
      </c>
      <c r="AQ26" s="358" t="s">
        <v>639</v>
      </c>
      <c r="AR26" s="369" t="s">
        <v>645</v>
      </c>
      <c r="AS26" s="358" t="s">
        <v>639</v>
      </c>
      <c r="AT26" s="358"/>
      <c r="AU26" s="358"/>
      <c r="AV26" s="358" t="s">
        <v>1111</v>
      </c>
    </row>
    <row r="27" s="237" customFormat="1" ht="129" spans="1:48">
      <c r="A27" s="361">
        <v>5</v>
      </c>
      <c r="B27" s="378"/>
      <c r="C27" s="380">
        <v>2024</v>
      </c>
      <c r="D27" s="377" t="s">
        <v>1017</v>
      </c>
      <c r="E27" s="380" t="s">
        <v>178</v>
      </c>
      <c r="F27" s="380" t="s">
        <v>984</v>
      </c>
      <c r="G27" s="380" t="s">
        <v>442</v>
      </c>
      <c r="H27" s="377" t="s">
        <v>443</v>
      </c>
      <c r="I27" s="375"/>
      <c r="J27" s="375"/>
      <c r="K27" s="375"/>
      <c r="L27" s="375"/>
      <c r="M27" s="375"/>
      <c r="N27" s="375"/>
      <c r="O27" s="375"/>
      <c r="P27" s="375"/>
      <c r="Q27" s="375"/>
      <c r="R27" s="375"/>
      <c r="S27" s="375">
        <v>472</v>
      </c>
      <c r="T27" s="375">
        <v>1694</v>
      </c>
      <c r="U27" s="375">
        <v>127</v>
      </c>
      <c r="V27" s="375">
        <v>488</v>
      </c>
      <c r="W27" s="380" t="s">
        <v>192</v>
      </c>
      <c r="X27" s="380" t="s">
        <v>810</v>
      </c>
      <c r="Y27" s="380" t="s">
        <v>207</v>
      </c>
      <c r="Z27" s="380" t="s">
        <v>715</v>
      </c>
      <c r="AA27" s="361" t="s">
        <v>1093</v>
      </c>
      <c r="AB27" s="380">
        <v>100</v>
      </c>
      <c r="AC27" s="380"/>
      <c r="AD27" s="380"/>
      <c r="AE27" s="380"/>
      <c r="AF27" s="380"/>
      <c r="AG27" s="380"/>
      <c r="AH27" s="380"/>
      <c r="AI27" s="380"/>
      <c r="AJ27" s="380"/>
      <c r="AK27" s="380"/>
      <c r="AL27" s="380"/>
      <c r="AM27" s="380"/>
      <c r="AN27" s="380"/>
      <c r="AO27" s="380" t="s">
        <v>841</v>
      </c>
      <c r="AP27" s="380" t="s">
        <v>842</v>
      </c>
      <c r="AQ27" s="368" t="s">
        <v>639</v>
      </c>
      <c r="AR27" s="368" t="s">
        <v>645</v>
      </c>
      <c r="AS27" s="368" t="s">
        <v>639</v>
      </c>
      <c r="AT27" s="368"/>
      <c r="AU27" s="368"/>
      <c r="AV27" s="67" t="s">
        <v>1105</v>
      </c>
    </row>
    <row r="28" s="351" customFormat="1" ht="201" customHeight="1" spans="1:48">
      <c r="A28" s="361">
        <v>6</v>
      </c>
      <c r="B28" s="360"/>
      <c r="C28" s="365" t="s">
        <v>303</v>
      </c>
      <c r="D28" s="381" t="s">
        <v>592</v>
      </c>
      <c r="E28" s="365" t="s">
        <v>178</v>
      </c>
      <c r="F28" s="365" t="s">
        <v>1022</v>
      </c>
      <c r="G28" s="365" t="s">
        <v>593</v>
      </c>
      <c r="H28" s="381" t="s">
        <v>594</v>
      </c>
      <c r="I28" s="384">
        <v>1</v>
      </c>
      <c r="J28" s="384" t="s">
        <v>948</v>
      </c>
      <c r="K28" s="384"/>
      <c r="L28" s="384"/>
      <c r="M28" s="384"/>
      <c r="N28" s="384"/>
      <c r="O28" s="384"/>
      <c r="P28" s="384"/>
      <c r="Q28" s="384"/>
      <c r="R28" s="384"/>
      <c r="S28" s="384">
        <v>50</v>
      </c>
      <c r="T28" s="384">
        <v>218</v>
      </c>
      <c r="U28" s="384">
        <v>44</v>
      </c>
      <c r="V28" s="384">
        <v>2</v>
      </c>
      <c r="W28" s="365" t="s">
        <v>985</v>
      </c>
      <c r="X28" s="365" t="s">
        <v>944</v>
      </c>
      <c r="Y28" s="365" t="s">
        <v>207</v>
      </c>
      <c r="Z28" s="365" t="s">
        <v>945</v>
      </c>
      <c r="AA28" s="365"/>
      <c r="AB28" s="365">
        <v>370</v>
      </c>
      <c r="AC28" s="365"/>
      <c r="AD28" s="365"/>
      <c r="AE28" s="365"/>
      <c r="AF28" s="365"/>
      <c r="AG28" s="365"/>
      <c r="AH28" s="365"/>
      <c r="AI28" s="365"/>
      <c r="AJ28" s="365"/>
      <c r="AK28" s="365"/>
      <c r="AL28" s="365"/>
      <c r="AM28" s="361"/>
      <c r="AN28" s="361"/>
      <c r="AO28" s="361" t="s">
        <v>949</v>
      </c>
      <c r="AP28" s="361" t="s">
        <v>949</v>
      </c>
      <c r="AQ28" s="368" t="s">
        <v>639</v>
      </c>
      <c r="AR28" s="368" t="s">
        <v>645</v>
      </c>
      <c r="AS28" s="368" t="s">
        <v>639</v>
      </c>
      <c r="AT28" s="368"/>
      <c r="AU28" s="368"/>
      <c r="AV28" s="67" t="s">
        <v>1112</v>
      </c>
    </row>
    <row r="29" s="230" customFormat="1" ht="133" customHeight="1" spans="1:48">
      <c r="A29" s="361">
        <v>7</v>
      </c>
      <c r="B29" s="369"/>
      <c r="C29" s="368"/>
      <c r="D29" s="65" t="s">
        <v>648</v>
      </c>
      <c r="E29" s="361" t="s">
        <v>178</v>
      </c>
      <c r="F29" s="365" t="s">
        <v>1011</v>
      </c>
      <c r="G29" s="361" t="s">
        <v>1059</v>
      </c>
      <c r="H29" s="65" t="s">
        <v>1060</v>
      </c>
      <c r="I29" s="358"/>
      <c r="J29" s="358"/>
      <c r="K29" s="358"/>
      <c r="L29" s="358"/>
      <c r="M29" s="358"/>
      <c r="N29" s="358"/>
      <c r="O29" s="358"/>
      <c r="P29" s="358"/>
      <c r="Q29" s="358"/>
      <c r="R29" s="358"/>
      <c r="S29" s="358"/>
      <c r="T29" s="358"/>
      <c r="U29" s="358"/>
      <c r="V29" s="358"/>
      <c r="W29" s="361" t="s">
        <v>183</v>
      </c>
      <c r="X29" s="361"/>
      <c r="Y29" s="361" t="s">
        <v>183</v>
      </c>
      <c r="Z29" s="361"/>
      <c r="AA29" s="361"/>
      <c r="AB29" s="361">
        <v>116</v>
      </c>
      <c r="AC29" s="361"/>
      <c r="AD29" s="361"/>
      <c r="AE29" s="361"/>
      <c r="AF29" s="361"/>
      <c r="AG29" s="361"/>
      <c r="AH29" s="361"/>
      <c r="AI29" s="361"/>
      <c r="AJ29" s="361"/>
      <c r="AK29" s="361"/>
      <c r="AL29" s="361"/>
      <c r="AM29" s="361"/>
      <c r="AN29" s="361"/>
      <c r="AO29" s="361"/>
      <c r="AP29" s="361"/>
      <c r="AQ29" s="361" t="s">
        <v>639</v>
      </c>
      <c r="AR29" s="368" t="s">
        <v>645</v>
      </c>
      <c r="AS29" s="361" t="s">
        <v>639</v>
      </c>
      <c r="AT29" s="368"/>
      <c r="AU29" s="368"/>
      <c r="AV29" s="67" t="s">
        <v>1105</v>
      </c>
    </row>
    <row r="30" s="104" customFormat="1" ht="109" customHeight="1" spans="1:48">
      <c r="A30" s="361">
        <v>8</v>
      </c>
      <c r="B30" s="358"/>
      <c r="C30" s="361"/>
      <c r="D30" s="65" t="s">
        <v>1000</v>
      </c>
      <c r="E30" s="361" t="s">
        <v>178</v>
      </c>
      <c r="F30" s="361" t="s">
        <v>1113</v>
      </c>
      <c r="G30" s="361" t="s">
        <v>995</v>
      </c>
      <c r="H30" s="65" t="s">
        <v>1114</v>
      </c>
      <c r="I30" s="358"/>
      <c r="J30" s="358"/>
      <c r="K30" s="358"/>
      <c r="L30" s="358"/>
      <c r="M30" s="358"/>
      <c r="N30" s="358"/>
      <c r="O30" s="358"/>
      <c r="P30" s="358"/>
      <c r="Q30" s="358"/>
      <c r="R30" s="358"/>
      <c r="S30" s="358"/>
      <c r="T30" s="358"/>
      <c r="U30" s="358"/>
      <c r="V30" s="358"/>
      <c r="W30" s="380" t="s">
        <v>1003</v>
      </c>
      <c r="X30" s="361"/>
      <c r="Y30" s="380" t="s">
        <v>1003</v>
      </c>
      <c r="Z30" s="361"/>
      <c r="AA30" s="361"/>
      <c r="AB30" s="361">
        <v>10</v>
      </c>
      <c r="AC30" s="361"/>
      <c r="AD30" s="399"/>
      <c r="AE30" s="399"/>
      <c r="AF30" s="399"/>
      <c r="AG30" s="399"/>
      <c r="AH30" s="361"/>
      <c r="AI30" s="361"/>
      <c r="AJ30" s="361"/>
      <c r="AK30" s="361"/>
      <c r="AL30" s="361"/>
      <c r="AM30" s="361"/>
      <c r="AN30" s="361"/>
      <c r="AO30" s="361"/>
      <c r="AP30" s="361"/>
      <c r="AQ30" s="368" t="s">
        <v>639</v>
      </c>
      <c r="AR30" s="368" t="s">
        <v>645</v>
      </c>
      <c r="AS30" s="368" t="s">
        <v>639</v>
      </c>
      <c r="AT30" s="368"/>
      <c r="AU30" s="368"/>
      <c r="AV30" s="67" t="s">
        <v>1105</v>
      </c>
    </row>
    <row r="31" s="237" customFormat="1" ht="155" customHeight="1" spans="1:48">
      <c r="A31" s="358">
        <v>9</v>
      </c>
      <c r="B31" s="378"/>
      <c r="C31" s="358">
        <v>2024</v>
      </c>
      <c r="D31" s="371" t="s">
        <v>236</v>
      </c>
      <c r="E31" s="358" t="s">
        <v>178</v>
      </c>
      <c r="F31" s="360" t="s">
        <v>1013</v>
      </c>
      <c r="G31" s="358" t="s">
        <v>225</v>
      </c>
      <c r="H31" s="371" t="s">
        <v>237</v>
      </c>
      <c r="I31" s="358"/>
      <c r="J31" s="369"/>
      <c r="K31" s="369"/>
      <c r="L31" s="369"/>
      <c r="M31" s="369"/>
      <c r="N31" s="369"/>
      <c r="O31" s="369"/>
      <c r="P31" s="369"/>
      <c r="Q31" s="369"/>
      <c r="R31" s="369"/>
      <c r="S31" s="369">
        <v>694</v>
      </c>
      <c r="T31" s="369">
        <v>2838</v>
      </c>
      <c r="U31" s="369">
        <v>200</v>
      </c>
      <c r="V31" s="369">
        <v>872</v>
      </c>
      <c r="W31" s="358" t="s">
        <v>227</v>
      </c>
      <c r="X31" s="358" t="s">
        <v>656</v>
      </c>
      <c r="Y31" s="358" t="s">
        <v>183</v>
      </c>
      <c r="Z31" s="358"/>
      <c r="AA31" s="358"/>
      <c r="AB31" s="369">
        <v>150</v>
      </c>
      <c r="AC31" s="369"/>
      <c r="AD31" s="369"/>
      <c r="AE31" s="369"/>
      <c r="AF31" s="369"/>
      <c r="AG31" s="369"/>
      <c r="AH31" s="369"/>
      <c r="AI31" s="369"/>
      <c r="AJ31" s="369"/>
      <c r="AK31" s="369"/>
      <c r="AL31" s="369"/>
      <c r="AM31" s="369"/>
      <c r="AN31" s="369"/>
      <c r="AO31" s="421" t="s">
        <v>664</v>
      </c>
      <c r="AP31" s="421" t="s">
        <v>664</v>
      </c>
      <c r="AQ31" s="369" t="s">
        <v>184</v>
      </c>
      <c r="AR31" s="369" t="s">
        <v>645</v>
      </c>
      <c r="AS31" s="369" t="s">
        <v>184</v>
      </c>
      <c r="AT31" s="369"/>
      <c r="AU31" s="369"/>
      <c r="AV31" s="416" t="s">
        <v>1115</v>
      </c>
    </row>
    <row r="32" s="352" customFormat="1" ht="154" customHeight="1" spans="1:48">
      <c r="A32" s="358">
        <v>10</v>
      </c>
      <c r="B32" s="358"/>
      <c r="C32" s="358">
        <v>2024</v>
      </c>
      <c r="D32" s="371" t="s">
        <v>356</v>
      </c>
      <c r="E32" s="358" t="s">
        <v>178</v>
      </c>
      <c r="F32" s="360" t="s">
        <v>1013</v>
      </c>
      <c r="G32" s="358" t="s">
        <v>357</v>
      </c>
      <c r="H32" s="371" t="s">
        <v>358</v>
      </c>
      <c r="I32" s="358"/>
      <c r="J32" s="358" t="s">
        <v>755</v>
      </c>
      <c r="K32" s="369"/>
      <c r="L32" s="369"/>
      <c r="M32" s="369"/>
      <c r="N32" s="369"/>
      <c r="O32" s="369"/>
      <c r="P32" s="369"/>
      <c r="Q32" s="369"/>
      <c r="R32" s="369"/>
      <c r="S32" s="369">
        <v>350</v>
      </c>
      <c r="T32" s="369"/>
      <c r="U32" s="369">
        <v>233</v>
      </c>
      <c r="V32" s="369"/>
      <c r="W32" s="358" t="s">
        <v>1016</v>
      </c>
      <c r="X32" s="358" t="s">
        <v>749</v>
      </c>
      <c r="Y32" s="358" t="s">
        <v>183</v>
      </c>
      <c r="Z32" s="358"/>
      <c r="AA32" s="358"/>
      <c r="AB32" s="358">
        <v>80</v>
      </c>
      <c r="AC32" s="369"/>
      <c r="AD32" s="369"/>
      <c r="AE32" s="369"/>
      <c r="AF32" s="369"/>
      <c r="AG32" s="369"/>
      <c r="AH32" s="369"/>
      <c r="AI32" s="369"/>
      <c r="AJ32" s="369"/>
      <c r="AK32" s="369"/>
      <c r="AL32" s="369"/>
      <c r="AM32" s="369"/>
      <c r="AN32" s="369"/>
      <c r="AO32" s="358" t="s">
        <v>756</v>
      </c>
      <c r="AP32" s="358" t="s">
        <v>757</v>
      </c>
      <c r="AQ32" s="369" t="s">
        <v>639</v>
      </c>
      <c r="AR32" s="369" t="s">
        <v>645</v>
      </c>
      <c r="AS32" s="369" t="s">
        <v>184</v>
      </c>
      <c r="AT32" s="369"/>
      <c r="AU32" s="369"/>
      <c r="AV32" s="416" t="s">
        <v>1115</v>
      </c>
    </row>
    <row r="33" s="237" customFormat="1" ht="129" spans="1:48">
      <c r="A33" s="361">
        <v>11</v>
      </c>
      <c r="B33" s="378"/>
      <c r="C33" s="361">
        <v>2024</v>
      </c>
      <c r="D33" s="65" t="s">
        <v>285</v>
      </c>
      <c r="E33" s="361" t="s">
        <v>178</v>
      </c>
      <c r="F33" s="365" t="s">
        <v>1013</v>
      </c>
      <c r="G33" s="361" t="s">
        <v>252</v>
      </c>
      <c r="H33" s="65" t="s">
        <v>1116</v>
      </c>
      <c r="I33" s="358"/>
      <c r="J33" s="369"/>
      <c r="K33" s="369"/>
      <c r="L33" s="369"/>
      <c r="M33" s="369"/>
      <c r="N33" s="369"/>
      <c r="O33" s="369"/>
      <c r="P33" s="369"/>
      <c r="Q33" s="369"/>
      <c r="R33" s="369"/>
      <c r="S33" s="369">
        <v>462</v>
      </c>
      <c r="T33" s="369">
        <v>1868</v>
      </c>
      <c r="U33" s="369">
        <v>118</v>
      </c>
      <c r="V33" s="369">
        <v>511</v>
      </c>
      <c r="W33" s="361" t="s">
        <v>227</v>
      </c>
      <c r="X33" s="361" t="s">
        <v>656</v>
      </c>
      <c r="Y33" s="361" t="s">
        <v>254</v>
      </c>
      <c r="Z33" s="361"/>
      <c r="AA33" s="361"/>
      <c r="AB33" s="368">
        <v>80</v>
      </c>
      <c r="AC33" s="368"/>
      <c r="AD33" s="368"/>
      <c r="AE33" s="368"/>
      <c r="AF33" s="368"/>
      <c r="AG33" s="368"/>
      <c r="AH33" s="368"/>
      <c r="AI33" s="368"/>
      <c r="AJ33" s="368"/>
      <c r="AK33" s="368"/>
      <c r="AL33" s="368"/>
      <c r="AM33" s="368"/>
      <c r="AN33" s="368"/>
      <c r="AO33" s="420" t="s">
        <v>695</v>
      </c>
      <c r="AP33" s="420" t="s">
        <v>695</v>
      </c>
      <c r="AQ33" s="368" t="s">
        <v>184</v>
      </c>
      <c r="AR33" s="368" t="s">
        <v>645</v>
      </c>
      <c r="AS33" s="368" t="s">
        <v>639</v>
      </c>
      <c r="AT33" s="368"/>
      <c r="AU33" s="368"/>
      <c r="AV33" s="67" t="s">
        <v>1117</v>
      </c>
    </row>
    <row r="34" s="237" customFormat="1" ht="153" customHeight="1" spans="1:48">
      <c r="A34" s="358">
        <v>12</v>
      </c>
      <c r="B34" s="378"/>
      <c r="C34" s="375">
        <v>2024</v>
      </c>
      <c r="D34" s="374" t="s">
        <v>447</v>
      </c>
      <c r="E34" s="375" t="s">
        <v>178</v>
      </c>
      <c r="F34" s="375" t="s">
        <v>984</v>
      </c>
      <c r="G34" s="375" t="s">
        <v>403</v>
      </c>
      <c r="H34" s="374" t="s">
        <v>448</v>
      </c>
      <c r="I34" s="375"/>
      <c r="J34" s="375"/>
      <c r="K34" s="375"/>
      <c r="L34" s="375"/>
      <c r="M34" s="375"/>
      <c r="N34" s="375"/>
      <c r="O34" s="375"/>
      <c r="P34" s="375"/>
      <c r="Q34" s="375"/>
      <c r="R34" s="375"/>
      <c r="S34" s="375">
        <v>336</v>
      </c>
      <c r="T34" s="375">
        <v>1251</v>
      </c>
      <c r="U34" s="375">
        <v>142</v>
      </c>
      <c r="V34" s="375">
        <v>547</v>
      </c>
      <c r="W34" s="375" t="s">
        <v>192</v>
      </c>
      <c r="X34" s="375" t="s">
        <v>810</v>
      </c>
      <c r="Y34" s="375" t="s">
        <v>207</v>
      </c>
      <c r="Z34" s="375" t="s">
        <v>715</v>
      </c>
      <c r="AA34" s="361" t="s">
        <v>1093</v>
      </c>
      <c r="AB34" s="375">
        <v>80</v>
      </c>
      <c r="AC34" s="375"/>
      <c r="AD34" s="375"/>
      <c r="AE34" s="375"/>
      <c r="AF34" s="375"/>
      <c r="AG34" s="375"/>
      <c r="AH34" s="375"/>
      <c r="AI34" s="375"/>
      <c r="AJ34" s="375"/>
      <c r="AK34" s="375"/>
      <c r="AL34" s="375"/>
      <c r="AM34" s="375"/>
      <c r="AN34" s="375"/>
      <c r="AO34" s="375" t="s">
        <v>845</v>
      </c>
      <c r="AP34" s="375" t="s">
        <v>846</v>
      </c>
      <c r="AQ34" s="369" t="s">
        <v>639</v>
      </c>
      <c r="AR34" s="369" t="s">
        <v>645</v>
      </c>
      <c r="AS34" s="369" t="s">
        <v>184</v>
      </c>
      <c r="AT34" s="369"/>
      <c r="AU34" s="369"/>
      <c r="AV34" s="416" t="s">
        <v>1118</v>
      </c>
    </row>
    <row r="35" s="237" customFormat="1" ht="150" customHeight="1" spans="1:48">
      <c r="A35" s="358">
        <v>13</v>
      </c>
      <c r="B35" s="378"/>
      <c r="C35" s="375">
        <v>2024</v>
      </c>
      <c r="D35" s="374" t="s">
        <v>466</v>
      </c>
      <c r="E35" s="375" t="s">
        <v>178</v>
      </c>
      <c r="F35" s="375" t="s">
        <v>984</v>
      </c>
      <c r="G35" s="375" t="s">
        <v>403</v>
      </c>
      <c r="H35" s="374" t="s">
        <v>467</v>
      </c>
      <c r="I35" s="375"/>
      <c r="J35" s="375"/>
      <c r="K35" s="375"/>
      <c r="L35" s="375"/>
      <c r="M35" s="375"/>
      <c r="N35" s="375"/>
      <c r="O35" s="375"/>
      <c r="P35" s="375"/>
      <c r="Q35" s="375"/>
      <c r="R35" s="375"/>
      <c r="S35" s="375">
        <v>336</v>
      </c>
      <c r="T35" s="375">
        <v>1261</v>
      </c>
      <c r="U35" s="375">
        <v>142</v>
      </c>
      <c r="V35" s="375">
        <v>547</v>
      </c>
      <c r="W35" s="375" t="s">
        <v>192</v>
      </c>
      <c r="X35" s="375" t="s">
        <v>810</v>
      </c>
      <c r="Y35" s="375" t="s">
        <v>183</v>
      </c>
      <c r="Z35" s="375" t="s">
        <v>863</v>
      </c>
      <c r="AA35" s="361" t="s">
        <v>1093</v>
      </c>
      <c r="AB35" s="375">
        <v>200</v>
      </c>
      <c r="AC35" s="375"/>
      <c r="AD35" s="375"/>
      <c r="AE35" s="375"/>
      <c r="AF35" s="375"/>
      <c r="AG35" s="375"/>
      <c r="AH35" s="375"/>
      <c r="AI35" s="375"/>
      <c r="AJ35" s="375"/>
      <c r="AK35" s="375"/>
      <c r="AL35" s="375"/>
      <c r="AM35" s="375"/>
      <c r="AN35" s="375"/>
      <c r="AO35" s="375" t="s">
        <v>864</v>
      </c>
      <c r="AP35" s="375" t="s">
        <v>865</v>
      </c>
      <c r="AQ35" s="369" t="s">
        <v>639</v>
      </c>
      <c r="AR35" s="369" t="s">
        <v>645</v>
      </c>
      <c r="AS35" s="369" t="s">
        <v>184</v>
      </c>
      <c r="AT35" s="369"/>
      <c r="AU35" s="369"/>
      <c r="AV35" s="416" t="s">
        <v>1119</v>
      </c>
    </row>
    <row r="36" s="236" customFormat="1" ht="169" customHeight="1" spans="1:48">
      <c r="A36" s="361">
        <v>14</v>
      </c>
      <c r="B36" s="358"/>
      <c r="C36" s="361">
        <v>2024</v>
      </c>
      <c r="D36" s="65" t="s">
        <v>565</v>
      </c>
      <c r="E36" s="361" t="s">
        <v>302</v>
      </c>
      <c r="F36" s="361" t="s">
        <v>1009</v>
      </c>
      <c r="G36" s="361" t="s">
        <v>535</v>
      </c>
      <c r="H36" s="65" t="s">
        <v>566</v>
      </c>
      <c r="I36" s="358">
        <v>1</v>
      </c>
      <c r="J36" s="358"/>
      <c r="K36" s="358"/>
      <c r="L36" s="358"/>
      <c r="M36" s="358"/>
      <c r="N36" s="358"/>
      <c r="O36" s="358"/>
      <c r="P36" s="358"/>
      <c r="Q36" s="358"/>
      <c r="R36" s="358"/>
      <c r="S36" s="358"/>
      <c r="T36" s="358"/>
      <c r="U36" s="358"/>
      <c r="V36" s="358"/>
      <c r="W36" s="361" t="s">
        <v>206</v>
      </c>
      <c r="X36" s="361" t="s">
        <v>902</v>
      </c>
      <c r="Y36" s="361" t="s">
        <v>207</v>
      </c>
      <c r="Z36" s="361" t="s">
        <v>866</v>
      </c>
      <c r="AA36" s="361"/>
      <c r="AB36" s="361">
        <v>210</v>
      </c>
      <c r="AC36" s="361"/>
      <c r="AD36" s="399"/>
      <c r="AE36" s="399"/>
      <c r="AF36" s="399"/>
      <c r="AG36" s="399"/>
      <c r="AH36" s="361"/>
      <c r="AI36" s="361"/>
      <c r="AJ36" s="361"/>
      <c r="AK36" s="361"/>
      <c r="AL36" s="361"/>
      <c r="AM36" s="361"/>
      <c r="AN36" s="361"/>
      <c r="AO36" s="361" t="s">
        <v>929</v>
      </c>
      <c r="AP36" s="361" t="s">
        <v>930</v>
      </c>
      <c r="AQ36" s="368" t="s">
        <v>639</v>
      </c>
      <c r="AR36" s="368" t="s">
        <v>645</v>
      </c>
      <c r="AS36" s="368" t="s">
        <v>639</v>
      </c>
      <c r="AT36" s="368"/>
      <c r="AU36" s="368"/>
      <c r="AV36" s="67"/>
    </row>
    <row r="37" s="9" customFormat="1" ht="58" customHeight="1" spans="1:48">
      <c r="A37" s="356" t="s">
        <v>1066</v>
      </c>
      <c r="B37" s="357"/>
      <c r="C37" s="357"/>
      <c r="D37" s="357"/>
      <c r="E37" s="357"/>
      <c r="F37" s="357"/>
      <c r="G37" s="357"/>
      <c r="H37" s="382"/>
      <c r="I37" s="380"/>
      <c r="J37" s="380"/>
      <c r="K37" s="380"/>
      <c r="L37" s="380"/>
      <c r="M37" s="380"/>
      <c r="N37" s="380"/>
      <c r="O37" s="380"/>
      <c r="P37" s="380"/>
      <c r="Q37" s="380"/>
      <c r="R37" s="380"/>
      <c r="S37" s="380"/>
      <c r="T37" s="380"/>
      <c r="U37" s="380"/>
      <c r="V37" s="380"/>
      <c r="W37" s="380"/>
      <c r="X37" s="380"/>
      <c r="Y37" s="380"/>
      <c r="Z37" s="380"/>
      <c r="AA37" s="380"/>
      <c r="AB37" s="403">
        <f>SUM(AB38:AB42)</f>
        <v>7375</v>
      </c>
      <c r="AC37" s="380"/>
      <c r="AD37" s="380"/>
      <c r="AE37" s="380"/>
      <c r="AF37" s="380"/>
      <c r="AG37" s="380"/>
      <c r="AH37" s="380"/>
      <c r="AI37" s="380"/>
      <c r="AJ37" s="380"/>
      <c r="AK37" s="380"/>
      <c r="AL37" s="380"/>
      <c r="AM37" s="380"/>
      <c r="AN37" s="380"/>
      <c r="AO37" s="380"/>
      <c r="AP37" s="380"/>
      <c r="AQ37" s="368" t="s">
        <v>1063</v>
      </c>
      <c r="AR37" s="368" t="s">
        <v>1063</v>
      </c>
      <c r="AS37" s="368" t="s">
        <v>1063</v>
      </c>
      <c r="AT37" s="368"/>
      <c r="AU37" s="368"/>
      <c r="AV37" s="67"/>
    </row>
    <row r="38" s="104" customFormat="1" ht="156" customHeight="1" spans="1:48">
      <c r="A38" s="358">
        <v>1</v>
      </c>
      <c r="B38" s="358"/>
      <c r="C38" s="358"/>
      <c r="D38" s="371" t="s">
        <v>646</v>
      </c>
      <c r="E38" s="358" t="s">
        <v>302</v>
      </c>
      <c r="F38" s="360" t="s">
        <v>990</v>
      </c>
      <c r="G38" s="358" t="s">
        <v>503</v>
      </c>
      <c r="H38" s="371" t="s">
        <v>647</v>
      </c>
      <c r="I38" s="358"/>
      <c r="J38" s="358"/>
      <c r="K38" s="358"/>
      <c r="L38" s="358"/>
      <c r="M38" s="358"/>
      <c r="N38" s="358"/>
      <c r="O38" s="358"/>
      <c r="P38" s="358"/>
      <c r="Q38" s="358"/>
      <c r="R38" s="358"/>
      <c r="S38" s="358"/>
      <c r="T38" s="358"/>
      <c r="U38" s="358"/>
      <c r="V38" s="358"/>
      <c r="W38" s="375" t="s">
        <v>211</v>
      </c>
      <c r="X38" s="358"/>
      <c r="Y38" s="375" t="s">
        <v>207</v>
      </c>
      <c r="Z38" s="358"/>
      <c r="AA38" s="358"/>
      <c r="AB38" s="358">
        <v>5000</v>
      </c>
      <c r="AC38" s="358"/>
      <c r="AD38" s="397"/>
      <c r="AE38" s="397"/>
      <c r="AF38" s="397"/>
      <c r="AG38" s="397"/>
      <c r="AH38" s="358"/>
      <c r="AI38" s="358"/>
      <c r="AJ38" s="358"/>
      <c r="AK38" s="358"/>
      <c r="AL38" s="358"/>
      <c r="AM38" s="358"/>
      <c r="AN38" s="358"/>
      <c r="AO38" s="358"/>
      <c r="AP38" s="358"/>
      <c r="AQ38" s="369" t="s">
        <v>184</v>
      </c>
      <c r="AR38" s="369" t="s">
        <v>201</v>
      </c>
      <c r="AS38" s="369" t="s">
        <v>639</v>
      </c>
      <c r="AT38" s="369"/>
      <c r="AU38" s="358"/>
      <c r="AV38" s="416">
        <v>1</v>
      </c>
    </row>
    <row r="39" s="352" customFormat="1" ht="179" customHeight="1" spans="1:48">
      <c r="A39" s="358">
        <v>2</v>
      </c>
      <c r="B39" s="378"/>
      <c r="C39" s="358">
        <v>2024</v>
      </c>
      <c r="D39" s="371" t="s">
        <v>654</v>
      </c>
      <c r="E39" s="358" t="s">
        <v>178</v>
      </c>
      <c r="F39" s="360" t="s">
        <v>1013</v>
      </c>
      <c r="G39" s="358" t="s">
        <v>225</v>
      </c>
      <c r="H39" s="371" t="s">
        <v>226</v>
      </c>
      <c r="I39" s="369"/>
      <c r="J39" s="358" t="s">
        <v>655</v>
      </c>
      <c r="K39" s="369"/>
      <c r="L39" s="369"/>
      <c r="M39" s="369"/>
      <c r="N39" s="369"/>
      <c r="O39" s="369"/>
      <c r="P39" s="369"/>
      <c r="Q39" s="369"/>
      <c r="R39" s="369"/>
      <c r="S39" s="369">
        <v>694</v>
      </c>
      <c r="T39" s="369">
        <v>2838</v>
      </c>
      <c r="U39" s="369">
        <v>200</v>
      </c>
      <c r="V39" s="369">
        <v>872</v>
      </c>
      <c r="W39" s="358" t="s">
        <v>227</v>
      </c>
      <c r="X39" s="358" t="s">
        <v>656</v>
      </c>
      <c r="Y39" s="358" t="s">
        <v>183</v>
      </c>
      <c r="Z39" s="358"/>
      <c r="AA39" s="358"/>
      <c r="AB39" s="369">
        <v>1500</v>
      </c>
      <c r="AC39" s="369"/>
      <c r="AD39" s="369"/>
      <c r="AE39" s="369"/>
      <c r="AF39" s="369"/>
      <c r="AG39" s="369"/>
      <c r="AH39" s="369"/>
      <c r="AI39" s="369"/>
      <c r="AJ39" s="369"/>
      <c r="AK39" s="369"/>
      <c r="AL39" s="369"/>
      <c r="AM39" s="369"/>
      <c r="AN39" s="369"/>
      <c r="AO39" s="358" t="s">
        <v>657</v>
      </c>
      <c r="AP39" s="358" t="s">
        <v>657</v>
      </c>
      <c r="AQ39" s="369" t="s">
        <v>184</v>
      </c>
      <c r="AR39" s="369" t="s">
        <v>201</v>
      </c>
      <c r="AS39" s="369" t="s">
        <v>184</v>
      </c>
      <c r="AT39" s="369"/>
      <c r="AU39" s="369"/>
      <c r="AV39" s="416" t="s">
        <v>1119</v>
      </c>
    </row>
    <row r="40" s="277" customFormat="1" ht="157" customHeight="1" spans="1:48">
      <c r="A40" s="361">
        <v>3</v>
      </c>
      <c r="B40" s="378"/>
      <c r="C40" s="361">
        <v>2024</v>
      </c>
      <c r="D40" s="65" t="s">
        <v>368</v>
      </c>
      <c r="E40" s="368" t="s">
        <v>302</v>
      </c>
      <c r="F40" s="365" t="s">
        <v>990</v>
      </c>
      <c r="G40" s="368" t="s">
        <v>369</v>
      </c>
      <c r="H40" s="65" t="s">
        <v>370</v>
      </c>
      <c r="I40" s="369"/>
      <c r="J40" s="358" t="s">
        <v>771</v>
      </c>
      <c r="K40" s="369"/>
      <c r="L40" s="369"/>
      <c r="M40" s="369"/>
      <c r="N40" s="369"/>
      <c r="O40" s="369"/>
      <c r="P40" s="369"/>
      <c r="Q40" s="369"/>
      <c r="R40" s="369"/>
      <c r="S40" s="369">
        <v>195</v>
      </c>
      <c r="T40" s="369"/>
      <c r="U40" s="369">
        <v>89</v>
      </c>
      <c r="V40" s="369"/>
      <c r="W40" s="361" t="s">
        <v>1016</v>
      </c>
      <c r="X40" s="361" t="s">
        <v>749</v>
      </c>
      <c r="Y40" s="361" t="s">
        <v>207</v>
      </c>
      <c r="Z40" s="368"/>
      <c r="AA40" s="368"/>
      <c r="AB40" s="368">
        <v>650</v>
      </c>
      <c r="AC40" s="368"/>
      <c r="AD40" s="368"/>
      <c r="AE40" s="368"/>
      <c r="AF40" s="368"/>
      <c r="AG40" s="368"/>
      <c r="AH40" s="368"/>
      <c r="AI40" s="368"/>
      <c r="AJ40" s="368"/>
      <c r="AK40" s="368"/>
      <c r="AL40" s="368"/>
      <c r="AM40" s="368"/>
      <c r="AN40" s="368"/>
      <c r="AO40" s="361" t="s">
        <v>772</v>
      </c>
      <c r="AP40" s="361" t="s">
        <v>773</v>
      </c>
      <c r="AQ40" s="368" t="s">
        <v>639</v>
      </c>
      <c r="AR40" s="368" t="s">
        <v>201</v>
      </c>
      <c r="AS40" s="368" t="s">
        <v>639</v>
      </c>
      <c r="AT40" s="368"/>
      <c r="AU40" s="368"/>
      <c r="AV40" s="67"/>
    </row>
    <row r="41" s="237" customFormat="1" ht="117" customHeight="1" spans="1:48">
      <c r="A41" s="358">
        <v>4</v>
      </c>
      <c r="B41" s="378"/>
      <c r="C41" s="378">
        <v>2024</v>
      </c>
      <c r="D41" s="371" t="s">
        <v>518</v>
      </c>
      <c r="E41" s="358" t="s">
        <v>178</v>
      </c>
      <c r="F41" s="358" t="s">
        <v>1020</v>
      </c>
      <c r="G41" s="358" t="s">
        <v>503</v>
      </c>
      <c r="H41" s="371" t="s">
        <v>1083</v>
      </c>
      <c r="I41" s="358">
        <v>1</v>
      </c>
      <c r="J41" s="358">
        <v>200</v>
      </c>
      <c r="K41" s="358"/>
      <c r="L41" s="358"/>
      <c r="M41" s="358"/>
      <c r="N41" s="358"/>
      <c r="O41" s="358"/>
      <c r="P41" s="358" t="s">
        <v>893</v>
      </c>
      <c r="Q41" s="358"/>
      <c r="R41" s="358"/>
      <c r="S41" s="358">
        <v>1036</v>
      </c>
      <c r="T41" s="358">
        <v>3894</v>
      </c>
      <c r="U41" s="358">
        <v>384</v>
      </c>
      <c r="V41" s="358">
        <v>384</v>
      </c>
      <c r="W41" s="358" t="s">
        <v>1019</v>
      </c>
      <c r="X41" s="358" t="s">
        <v>880</v>
      </c>
      <c r="Y41" s="358" t="s">
        <v>254</v>
      </c>
      <c r="Z41" s="358" t="s">
        <v>881</v>
      </c>
      <c r="AA41" s="358"/>
      <c r="AB41" s="358">
        <v>200</v>
      </c>
      <c r="AC41" s="358"/>
      <c r="AD41" s="358"/>
      <c r="AE41" s="358"/>
      <c r="AF41" s="358"/>
      <c r="AG41" s="358"/>
      <c r="AH41" s="358"/>
      <c r="AI41" s="358"/>
      <c r="AJ41" s="358"/>
      <c r="AK41" s="358"/>
      <c r="AL41" s="358"/>
      <c r="AM41" s="358"/>
      <c r="AN41" s="358"/>
      <c r="AO41" s="358" t="s">
        <v>894</v>
      </c>
      <c r="AP41" s="358" t="s">
        <v>895</v>
      </c>
      <c r="AQ41" s="369" t="s">
        <v>184</v>
      </c>
      <c r="AR41" s="369" t="s">
        <v>201</v>
      </c>
      <c r="AS41" s="369" t="s">
        <v>639</v>
      </c>
      <c r="AT41" s="369"/>
      <c r="AU41" s="369"/>
      <c r="AV41" s="416" t="s">
        <v>1120</v>
      </c>
    </row>
    <row r="42" s="237" customFormat="1" ht="77.4" spans="1:48">
      <c r="A42" s="358">
        <v>5</v>
      </c>
      <c r="B42" s="378"/>
      <c r="C42" s="378">
        <v>2024</v>
      </c>
      <c r="D42" s="379" t="s">
        <v>521</v>
      </c>
      <c r="E42" s="358" t="s">
        <v>178</v>
      </c>
      <c r="F42" s="358" t="s">
        <v>1021</v>
      </c>
      <c r="G42" s="358" t="s">
        <v>503</v>
      </c>
      <c r="H42" s="371" t="s">
        <v>523</v>
      </c>
      <c r="I42" s="358">
        <v>1</v>
      </c>
      <c r="J42" s="358">
        <v>25</v>
      </c>
      <c r="K42" s="358"/>
      <c r="L42" s="358"/>
      <c r="M42" s="358"/>
      <c r="N42" s="358"/>
      <c r="O42" s="358"/>
      <c r="P42" s="358"/>
      <c r="Q42" s="358"/>
      <c r="R42" s="358"/>
      <c r="S42" s="358">
        <v>435</v>
      </c>
      <c r="T42" s="358">
        <v>1563</v>
      </c>
      <c r="U42" s="358">
        <v>102</v>
      </c>
      <c r="V42" s="358">
        <v>102</v>
      </c>
      <c r="W42" s="358" t="s">
        <v>1019</v>
      </c>
      <c r="X42" s="358" t="s">
        <v>880</v>
      </c>
      <c r="Y42" s="358" t="s">
        <v>183</v>
      </c>
      <c r="Z42" s="358" t="s">
        <v>881</v>
      </c>
      <c r="AA42" s="358"/>
      <c r="AB42" s="358">
        <v>25</v>
      </c>
      <c r="AC42" s="358"/>
      <c r="AD42" s="358"/>
      <c r="AE42" s="358"/>
      <c r="AF42" s="358"/>
      <c r="AG42" s="358"/>
      <c r="AH42" s="358"/>
      <c r="AI42" s="358"/>
      <c r="AJ42" s="358"/>
      <c r="AK42" s="358"/>
      <c r="AL42" s="358"/>
      <c r="AM42" s="358"/>
      <c r="AN42" s="358"/>
      <c r="AO42" s="358" t="s">
        <v>896</v>
      </c>
      <c r="AP42" s="358" t="s">
        <v>897</v>
      </c>
      <c r="AQ42" s="369" t="s">
        <v>184</v>
      </c>
      <c r="AR42" s="369" t="s">
        <v>201</v>
      </c>
      <c r="AS42" s="369" t="s">
        <v>639</v>
      </c>
      <c r="AT42" s="369"/>
      <c r="AU42" s="369"/>
      <c r="AV42" s="416" t="s">
        <v>1119</v>
      </c>
    </row>
  </sheetData>
  <autoFilter ref="A6:XFD42">
    <extLst/>
  </autoFilter>
  <mergeCells count="44">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35"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36"/>
  <sheetViews>
    <sheetView view="pageBreakPreview" zoomScale="32" zoomScaleNormal="80" topLeftCell="A2" workbookViewId="0">
      <pane xSplit="6" ySplit="6" topLeftCell="G11" activePane="bottomRight" state="frozen"/>
      <selection/>
      <selection pane="topRight"/>
      <selection pane="bottomLeft"/>
      <selection pane="bottomRight" activeCell="H103" sqref="H103"/>
    </sheetView>
  </sheetViews>
  <sheetFormatPr defaultColWidth="8.88888888888889" defaultRowHeight="28.2"/>
  <cols>
    <col min="1" max="1" width="11.2222222222222" style="9" customWidth="1"/>
    <col min="2" max="2" width="33.5555555555556" style="9" customWidth="1"/>
    <col min="3" max="3" width="21.4444444444444" style="9" customWidth="1"/>
    <col min="4" max="4" width="37" style="312" customWidth="1"/>
    <col min="5" max="5" width="21" style="9" customWidth="1"/>
    <col min="6" max="6" width="30.7777777777778" style="14" customWidth="1"/>
    <col min="7" max="7" width="28.1111111111111" style="9" customWidth="1"/>
    <col min="8" max="8" width="177" style="312" customWidth="1"/>
    <col min="9" max="9" width="21" style="9" hidden="1" customWidth="1"/>
    <col min="10" max="10" width="18.8888888888889" style="9" hidden="1" customWidth="1"/>
    <col min="11" max="12" width="6.55555555555556" style="9" hidden="1" customWidth="1"/>
    <col min="13" max="15" width="11.2222222222222" style="9" hidden="1" customWidth="1"/>
    <col min="16" max="16" width="16.1111111111111" style="9" hidden="1" customWidth="1"/>
    <col min="17" max="17" width="11.2222222222222" style="9" hidden="1" customWidth="1"/>
    <col min="18" max="18" width="6.55555555555556" style="9" hidden="1" customWidth="1"/>
    <col min="19" max="19" width="13.1111111111111" style="9" hidden="1" customWidth="1"/>
    <col min="20" max="20" width="13.8888888888889" style="9" hidden="1" customWidth="1"/>
    <col min="21" max="21" width="13.7777777777778" style="9" hidden="1" customWidth="1"/>
    <col min="22" max="22" width="13.8888888888889" style="9" hidden="1" customWidth="1"/>
    <col min="23" max="23" width="21" style="14" customWidth="1"/>
    <col min="24" max="24" width="18" style="14" hidden="1" customWidth="1"/>
    <col min="25" max="25" width="30.7777777777778" style="14" customWidth="1"/>
    <col min="26" max="27" width="16.1111111111111" style="14" hidden="1" customWidth="1"/>
    <col min="28" max="28" width="15.555555555555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2" width="141.444444444444" style="312" customWidth="1"/>
    <col min="43" max="43" width="36.1111111111111" style="9" hidden="1" customWidth="1"/>
    <col min="44" max="44" width="16.1111111111111" style="9" customWidth="1"/>
    <col min="45" max="46" width="30.7777777777778" style="9" hidden="1" customWidth="1"/>
    <col min="47" max="47" width="19.2222222222222" style="9" customWidth="1"/>
    <col min="48" max="48" width="32.5555555555556" style="313" hidden="1" customWidth="1"/>
    <col min="49" max="16381" width="8.88888888888889" style="12"/>
    <col min="16382" max="16384" width="8.88888888888889" style="8"/>
  </cols>
  <sheetData>
    <row r="1" s="5" customFormat="1" hidden="1" spans="1:48">
      <c r="A1" s="16" t="s">
        <v>0</v>
      </c>
      <c r="B1" s="16"/>
      <c r="C1" s="16"/>
      <c r="D1" s="15"/>
      <c r="H1" s="15"/>
      <c r="I1" s="16"/>
      <c r="J1" s="16"/>
      <c r="K1" s="16"/>
      <c r="L1" s="16"/>
      <c r="AB1" s="53"/>
      <c r="AO1" s="339"/>
      <c r="AP1" s="339"/>
      <c r="AV1" s="340"/>
    </row>
    <row r="2" s="6" customFormat="1" ht="81" customHeight="1" spans="1:48">
      <c r="A2" s="17" t="s">
        <v>1024</v>
      </c>
      <c r="B2" s="17"/>
      <c r="C2" s="17"/>
      <c r="D2" s="314"/>
      <c r="E2" s="17"/>
      <c r="F2" s="17"/>
      <c r="G2" s="17"/>
      <c r="H2" s="314"/>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314"/>
      <c r="AP2" s="314"/>
      <c r="AQ2" s="17"/>
      <c r="AR2" s="17"/>
      <c r="AS2" s="17"/>
      <c r="AT2" s="17"/>
      <c r="AU2" s="17"/>
      <c r="AV2" s="340"/>
    </row>
    <row r="3" s="6" customFormat="1" ht="59" customHeight="1" spans="1:48">
      <c r="A3" s="315" t="s">
        <v>1121</v>
      </c>
      <c r="B3" s="316"/>
      <c r="C3" s="316"/>
      <c r="D3" s="316"/>
      <c r="E3" s="316"/>
      <c r="F3" s="316"/>
      <c r="G3" s="316"/>
      <c r="H3" s="317"/>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7"/>
      <c r="AP3" s="317"/>
      <c r="AQ3" s="316"/>
      <c r="AR3" s="316"/>
      <c r="AS3" s="316"/>
      <c r="AT3" s="316"/>
      <c r="AU3" s="316"/>
      <c r="AV3" s="341"/>
    </row>
    <row r="4" s="7" customFormat="1" ht="50" customHeight="1" spans="1:48">
      <c r="A4" s="318" t="s">
        <v>2</v>
      </c>
      <c r="B4" s="318" t="s">
        <v>3</v>
      </c>
      <c r="C4" s="318" t="s">
        <v>4</v>
      </c>
      <c r="D4" s="318" t="s">
        <v>1025</v>
      </c>
      <c r="E4" s="318" t="s">
        <v>1026</v>
      </c>
      <c r="F4" s="318" t="s">
        <v>1027</v>
      </c>
      <c r="G4" s="318" t="s">
        <v>1028</v>
      </c>
      <c r="H4" s="318" t="s">
        <v>1029</v>
      </c>
      <c r="I4" s="318" t="s">
        <v>10</v>
      </c>
      <c r="J4" s="318" t="s">
        <v>11</v>
      </c>
      <c r="K4" s="318" t="s">
        <v>12</v>
      </c>
      <c r="L4" s="318"/>
      <c r="M4" s="318"/>
      <c r="N4" s="318"/>
      <c r="O4" s="318"/>
      <c r="P4" s="318"/>
      <c r="Q4" s="318"/>
      <c r="R4" s="318"/>
      <c r="S4" s="318" t="s">
        <v>13</v>
      </c>
      <c r="T4" s="318"/>
      <c r="U4" s="318"/>
      <c r="V4" s="323"/>
      <c r="W4" s="318" t="s">
        <v>1030</v>
      </c>
      <c r="X4" s="318"/>
      <c r="Y4" s="318" t="s">
        <v>1031</v>
      </c>
      <c r="Z4" s="325"/>
      <c r="AA4" s="318"/>
      <c r="AB4" s="326" t="s">
        <v>1032</v>
      </c>
      <c r="AC4" s="327"/>
      <c r="AD4" s="327"/>
      <c r="AE4" s="327"/>
      <c r="AF4" s="327"/>
      <c r="AG4" s="327"/>
      <c r="AH4" s="327"/>
      <c r="AI4" s="327"/>
      <c r="AJ4" s="327"/>
      <c r="AK4" s="327"/>
      <c r="AL4" s="327"/>
      <c r="AM4" s="327"/>
      <c r="AN4" s="336"/>
      <c r="AO4" s="318" t="s">
        <v>16</v>
      </c>
      <c r="AP4" s="318" t="s">
        <v>17</v>
      </c>
      <c r="AQ4" s="342" t="s">
        <v>173</v>
      </c>
      <c r="AR4" s="342" t="s">
        <v>174</v>
      </c>
      <c r="AS4" s="342" t="s">
        <v>175</v>
      </c>
      <c r="AT4" s="343" t="s">
        <v>176</v>
      </c>
      <c r="AU4" s="343" t="s">
        <v>615</v>
      </c>
      <c r="AV4" s="344" t="s">
        <v>1088</v>
      </c>
    </row>
    <row r="5" s="7" customFormat="1" ht="19" customHeight="1" spans="1:48">
      <c r="A5" s="318"/>
      <c r="B5" s="318"/>
      <c r="C5" s="318"/>
      <c r="D5" s="318"/>
      <c r="E5" s="318"/>
      <c r="F5" s="318"/>
      <c r="G5" s="318"/>
      <c r="H5" s="318"/>
      <c r="I5" s="318"/>
      <c r="J5" s="318"/>
      <c r="K5" s="318" t="s">
        <v>1122</v>
      </c>
      <c r="L5" s="318" t="s">
        <v>1123</v>
      </c>
      <c r="M5" s="318" t="s">
        <v>1124</v>
      </c>
      <c r="N5" s="318" t="s">
        <v>1125</v>
      </c>
      <c r="O5" s="318" t="s">
        <v>1126</v>
      </c>
      <c r="P5" s="318" t="s">
        <v>1127</v>
      </c>
      <c r="Q5" s="318" t="s">
        <v>1128</v>
      </c>
      <c r="R5" s="318" t="s">
        <v>1129</v>
      </c>
      <c r="S5" s="318" t="s">
        <v>1130</v>
      </c>
      <c r="T5" s="318" t="s">
        <v>1131</v>
      </c>
      <c r="U5" s="318" t="s">
        <v>1132</v>
      </c>
      <c r="V5" s="323" t="s">
        <v>1133</v>
      </c>
      <c r="W5" s="318"/>
      <c r="X5" s="318" t="s">
        <v>1134</v>
      </c>
      <c r="Y5" s="318"/>
      <c r="Z5" s="325" t="s">
        <v>1135</v>
      </c>
      <c r="AA5" s="318" t="s">
        <v>1136</v>
      </c>
      <c r="AB5" s="328"/>
      <c r="AC5" s="329"/>
      <c r="AD5" s="329"/>
      <c r="AE5" s="329"/>
      <c r="AF5" s="329"/>
      <c r="AG5" s="329"/>
      <c r="AH5" s="329"/>
      <c r="AI5" s="329"/>
      <c r="AJ5" s="329"/>
      <c r="AK5" s="329"/>
      <c r="AL5" s="329"/>
      <c r="AM5" s="329"/>
      <c r="AN5" s="337"/>
      <c r="AO5" s="318"/>
      <c r="AP5" s="318"/>
      <c r="AQ5" s="345"/>
      <c r="AR5" s="345"/>
      <c r="AS5" s="345"/>
      <c r="AT5" s="346"/>
      <c r="AU5" s="346"/>
      <c r="AV5" s="344"/>
    </row>
    <row r="6" s="7" customFormat="1" ht="106" customHeight="1" spans="1:48">
      <c r="A6" s="318"/>
      <c r="B6" s="318"/>
      <c r="C6" s="318"/>
      <c r="D6" s="318"/>
      <c r="E6" s="318"/>
      <c r="F6" s="318"/>
      <c r="G6" s="318"/>
      <c r="H6" s="318"/>
      <c r="I6" s="318"/>
      <c r="J6" s="318"/>
      <c r="K6" s="318"/>
      <c r="L6" s="318"/>
      <c r="M6" s="318"/>
      <c r="N6" s="318"/>
      <c r="O6" s="318"/>
      <c r="P6" s="318"/>
      <c r="Q6" s="318"/>
      <c r="R6" s="318"/>
      <c r="S6" s="318"/>
      <c r="T6" s="318"/>
      <c r="U6" s="318"/>
      <c r="V6" s="323"/>
      <c r="W6" s="318"/>
      <c r="X6" s="318"/>
      <c r="Y6" s="318"/>
      <c r="Z6" s="325"/>
      <c r="AA6" s="318"/>
      <c r="AB6" s="330"/>
      <c r="AC6" s="331"/>
      <c r="AD6" s="331"/>
      <c r="AE6" s="331"/>
      <c r="AF6" s="331"/>
      <c r="AG6" s="331"/>
      <c r="AH6" s="331"/>
      <c r="AI6" s="331"/>
      <c r="AJ6" s="331"/>
      <c r="AK6" s="331"/>
      <c r="AL6" s="331"/>
      <c r="AM6" s="331"/>
      <c r="AN6" s="338"/>
      <c r="AO6" s="318"/>
      <c r="AP6" s="318"/>
      <c r="AQ6" s="347"/>
      <c r="AR6" s="347"/>
      <c r="AS6" s="347"/>
      <c r="AT6" s="348"/>
      <c r="AU6" s="348"/>
      <c r="AV6" s="344"/>
    </row>
    <row r="7" s="7" customFormat="1" ht="154" customHeight="1" spans="1:48">
      <c r="A7" s="319" t="s">
        <v>1137</v>
      </c>
      <c r="B7" s="320"/>
      <c r="C7" s="320"/>
      <c r="D7" s="320"/>
      <c r="E7" s="320"/>
      <c r="F7" s="320"/>
      <c r="G7" s="320"/>
      <c r="H7" s="320"/>
      <c r="I7" s="320"/>
      <c r="J7" s="320"/>
      <c r="K7" s="320"/>
      <c r="L7" s="320"/>
      <c r="M7" s="320"/>
      <c r="N7" s="320"/>
      <c r="O7" s="320"/>
      <c r="P7" s="320"/>
      <c r="Q7" s="320"/>
      <c r="R7" s="320"/>
      <c r="S7" s="320"/>
      <c r="T7" s="320"/>
      <c r="U7" s="320"/>
      <c r="V7" s="320"/>
      <c r="W7" s="320"/>
      <c r="X7" s="320"/>
      <c r="Y7" s="332"/>
      <c r="Z7" s="318"/>
      <c r="AA7" s="318"/>
      <c r="AB7" s="333">
        <f>SUM(AB8:AB21)</f>
        <v>18738</v>
      </c>
      <c r="AC7" s="318"/>
      <c r="AD7" s="333"/>
      <c r="AE7" s="333"/>
      <c r="AF7" s="333"/>
      <c r="AG7" s="333"/>
      <c r="AH7" s="318"/>
      <c r="AI7" s="318"/>
      <c r="AJ7" s="318"/>
      <c r="AK7" s="318"/>
      <c r="AL7" s="318"/>
      <c r="AM7" s="318"/>
      <c r="AN7" s="318"/>
      <c r="AO7" s="318"/>
      <c r="AP7" s="318"/>
      <c r="AQ7" s="347" t="s">
        <v>1063</v>
      </c>
      <c r="AR7" s="347" t="s">
        <v>1063</v>
      </c>
      <c r="AS7" s="347" t="s">
        <v>1063</v>
      </c>
      <c r="AT7" s="348"/>
      <c r="AU7" s="318"/>
      <c r="AV7" s="344"/>
    </row>
    <row r="8" s="7" customFormat="1" ht="409" customHeight="1" spans="1:48">
      <c r="A8" s="22">
        <v>1</v>
      </c>
      <c r="B8" s="22" t="s">
        <v>1138</v>
      </c>
      <c r="C8" s="22">
        <v>2024</v>
      </c>
      <c r="D8" s="84" t="s">
        <v>983</v>
      </c>
      <c r="E8" s="24" t="s">
        <v>178</v>
      </c>
      <c r="F8" s="24" t="s">
        <v>984</v>
      </c>
      <c r="G8" s="24" t="s">
        <v>180</v>
      </c>
      <c r="H8" s="84" t="s">
        <v>1089</v>
      </c>
      <c r="I8" s="22">
        <v>1</v>
      </c>
      <c r="J8" s="22">
        <v>3895</v>
      </c>
      <c r="K8" s="22">
        <v>1</v>
      </c>
      <c r="L8" s="22"/>
      <c r="M8" s="22"/>
      <c r="N8" s="22"/>
      <c r="O8" s="22"/>
      <c r="P8" s="22"/>
      <c r="Q8" s="22"/>
      <c r="R8" s="22"/>
      <c r="S8" s="22">
        <v>338</v>
      </c>
      <c r="T8" s="22">
        <v>1345</v>
      </c>
      <c r="U8" s="22">
        <v>150</v>
      </c>
      <c r="V8" s="22">
        <v>632</v>
      </c>
      <c r="W8" s="24" t="s">
        <v>985</v>
      </c>
      <c r="X8" s="22" t="s">
        <v>944</v>
      </c>
      <c r="Y8" s="24" t="s">
        <v>183</v>
      </c>
      <c r="Z8" s="22" t="s">
        <v>811</v>
      </c>
      <c r="AA8" s="22" t="s">
        <v>1093</v>
      </c>
      <c r="AB8" s="24">
        <v>2100</v>
      </c>
      <c r="AC8" s="22"/>
      <c r="AD8" s="60"/>
      <c r="AE8" s="60"/>
      <c r="AF8" s="60"/>
      <c r="AG8" s="60"/>
      <c r="AH8" s="22"/>
      <c r="AI8" s="22"/>
      <c r="AJ8" s="22"/>
      <c r="AK8" s="22"/>
      <c r="AL8" s="22"/>
      <c r="AM8" s="22"/>
      <c r="AN8" s="22"/>
      <c r="AO8" s="33" t="s">
        <v>1139</v>
      </c>
      <c r="AP8" s="33" t="s">
        <v>1140</v>
      </c>
      <c r="AQ8" s="39" t="s">
        <v>639</v>
      </c>
      <c r="AR8" s="39" t="s">
        <v>640</v>
      </c>
      <c r="AS8" s="39" t="s">
        <v>184</v>
      </c>
      <c r="AT8" s="39" t="s">
        <v>184</v>
      </c>
      <c r="AU8" s="22" t="s">
        <v>986</v>
      </c>
      <c r="AV8" s="225" t="s">
        <v>1141</v>
      </c>
    </row>
    <row r="9" s="7" customFormat="1" ht="382" customHeight="1" spans="1:48">
      <c r="A9" s="22">
        <v>2</v>
      </c>
      <c r="B9" s="22" t="s">
        <v>1142</v>
      </c>
      <c r="C9" s="22">
        <v>2024</v>
      </c>
      <c r="D9" s="23" t="s">
        <v>185</v>
      </c>
      <c r="E9" s="24" t="s">
        <v>178</v>
      </c>
      <c r="F9" s="24" t="s">
        <v>984</v>
      </c>
      <c r="G9" s="24" t="s">
        <v>186</v>
      </c>
      <c r="H9" s="23" t="s">
        <v>1143</v>
      </c>
      <c r="I9" s="22">
        <v>1</v>
      </c>
      <c r="J9" s="22">
        <v>1937</v>
      </c>
      <c r="K9" s="22">
        <v>1</v>
      </c>
      <c r="L9" s="22"/>
      <c r="M9" s="22"/>
      <c r="N9" s="22"/>
      <c r="O9" s="22"/>
      <c r="P9" s="22"/>
      <c r="Q9" s="22"/>
      <c r="R9" s="22"/>
      <c r="S9" s="22">
        <v>737</v>
      </c>
      <c r="T9" s="22">
        <v>2312</v>
      </c>
      <c r="U9" s="22">
        <v>267</v>
      </c>
      <c r="V9" s="22">
        <v>880</v>
      </c>
      <c r="W9" s="24" t="s">
        <v>183</v>
      </c>
      <c r="X9" s="22" t="s">
        <v>1144</v>
      </c>
      <c r="Y9" s="24" t="s">
        <v>183</v>
      </c>
      <c r="Z9" s="22" t="s">
        <v>1144</v>
      </c>
      <c r="AA9" s="22" t="s">
        <v>1093</v>
      </c>
      <c r="AB9" s="59">
        <v>2000</v>
      </c>
      <c r="AC9" s="22"/>
      <c r="AD9" s="60"/>
      <c r="AE9" s="60"/>
      <c r="AF9" s="60"/>
      <c r="AG9" s="60"/>
      <c r="AH9" s="22"/>
      <c r="AI9" s="22"/>
      <c r="AJ9" s="22"/>
      <c r="AK9" s="22"/>
      <c r="AL9" s="22"/>
      <c r="AM9" s="22"/>
      <c r="AN9" s="22"/>
      <c r="AO9" s="33" t="s">
        <v>1145</v>
      </c>
      <c r="AP9" s="33" t="s">
        <v>1146</v>
      </c>
      <c r="AQ9" s="39" t="s">
        <v>639</v>
      </c>
      <c r="AR9" s="39" t="s">
        <v>640</v>
      </c>
      <c r="AS9" s="39" t="s">
        <v>184</v>
      </c>
      <c r="AT9" s="39" t="s">
        <v>184</v>
      </c>
      <c r="AU9" s="22" t="s">
        <v>986</v>
      </c>
      <c r="AV9" s="225" t="s">
        <v>1147</v>
      </c>
    </row>
    <row r="10" s="7" customFormat="1" ht="409" customHeight="1" spans="1:48">
      <c r="A10" s="22">
        <v>3</v>
      </c>
      <c r="B10" s="22" t="s">
        <v>1148</v>
      </c>
      <c r="C10" s="22">
        <v>2024</v>
      </c>
      <c r="D10" s="23" t="s">
        <v>988</v>
      </c>
      <c r="E10" s="24" t="s">
        <v>178</v>
      </c>
      <c r="F10" s="24" t="s">
        <v>984</v>
      </c>
      <c r="G10" s="24" t="s">
        <v>198</v>
      </c>
      <c r="H10" s="23" t="s">
        <v>1149</v>
      </c>
      <c r="I10" s="22">
        <v>1</v>
      </c>
      <c r="J10" s="22">
        <v>4600</v>
      </c>
      <c r="K10" s="22">
        <v>1</v>
      </c>
      <c r="L10" s="22"/>
      <c r="M10" s="22"/>
      <c r="N10" s="22"/>
      <c r="O10" s="22"/>
      <c r="P10" s="22"/>
      <c r="Q10" s="22"/>
      <c r="R10" s="22"/>
      <c r="S10" s="22">
        <v>998</v>
      </c>
      <c r="T10" s="22">
        <v>3640</v>
      </c>
      <c r="U10" s="31">
        <v>385</v>
      </c>
      <c r="V10" s="31">
        <v>1412</v>
      </c>
      <c r="W10" s="36" t="s">
        <v>192</v>
      </c>
      <c r="X10" s="36" t="s">
        <v>810</v>
      </c>
      <c r="Y10" s="24" t="s">
        <v>183</v>
      </c>
      <c r="Z10" s="22" t="s">
        <v>811</v>
      </c>
      <c r="AA10" s="22" t="s">
        <v>1093</v>
      </c>
      <c r="AB10" s="59">
        <v>3000</v>
      </c>
      <c r="AC10" s="22"/>
      <c r="AD10" s="60"/>
      <c r="AE10" s="60"/>
      <c r="AF10" s="60"/>
      <c r="AG10" s="60"/>
      <c r="AH10" s="22"/>
      <c r="AI10" s="22"/>
      <c r="AJ10" s="22"/>
      <c r="AK10" s="22"/>
      <c r="AL10" s="22"/>
      <c r="AM10" s="22"/>
      <c r="AN10" s="22"/>
      <c r="AO10" s="33" t="s">
        <v>1150</v>
      </c>
      <c r="AP10" s="33" t="s">
        <v>1151</v>
      </c>
      <c r="AQ10" s="39" t="s">
        <v>639</v>
      </c>
      <c r="AR10" s="39" t="s">
        <v>640</v>
      </c>
      <c r="AS10" s="39" t="s">
        <v>184</v>
      </c>
      <c r="AT10" s="39" t="s">
        <v>184</v>
      </c>
      <c r="AU10" s="22" t="s">
        <v>986</v>
      </c>
      <c r="AV10" s="225" t="s">
        <v>1107</v>
      </c>
    </row>
    <row r="11" s="7" customFormat="1" ht="409" customHeight="1" spans="1:48">
      <c r="A11" s="22">
        <v>4</v>
      </c>
      <c r="B11" s="22" t="s">
        <v>1152</v>
      </c>
      <c r="C11" s="22">
        <v>2024</v>
      </c>
      <c r="D11" s="35" t="s">
        <v>193</v>
      </c>
      <c r="E11" s="24" t="s">
        <v>178</v>
      </c>
      <c r="F11" s="24" t="s">
        <v>984</v>
      </c>
      <c r="G11" s="24" t="s">
        <v>194</v>
      </c>
      <c r="H11" s="35" t="s">
        <v>195</v>
      </c>
      <c r="I11" s="22">
        <v>1</v>
      </c>
      <c r="J11" s="22">
        <v>2</v>
      </c>
      <c r="K11" s="22"/>
      <c r="L11" s="22"/>
      <c r="M11" s="22">
        <v>1</v>
      </c>
      <c r="N11" s="22"/>
      <c r="O11" s="22"/>
      <c r="P11" s="22"/>
      <c r="Q11" s="22"/>
      <c r="R11" s="22"/>
      <c r="S11" s="22">
        <v>1200</v>
      </c>
      <c r="T11" s="22">
        <v>4337</v>
      </c>
      <c r="U11" s="22">
        <v>213</v>
      </c>
      <c r="V11" s="22">
        <v>654</v>
      </c>
      <c r="W11" s="49" t="s">
        <v>183</v>
      </c>
      <c r="X11" s="22" t="s">
        <v>1144</v>
      </c>
      <c r="Y11" s="49" t="s">
        <v>183</v>
      </c>
      <c r="Z11" s="22" t="s">
        <v>1144</v>
      </c>
      <c r="AA11" s="22" t="s">
        <v>1093</v>
      </c>
      <c r="AB11" s="62">
        <v>2000</v>
      </c>
      <c r="AC11" s="22"/>
      <c r="AD11" s="60"/>
      <c r="AE11" s="60"/>
      <c r="AF11" s="60"/>
      <c r="AG11" s="60"/>
      <c r="AH11" s="22"/>
      <c r="AI11" s="22"/>
      <c r="AJ11" s="22"/>
      <c r="AK11" s="22"/>
      <c r="AL11" s="22"/>
      <c r="AM11" s="22"/>
      <c r="AN11" s="22"/>
      <c r="AO11" s="33" t="s">
        <v>1153</v>
      </c>
      <c r="AP11" s="33" t="s">
        <v>1154</v>
      </c>
      <c r="AQ11" s="39" t="s">
        <v>184</v>
      </c>
      <c r="AR11" s="39" t="s">
        <v>640</v>
      </c>
      <c r="AS11" s="39" t="s">
        <v>639</v>
      </c>
      <c r="AT11" s="39"/>
      <c r="AU11" s="22" t="s">
        <v>986</v>
      </c>
      <c r="AV11" s="225" t="s">
        <v>1105</v>
      </c>
    </row>
    <row r="12" s="7" customFormat="1" ht="309" customHeight="1" spans="1:48">
      <c r="A12" s="22">
        <v>5</v>
      </c>
      <c r="B12" s="22" t="s">
        <v>1155</v>
      </c>
      <c r="C12" s="22">
        <v>2024</v>
      </c>
      <c r="D12" s="34" t="s">
        <v>203</v>
      </c>
      <c r="E12" s="24" t="s">
        <v>178</v>
      </c>
      <c r="F12" s="24" t="s">
        <v>990</v>
      </c>
      <c r="G12" s="24" t="s">
        <v>204</v>
      </c>
      <c r="H12" s="35" t="s">
        <v>1074</v>
      </c>
      <c r="I12" s="22">
        <v>1</v>
      </c>
      <c r="J12" s="22">
        <v>4</v>
      </c>
      <c r="K12" s="22"/>
      <c r="L12" s="22"/>
      <c r="M12" s="22">
        <v>1</v>
      </c>
      <c r="N12" s="22"/>
      <c r="O12" s="22"/>
      <c r="P12" s="22"/>
      <c r="Q12" s="22"/>
      <c r="R12" s="22"/>
      <c r="S12" s="95">
        <v>788</v>
      </c>
      <c r="T12" s="95">
        <v>2878</v>
      </c>
      <c r="U12" s="95">
        <v>369</v>
      </c>
      <c r="V12" s="95">
        <v>1380</v>
      </c>
      <c r="W12" s="49" t="s">
        <v>206</v>
      </c>
      <c r="X12" s="22" t="s">
        <v>902</v>
      </c>
      <c r="Y12" s="49" t="s">
        <v>207</v>
      </c>
      <c r="Z12" s="22" t="s">
        <v>715</v>
      </c>
      <c r="AA12" s="22" t="s">
        <v>1093</v>
      </c>
      <c r="AB12" s="39">
        <v>2100</v>
      </c>
      <c r="AC12" s="22"/>
      <c r="AD12" s="60"/>
      <c r="AE12" s="60"/>
      <c r="AF12" s="60"/>
      <c r="AG12" s="60"/>
      <c r="AH12" s="22"/>
      <c r="AI12" s="22"/>
      <c r="AJ12" s="22"/>
      <c r="AK12" s="22"/>
      <c r="AL12" s="22"/>
      <c r="AM12" s="22"/>
      <c r="AN12" s="22"/>
      <c r="AO12" s="33" t="s">
        <v>1156</v>
      </c>
      <c r="AP12" s="33" t="s">
        <v>1157</v>
      </c>
      <c r="AQ12" s="39" t="s">
        <v>639</v>
      </c>
      <c r="AR12" s="39" t="s">
        <v>640</v>
      </c>
      <c r="AS12" s="39" t="s">
        <v>184</v>
      </c>
      <c r="AT12" s="39" t="s">
        <v>184</v>
      </c>
      <c r="AU12" s="22" t="s">
        <v>986</v>
      </c>
      <c r="AV12" s="225" t="s">
        <v>1096</v>
      </c>
    </row>
    <row r="13" s="8" customFormat="1" ht="283" customHeight="1" spans="1:48">
      <c r="A13" s="22">
        <v>6</v>
      </c>
      <c r="B13" s="22" t="s">
        <v>1158</v>
      </c>
      <c r="C13" s="22">
        <v>2024</v>
      </c>
      <c r="D13" s="23" t="s">
        <v>1159</v>
      </c>
      <c r="E13" s="22" t="s">
        <v>178</v>
      </c>
      <c r="F13" s="24" t="s">
        <v>990</v>
      </c>
      <c r="G13" s="22" t="s">
        <v>1160</v>
      </c>
      <c r="H13" s="23" t="s">
        <v>1161</v>
      </c>
      <c r="I13" s="22">
        <v>1</v>
      </c>
      <c r="J13" s="22">
        <v>0.18</v>
      </c>
      <c r="K13" s="22">
        <v>1</v>
      </c>
      <c r="L13" s="22"/>
      <c r="M13" s="22"/>
      <c r="N13" s="22"/>
      <c r="O13" s="22"/>
      <c r="P13" s="22"/>
      <c r="Q13" s="22"/>
      <c r="R13" s="22"/>
      <c r="S13" s="22">
        <v>56</v>
      </c>
      <c r="T13" s="22">
        <v>183</v>
      </c>
      <c r="U13" s="22">
        <v>23</v>
      </c>
      <c r="V13" s="22">
        <v>77</v>
      </c>
      <c r="W13" s="22" t="s">
        <v>183</v>
      </c>
      <c r="X13" s="22" t="s">
        <v>1144</v>
      </c>
      <c r="Y13" s="22" t="s">
        <v>183</v>
      </c>
      <c r="Z13" s="22" t="s">
        <v>1144</v>
      </c>
      <c r="AA13" s="22" t="s">
        <v>1093</v>
      </c>
      <c r="AB13" s="22">
        <v>510</v>
      </c>
      <c r="AC13" s="22"/>
      <c r="AD13" s="22"/>
      <c r="AE13" s="22"/>
      <c r="AF13" s="22"/>
      <c r="AG13" s="22"/>
      <c r="AH13" s="22"/>
      <c r="AI13" s="22"/>
      <c r="AJ13" s="22"/>
      <c r="AK13" s="22"/>
      <c r="AL13" s="22"/>
      <c r="AM13" s="22"/>
      <c r="AN13" s="22"/>
      <c r="AO13" s="33" t="s">
        <v>1162</v>
      </c>
      <c r="AP13" s="33" t="s">
        <v>1163</v>
      </c>
      <c r="AQ13" s="22" t="s">
        <v>639</v>
      </c>
      <c r="AR13" s="39" t="s">
        <v>640</v>
      </c>
      <c r="AS13" s="22" t="s">
        <v>184</v>
      </c>
      <c r="AT13" s="39"/>
      <c r="AU13" s="22" t="s">
        <v>986</v>
      </c>
      <c r="AV13" s="225" t="s">
        <v>1097</v>
      </c>
    </row>
    <row r="14" s="7" customFormat="1" ht="258" customHeight="1" spans="1:48">
      <c r="A14" s="22">
        <v>7</v>
      </c>
      <c r="B14" s="22" t="s">
        <v>1164</v>
      </c>
      <c r="C14" s="22">
        <v>2024</v>
      </c>
      <c r="D14" s="34" t="s">
        <v>220</v>
      </c>
      <c r="E14" s="22" t="s">
        <v>178</v>
      </c>
      <c r="F14" s="24" t="s">
        <v>990</v>
      </c>
      <c r="G14" s="22" t="s">
        <v>221</v>
      </c>
      <c r="H14" s="34" t="s">
        <v>1098</v>
      </c>
      <c r="I14" s="22">
        <v>1</v>
      </c>
      <c r="J14" s="22">
        <v>3</v>
      </c>
      <c r="K14" s="22"/>
      <c r="L14" s="22"/>
      <c r="M14" s="22">
        <v>1</v>
      </c>
      <c r="N14" s="22"/>
      <c r="O14" s="22"/>
      <c r="P14" s="22"/>
      <c r="Q14" s="22"/>
      <c r="R14" s="22"/>
      <c r="S14" s="22">
        <v>2245</v>
      </c>
      <c r="T14" s="22">
        <v>10000</v>
      </c>
      <c r="U14" s="22">
        <v>781</v>
      </c>
      <c r="V14" s="22">
        <v>2343</v>
      </c>
      <c r="W14" s="36" t="s">
        <v>211</v>
      </c>
      <c r="X14" s="22" t="s">
        <v>715</v>
      </c>
      <c r="Y14" s="22" t="s">
        <v>207</v>
      </c>
      <c r="Z14" s="22" t="s">
        <v>715</v>
      </c>
      <c r="AA14" s="22" t="s">
        <v>1093</v>
      </c>
      <c r="AB14" s="22">
        <v>3000</v>
      </c>
      <c r="AC14" s="22"/>
      <c r="AD14" s="60"/>
      <c r="AE14" s="60"/>
      <c r="AF14" s="60"/>
      <c r="AG14" s="60"/>
      <c r="AH14" s="22"/>
      <c r="AI14" s="22"/>
      <c r="AJ14" s="22"/>
      <c r="AK14" s="22"/>
      <c r="AL14" s="22"/>
      <c r="AM14" s="22"/>
      <c r="AN14" s="22"/>
      <c r="AO14" s="33" t="s">
        <v>1165</v>
      </c>
      <c r="AP14" s="33" t="s">
        <v>1166</v>
      </c>
      <c r="AQ14" s="39" t="s">
        <v>184</v>
      </c>
      <c r="AR14" s="39" t="s">
        <v>640</v>
      </c>
      <c r="AS14" s="39" t="s">
        <v>639</v>
      </c>
      <c r="AT14" s="39"/>
      <c r="AU14" s="22" t="s">
        <v>1076</v>
      </c>
      <c r="AV14" s="225" t="s">
        <v>1099</v>
      </c>
    </row>
    <row r="15" s="12" customFormat="1" ht="228" customHeight="1" spans="1:48">
      <c r="A15" s="22">
        <v>8</v>
      </c>
      <c r="B15" s="22" t="s">
        <v>1167</v>
      </c>
      <c r="C15" s="22">
        <v>2024</v>
      </c>
      <c r="D15" s="33" t="s">
        <v>1077</v>
      </c>
      <c r="E15" s="22" t="s">
        <v>178</v>
      </c>
      <c r="F15" s="24" t="s">
        <v>1013</v>
      </c>
      <c r="G15" s="22" t="s">
        <v>590</v>
      </c>
      <c r="H15" s="33" t="s">
        <v>1100</v>
      </c>
      <c r="I15" s="22">
        <v>1</v>
      </c>
      <c r="J15" s="39">
        <v>1.13</v>
      </c>
      <c r="K15" s="39"/>
      <c r="L15" s="39"/>
      <c r="M15" s="39">
        <v>1</v>
      </c>
      <c r="N15" s="39"/>
      <c r="O15" s="39"/>
      <c r="P15" s="39"/>
      <c r="Q15" s="39"/>
      <c r="R15" s="39"/>
      <c r="S15" s="39">
        <v>298</v>
      </c>
      <c r="T15" s="39">
        <v>1188</v>
      </c>
      <c r="U15" s="39">
        <v>228</v>
      </c>
      <c r="V15" s="39">
        <v>856</v>
      </c>
      <c r="W15" s="22" t="s">
        <v>985</v>
      </c>
      <c r="X15" s="22"/>
      <c r="Y15" s="22" t="s">
        <v>183</v>
      </c>
      <c r="Z15" s="22" t="s">
        <v>811</v>
      </c>
      <c r="AA15" s="22" t="s">
        <v>1093</v>
      </c>
      <c r="AB15" s="39">
        <v>950</v>
      </c>
      <c r="AC15" s="39"/>
      <c r="AD15" s="39"/>
      <c r="AE15" s="39"/>
      <c r="AF15" s="39"/>
      <c r="AG15" s="39"/>
      <c r="AH15" s="39"/>
      <c r="AI15" s="39"/>
      <c r="AJ15" s="39"/>
      <c r="AK15" s="39"/>
      <c r="AL15" s="39"/>
      <c r="AM15" s="39"/>
      <c r="AN15" s="39"/>
      <c r="AO15" s="71" t="s">
        <v>1168</v>
      </c>
      <c r="AP15" s="71" t="s">
        <v>1169</v>
      </c>
      <c r="AQ15" s="39" t="s">
        <v>184</v>
      </c>
      <c r="AR15" s="39" t="s">
        <v>640</v>
      </c>
      <c r="AS15" s="39" t="s">
        <v>639</v>
      </c>
      <c r="AT15" s="39"/>
      <c r="AU15" s="22" t="s">
        <v>986</v>
      </c>
      <c r="AV15" s="225" t="s">
        <v>1101</v>
      </c>
    </row>
    <row r="16" s="9" customFormat="1" ht="409" customHeight="1" spans="1:48">
      <c r="A16" s="22">
        <v>9</v>
      </c>
      <c r="B16" s="22" t="s">
        <v>1170</v>
      </c>
      <c r="C16" s="22">
        <v>2024</v>
      </c>
      <c r="D16" s="37" t="s">
        <v>327</v>
      </c>
      <c r="E16" s="36" t="s">
        <v>178</v>
      </c>
      <c r="F16" s="36" t="s">
        <v>984</v>
      </c>
      <c r="G16" s="36" t="s">
        <v>209</v>
      </c>
      <c r="H16" s="37" t="s">
        <v>1081</v>
      </c>
      <c r="I16" s="36">
        <v>1</v>
      </c>
      <c r="J16" s="36">
        <v>1</v>
      </c>
      <c r="K16" s="36"/>
      <c r="L16" s="36"/>
      <c r="M16" s="36">
        <v>1</v>
      </c>
      <c r="N16" s="36"/>
      <c r="O16" s="36"/>
      <c r="P16" s="36"/>
      <c r="Q16" s="36"/>
      <c r="R16" s="36"/>
      <c r="S16" s="36">
        <v>560</v>
      </c>
      <c r="T16" s="36">
        <v>1650</v>
      </c>
      <c r="U16" s="36">
        <v>106</v>
      </c>
      <c r="V16" s="36">
        <v>423</v>
      </c>
      <c r="W16" s="36" t="s">
        <v>305</v>
      </c>
      <c r="X16" s="36" t="s">
        <v>1171</v>
      </c>
      <c r="Y16" s="36" t="s">
        <v>207</v>
      </c>
      <c r="Z16" s="36" t="s">
        <v>715</v>
      </c>
      <c r="AA16" s="36" t="s">
        <v>1093</v>
      </c>
      <c r="AB16" s="36">
        <v>800</v>
      </c>
      <c r="AC16" s="36"/>
      <c r="AD16" s="36"/>
      <c r="AE16" s="36"/>
      <c r="AF16" s="36"/>
      <c r="AG16" s="36"/>
      <c r="AH16" s="36"/>
      <c r="AI16" s="36"/>
      <c r="AJ16" s="36"/>
      <c r="AK16" s="36"/>
      <c r="AL16" s="36"/>
      <c r="AM16" s="36"/>
      <c r="AN16" s="36"/>
      <c r="AO16" s="37" t="s">
        <v>1172</v>
      </c>
      <c r="AP16" s="37" t="s">
        <v>1173</v>
      </c>
      <c r="AQ16" s="39" t="s">
        <v>639</v>
      </c>
      <c r="AR16" s="39" t="s">
        <v>640</v>
      </c>
      <c r="AS16" s="39" t="s">
        <v>639</v>
      </c>
      <c r="AT16" s="39"/>
      <c r="AU16" s="22" t="s">
        <v>986</v>
      </c>
      <c r="AV16" s="225" t="s">
        <v>1102</v>
      </c>
    </row>
    <row r="17" s="7" customFormat="1" ht="198" customHeight="1" spans="1:48">
      <c r="A17" s="22">
        <v>10</v>
      </c>
      <c r="B17" s="22" t="s">
        <v>1174</v>
      </c>
      <c r="C17" s="22">
        <v>2024</v>
      </c>
      <c r="D17" s="33" t="s">
        <v>993</v>
      </c>
      <c r="E17" s="22" t="s">
        <v>178</v>
      </c>
      <c r="F17" s="22" t="s">
        <v>1175</v>
      </c>
      <c r="G17" s="22" t="s">
        <v>995</v>
      </c>
      <c r="H17" s="33" t="s">
        <v>1103</v>
      </c>
      <c r="I17" s="22">
        <v>1</v>
      </c>
      <c r="J17" s="22">
        <v>800</v>
      </c>
      <c r="K17" s="22"/>
      <c r="L17" s="22"/>
      <c r="M17" s="22"/>
      <c r="N17" s="22"/>
      <c r="O17" s="22">
        <v>1</v>
      </c>
      <c r="P17" s="22"/>
      <c r="Q17" s="22"/>
      <c r="R17" s="22"/>
      <c r="S17" s="22">
        <v>800</v>
      </c>
      <c r="T17" s="22">
        <v>800</v>
      </c>
      <c r="U17" s="22">
        <v>800</v>
      </c>
      <c r="V17" s="22">
        <v>800</v>
      </c>
      <c r="W17" s="36" t="s">
        <v>997</v>
      </c>
      <c r="X17" s="22" t="s">
        <v>1176</v>
      </c>
      <c r="Y17" s="22" t="s">
        <v>997</v>
      </c>
      <c r="Z17" s="22" t="s">
        <v>1176</v>
      </c>
      <c r="AA17" s="22" t="s">
        <v>1177</v>
      </c>
      <c r="AB17" s="22">
        <v>240</v>
      </c>
      <c r="AC17" s="22"/>
      <c r="AD17" s="60"/>
      <c r="AE17" s="60"/>
      <c r="AF17" s="60"/>
      <c r="AG17" s="60"/>
      <c r="AH17" s="22"/>
      <c r="AI17" s="22"/>
      <c r="AJ17" s="22"/>
      <c r="AK17" s="22"/>
      <c r="AL17" s="22"/>
      <c r="AM17" s="22"/>
      <c r="AN17" s="22"/>
      <c r="AO17" s="33" t="s">
        <v>1178</v>
      </c>
      <c r="AP17" s="33" t="s">
        <v>1179</v>
      </c>
      <c r="AQ17" s="39" t="s">
        <v>639</v>
      </c>
      <c r="AR17" s="39" t="s">
        <v>640</v>
      </c>
      <c r="AS17" s="39" t="s">
        <v>639</v>
      </c>
      <c r="AT17" s="39"/>
      <c r="AU17" s="39"/>
      <c r="AV17" s="225" t="s">
        <v>1104</v>
      </c>
    </row>
    <row r="18" s="7" customFormat="1" ht="178" customHeight="1" spans="1:48">
      <c r="A18" s="22">
        <v>11</v>
      </c>
      <c r="B18" s="22" t="s">
        <v>1180</v>
      </c>
      <c r="C18" s="22">
        <v>2024</v>
      </c>
      <c r="D18" s="33" t="s">
        <v>998</v>
      </c>
      <c r="E18" s="22" t="s">
        <v>178</v>
      </c>
      <c r="F18" s="22" t="s">
        <v>1175</v>
      </c>
      <c r="G18" s="22" t="s">
        <v>995</v>
      </c>
      <c r="H18" s="33" t="s">
        <v>999</v>
      </c>
      <c r="I18" s="22">
        <v>1</v>
      </c>
      <c r="J18" s="22">
        <v>1200</v>
      </c>
      <c r="K18" s="22">
        <v>1</v>
      </c>
      <c r="L18" s="22"/>
      <c r="M18" s="22"/>
      <c r="N18" s="22"/>
      <c r="O18" s="22"/>
      <c r="P18" s="22"/>
      <c r="Q18" s="22"/>
      <c r="R18" s="22"/>
      <c r="S18" s="22">
        <v>1200</v>
      </c>
      <c r="T18" s="22">
        <v>1200</v>
      </c>
      <c r="U18" s="22">
        <v>1200</v>
      </c>
      <c r="V18" s="22">
        <v>1200</v>
      </c>
      <c r="W18" s="36" t="s">
        <v>183</v>
      </c>
      <c r="X18" s="22" t="s">
        <v>1144</v>
      </c>
      <c r="Y18" s="36" t="s">
        <v>183</v>
      </c>
      <c r="Z18" s="22" t="s">
        <v>1144</v>
      </c>
      <c r="AA18" s="22" t="s">
        <v>1093</v>
      </c>
      <c r="AB18" s="22">
        <v>200</v>
      </c>
      <c r="AC18" s="22"/>
      <c r="AD18" s="60"/>
      <c r="AE18" s="60"/>
      <c r="AF18" s="60"/>
      <c r="AG18" s="60"/>
      <c r="AH18" s="22"/>
      <c r="AI18" s="22"/>
      <c r="AJ18" s="22"/>
      <c r="AK18" s="22"/>
      <c r="AL18" s="22"/>
      <c r="AM18" s="22"/>
      <c r="AN18" s="22"/>
      <c r="AO18" s="33" t="s">
        <v>1181</v>
      </c>
      <c r="AP18" s="33" t="s">
        <v>1182</v>
      </c>
      <c r="AQ18" s="39" t="s">
        <v>639</v>
      </c>
      <c r="AR18" s="39" t="s">
        <v>640</v>
      </c>
      <c r="AS18" s="39" t="s">
        <v>184</v>
      </c>
      <c r="AT18" s="39"/>
      <c r="AU18" s="39"/>
      <c r="AV18" s="225" t="s">
        <v>1104</v>
      </c>
    </row>
    <row r="19" s="7" customFormat="1" ht="178" customHeight="1" spans="1:48">
      <c r="A19" s="22">
        <v>12</v>
      </c>
      <c r="B19" s="22" t="s">
        <v>1183</v>
      </c>
      <c r="C19" s="22">
        <v>2024</v>
      </c>
      <c r="D19" s="33" t="s">
        <v>1004</v>
      </c>
      <c r="E19" s="22" t="s">
        <v>178</v>
      </c>
      <c r="F19" s="22" t="s">
        <v>1184</v>
      </c>
      <c r="G19" s="22" t="s">
        <v>995</v>
      </c>
      <c r="H19" s="33" t="s">
        <v>1006</v>
      </c>
      <c r="I19" s="22">
        <v>1</v>
      </c>
      <c r="J19" s="22">
        <v>3800</v>
      </c>
      <c r="K19" s="22"/>
      <c r="L19" s="22"/>
      <c r="M19" s="22"/>
      <c r="N19" s="22"/>
      <c r="O19" s="22"/>
      <c r="P19" s="22"/>
      <c r="Q19" s="22"/>
      <c r="R19" s="22">
        <v>1</v>
      </c>
      <c r="S19" s="22">
        <v>3800</v>
      </c>
      <c r="T19" s="22"/>
      <c r="U19" s="22">
        <v>3800</v>
      </c>
      <c r="V19" s="22"/>
      <c r="W19" s="22" t="s">
        <v>1007</v>
      </c>
      <c r="X19" s="22" t="s">
        <v>1185</v>
      </c>
      <c r="Y19" s="22" t="s">
        <v>1007</v>
      </c>
      <c r="Z19" s="22" t="s">
        <v>1185</v>
      </c>
      <c r="AA19" s="22" t="s">
        <v>1186</v>
      </c>
      <c r="AB19" s="22">
        <v>38</v>
      </c>
      <c r="AC19" s="22"/>
      <c r="AD19" s="60"/>
      <c r="AE19" s="60"/>
      <c r="AF19" s="60"/>
      <c r="AG19" s="60"/>
      <c r="AH19" s="22"/>
      <c r="AI19" s="22"/>
      <c r="AJ19" s="22"/>
      <c r="AK19" s="22"/>
      <c r="AL19" s="22"/>
      <c r="AM19" s="22"/>
      <c r="AN19" s="22"/>
      <c r="AO19" s="33" t="s">
        <v>1187</v>
      </c>
      <c r="AP19" s="33" t="s">
        <v>1188</v>
      </c>
      <c r="AQ19" s="39" t="s">
        <v>639</v>
      </c>
      <c r="AR19" s="39" t="s">
        <v>640</v>
      </c>
      <c r="AS19" s="39" t="s">
        <v>639</v>
      </c>
      <c r="AT19" s="39"/>
      <c r="AU19" s="39"/>
      <c r="AV19" s="225"/>
    </row>
    <row r="20" s="9" customFormat="1" ht="320" customHeight="1" spans="1:48">
      <c r="A20" s="22">
        <v>13</v>
      </c>
      <c r="B20" s="22" t="s">
        <v>1189</v>
      </c>
      <c r="C20" s="22">
        <v>2024</v>
      </c>
      <c r="D20" s="22" t="s">
        <v>1190</v>
      </c>
      <c r="E20" s="22" t="s">
        <v>178</v>
      </c>
      <c r="F20" s="22" t="s">
        <v>990</v>
      </c>
      <c r="G20" s="22" t="s">
        <v>357</v>
      </c>
      <c r="H20" s="22" t="s">
        <v>1191</v>
      </c>
      <c r="I20" s="86">
        <v>1</v>
      </c>
      <c r="J20" s="36">
        <v>22</v>
      </c>
      <c r="K20" s="36"/>
      <c r="L20" s="36"/>
      <c r="M20" s="36">
        <v>1</v>
      </c>
      <c r="N20" s="36"/>
      <c r="O20" s="36"/>
      <c r="P20" s="36"/>
      <c r="Q20" s="36"/>
      <c r="R20" s="36"/>
      <c r="S20" s="36">
        <v>114</v>
      </c>
      <c r="T20" s="36">
        <v>456</v>
      </c>
      <c r="U20" s="36">
        <v>56</v>
      </c>
      <c r="V20" s="36">
        <v>224</v>
      </c>
      <c r="W20" s="36" t="s">
        <v>207</v>
      </c>
      <c r="X20" s="22" t="s">
        <v>715</v>
      </c>
      <c r="Y20" s="49" t="s">
        <v>207</v>
      </c>
      <c r="Z20" s="22" t="s">
        <v>715</v>
      </c>
      <c r="AA20" s="22" t="s">
        <v>1093</v>
      </c>
      <c r="AB20" s="22">
        <v>1500</v>
      </c>
      <c r="AC20" s="36"/>
      <c r="AD20" s="36"/>
      <c r="AE20" s="36"/>
      <c r="AF20" s="36"/>
      <c r="AG20" s="36"/>
      <c r="AH20" s="36"/>
      <c r="AI20" s="36"/>
      <c r="AJ20" s="36"/>
      <c r="AK20" s="36"/>
      <c r="AL20" s="36"/>
      <c r="AM20" s="36"/>
      <c r="AN20" s="36"/>
      <c r="AO20" s="37" t="s">
        <v>1192</v>
      </c>
      <c r="AP20" s="37" t="s">
        <v>1193</v>
      </c>
      <c r="AQ20" s="39" t="s">
        <v>639</v>
      </c>
      <c r="AR20" s="39" t="s">
        <v>640</v>
      </c>
      <c r="AS20" s="39" t="s">
        <v>184</v>
      </c>
      <c r="AT20" s="39"/>
      <c r="AU20" s="22" t="s">
        <v>986</v>
      </c>
      <c r="AV20" s="225" t="s">
        <v>1107</v>
      </c>
    </row>
    <row r="21" s="7" customFormat="1" ht="189" customHeight="1" spans="1:48">
      <c r="A21" s="22">
        <v>14</v>
      </c>
      <c r="B21" s="22" t="s">
        <v>1194</v>
      </c>
      <c r="C21" s="22">
        <v>2024</v>
      </c>
      <c r="D21" s="37" t="s">
        <v>208</v>
      </c>
      <c r="E21" s="24" t="s">
        <v>178</v>
      </c>
      <c r="F21" s="24" t="s">
        <v>990</v>
      </c>
      <c r="G21" s="24" t="s">
        <v>209</v>
      </c>
      <c r="H21" s="37" t="s">
        <v>210</v>
      </c>
      <c r="I21" s="22">
        <v>1</v>
      </c>
      <c r="J21" s="22"/>
      <c r="K21" s="22"/>
      <c r="L21" s="22"/>
      <c r="M21" s="22">
        <v>1</v>
      </c>
      <c r="N21" s="22"/>
      <c r="O21" s="22"/>
      <c r="P21" s="22"/>
      <c r="Q21" s="22"/>
      <c r="R21" s="22"/>
      <c r="S21" s="22">
        <v>1867</v>
      </c>
      <c r="T21" s="22">
        <v>7902</v>
      </c>
      <c r="U21" s="22">
        <v>1173</v>
      </c>
      <c r="V21" s="22">
        <v>5180</v>
      </c>
      <c r="W21" s="36" t="s">
        <v>211</v>
      </c>
      <c r="X21" s="22" t="s">
        <v>715</v>
      </c>
      <c r="Y21" s="49" t="s">
        <v>207</v>
      </c>
      <c r="Z21" s="22" t="s">
        <v>715</v>
      </c>
      <c r="AA21" s="22" t="s">
        <v>1093</v>
      </c>
      <c r="AB21" s="22">
        <v>300</v>
      </c>
      <c r="AC21" s="22"/>
      <c r="AD21" s="60"/>
      <c r="AE21" s="60"/>
      <c r="AF21" s="60"/>
      <c r="AG21" s="60"/>
      <c r="AH21" s="22"/>
      <c r="AI21" s="22"/>
      <c r="AJ21" s="22"/>
      <c r="AK21" s="22"/>
      <c r="AL21" s="22"/>
      <c r="AM21" s="22"/>
      <c r="AN21" s="22"/>
      <c r="AO21" s="33" t="s">
        <v>1195</v>
      </c>
      <c r="AP21" s="33" t="s">
        <v>1196</v>
      </c>
      <c r="AQ21" s="39" t="s">
        <v>639</v>
      </c>
      <c r="AR21" s="39" t="s">
        <v>640</v>
      </c>
      <c r="AS21" s="39" t="s">
        <v>639</v>
      </c>
      <c r="AT21" s="39"/>
      <c r="AU21" s="22"/>
      <c r="AV21" s="225"/>
    </row>
    <row r="22" s="7" customFormat="1" ht="166" customHeight="1" spans="1:48">
      <c r="A22" s="321" t="s">
        <v>1197</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4"/>
      <c r="Z22" s="22"/>
      <c r="AA22" s="22"/>
      <c r="AB22" s="334">
        <f>SUM(AB23:AB33)</f>
        <v>2466</v>
      </c>
      <c r="AC22" s="22"/>
      <c r="AD22" s="60"/>
      <c r="AE22" s="60"/>
      <c r="AF22" s="60"/>
      <c r="AG22" s="60"/>
      <c r="AH22" s="22"/>
      <c r="AI22" s="22"/>
      <c r="AJ22" s="22"/>
      <c r="AK22" s="22"/>
      <c r="AL22" s="22"/>
      <c r="AM22" s="22"/>
      <c r="AN22" s="22"/>
      <c r="AO22" s="33"/>
      <c r="AP22" s="33"/>
      <c r="AQ22" s="39" t="s">
        <v>1063</v>
      </c>
      <c r="AR22" s="39" t="s">
        <v>1063</v>
      </c>
      <c r="AS22" s="39" t="s">
        <v>1063</v>
      </c>
      <c r="AT22" s="39"/>
      <c r="AU22" s="39"/>
      <c r="AV22" s="225"/>
    </row>
    <row r="23" s="12" customFormat="1" ht="279" customHeight="1" spans="1:48">
      <c r="A23" s="22">
        <v>1</v>
      </c>
      <c r="B23" s="22" t="s">
        <v>1198</v>
      </c>
      <c r="C23" s="22">
        <v>2024</v>
      </c>
      <c r="D23" s="33" t="s">
        <v>282</v>
      </c>
      <c r="E23" s="22" t="s">
        <v>178</v>
      </c>
      <c r="F23" s="24" t="s">
        <v>1013</v>
      </c>
      <c r="G23" s="22" t="s">
        <v>252</v>
      </c>
      <c r="H23" s="33" t="s">
        <v>1058</v>
      </c>
      <c r="I23" s="22">
        <v>1</v>
      </c>
      <c r="J23" s="39">
        <v>1</v>
      </c>
      <c r="K23" s="39"/>
      <c r="L23" s="39"/>
      <c r="M23" s="39">
        <v>1</v>
      </c>
      <c r="N23" s="39"/>
      <c r="O23" s="39"/>
      <c r="P23" s="39"/>
      <c r="Q23" s="39"/>
      <c r="R23" s="39"/>
      <c r="S23" s="39">
        <v>367</v>
      </c>
      <c r="T23" s="39">
        <v>1386</v>
      </c>
      <c r="U23" s="39">
        <v>118</v>
      </c>
      <c r="V23" s="39">
        <v>511</v>
      </c>
      <c r="W23" s="22" t="s">
        <v>227</v>
      </c>
      <c r="X23" s="22" t="s">
        <v>656</v>
      </c>
      <c r="Y23" s="22" t="s">
        <v>183</v>
      </c>
      <c r="Z23" s="22" t="s">
        <v>811</v>
      </c>
      <c r="AA23" s="22" t="s">
        <v>1093</v>
      </c>
      <c r="AB23" s="39">
        <v>650</v>
      </c>
      <c r="AC23" s="39"/>
      <c r="AD23" s="39"/>
      <c r="AE23" s="39"/>
      <c r="AF23" s="39"/>
      <c r="AG23" s="39"/>
      <c r="AH23" s="39"/>
      <c r="AI23" s="39"/>
      <c r="AJ23" s="39"/>
      <c r="AK23" s="39"/>
      <c r="AL23" s="39"/>
      <c r="AM23" s="39"/>
      <c r="AN23" s="39"/>
      <c r="AO23" s="71" t="s">
        <v>1199</v>
      </c>
      <c r="AP23" s="71" t="s">
        <v>1200</v>
      </c>
      <c r="AQ23" s="39" t="s">
        <v>184</v>
      </c>
      <c r="AR23" s="39" t="s">
        <v>645</v>
      </c>
      <c r="AS23" s="39" t="s">
        <v>639</v>
      </c>
      <c r="AT23" s="39"/>
      <c r="AU23" s="39"/>
      <c r="AV23" s="225" t="s">
        <v>1108</v>
      </c>
    </row>
    <row r="24" s="12" customFormat="1" ht="249" customHeight="1" spans="1:48">
      <c r="A24" s="22">
        <v>2</v>
      </c>
      <c r="B24" s="22" t="s">
        <v>1201</v>
      </c>
      <c r="C24" s="22">
        <v>2024</v>
      </c>
      <c r="D24" s="33" t="s">
        <v>263</v>
      </c>
      <c r="E24" s="22" t="s">
        <v>178</v>
      </c>
      <c r="F24" s="24" t="s">
        <v>1013</v>
      </c>
      <c r="G24" s="22" t="s">
        <v>265</v>
      </c>
      <c r="H24" s="33" t="s">
        <v>266</v>
      </c>
      <c r="I24" s="22">
        <v>1</v>
      </c>
      <c r="J24" s="39">
        <v>12.403</v>
      </c>
      <c r="K24" s="39"/>
      <c r="L24" s="39"/>
      <c r="M24" s="39">
        <v>1</v>
      </c>
      <c r="N24" s="39"/>
      <c r="O24" s="39"/>
      <c r="P24" s="39"/>
      <c r="Q24" s="39"/>
      <c r="R24" s="39"/>
      <c r="S24" s="39">
        <v>694</v>
      </c>
      <c r="T24" s="39">
        <v>2838</v>
      </c>
      <c r="U24" s="39">
        <v>200</v>
      </c>
      <c r="V24" s="39">
        <v>872</v>
      </c>
      <c r="W24" s="22" t="s">
        <v>227</v>
      </c>
      <c r="X24" s="22" t="s">
        <v>656</v>
      </c>
      <c r="Y24" s="22" t="s">
        <v>207</v>
      </c>
      <c r="Z24" s="22" t="s">
        <v>715</v>
      </c>
      <c r="AA24" s="22" t="s">
        <v>1093</v>
      </c>
      <c r="AB24" s="39">
        <v>500</v>
      </c>
      <c r="AC24" s="39"/>
      <c r="AD24" s="39"/>
      <c r="AE24" s="39"/>
      <c r="AF24" s="39"/>
      <c r="AG24" s="39"/>
      <c r="AH24" s="39"/>
      <c r="AI24" s="39"/>
      <c r="AJ24" s="39"/>
      <c r="AK24" s="39"/>
      <c r="AL24" s="39"/>
      <c r="AM24" s="39"/>
      <c r="AN24" s="39"/>
      <c r="AO24" s="71" t="s">
        <v>1202</v>
      </c>
      <c r="AP24" s="71" t="s">
        <v>1203</v>
      </c>
      <c r="AQ24" s="39" t="s">
        <v>184</v>
      </c>
      <c r="AR24" s="39" t="s">
        <v>645</v>
      </c>
      <c r="AS24" s="39" t="s">
        <v>639</v>
      </c>
      <c r="AT24" s="39"/>
      <c r="AU24" s="39"/>
      <c r="AV24" s="225" t="s">
        <v>1105</v>
      </c>
    </row>
    <row r="25" s="214" customFormat="1" ht="223" customHeight="1" spans="1:48">
      <c r="A25" s="22">
        <v>3</v>
      </c>
      <c r="B25" s="22" t="s">
        <v>1204</v>
      </c>
      <c r="C25" s="22">
        <v>2024</v>
      </c>
      <c r="D25" s="33" t="s">
        <v>383</v>
      </c>
      <c r="E25" s="22" t="s">
        <v>178</v>
      </c>
      <c r="F25" s="24" t="s">
        <v>990</v>
      </c>
      <c r="G25" s="22" t="s">
        <v>357</v>
      </c>
      <c r="H25" s="33" t="s">
        <v>384</v>
      </c>
      <c r="I25" s="22">
        <v>1</v>
      </c>
      <c r="J25" s="22">
        <v>1.2</v>
      </c>
      <c r="K25" s="22"/>
      <c r="L25" s="22"/>
      <c r="M25" s="22">
        <v>1</v>
      </c>
      <c r="N25" s="22"/>
      <c r="O25" s="22"/>
      <c r="P25" s="22"/>
      <c r="Q25" s="22"/>
      <c r="R25" s="22"/>
      <c r="S25" s="22">
        <v>67</v>
      </c>
      <c r="T25" s="22">
        <v>268</v>
      </c>
      <c r="U25" s="22">
        <v>15</v>
      </c>
      <c r="V25" s="22">
        <v>60</v>
      </c>
      <c r="W25" s="22" t="s">
        <v>1016</v>
      </c>
      <c r="X25" s="22" t="s">
        <v>749</v>
      </c>
      <c r="Y25" s="22" t="s">
        <v>207</v>
      </c>
      <c r="Z25" s="22" t="s">
        <v>715</v>
      </c>
      <c r="AA25" s="22" t="s">
        <v>1093</v>
      </c>
      <c r="AB25" s="22">
        <v>200</v>
      </c>
      <c r="AC25" s="22"/>
      <c r="AD25" s="22"/>
      <c r="AE25" s="22"/>
      <c r="AF25" s="22"/>
      <c r="AG25" s="22"/>
      <c r="AH25" s="22"/>
      <c r="AI25" s="22"/>
      <c r="AJ25" s="22"/>
      <c r="AK25" s="22"/>
      <c r="AL25" s="22"/>
      <c r="AM25" s="22"/>
      <c r="AN25" s="22"/>
      <c r="AO25" s="33" t="s">
        <v>1205</v>
      </c>
      <c r="AP25" s="33" t="s">
        <v>1206</v>
      </c>
      <c r="AQ25" s="22" t="s">
        <v>639</v>
      </c>
      <c r="AR25" s="39" t="s">
        <v>645</v>
      </c>
      <c r="AS25" s="22" t="s">
        <v>639</v>
      </c>
      <c r="AT25" s="22"/>
      <c r="AU25" s="22"/>
      <c r="AV25" s="22" t="s">
        <v>1207</v>
      </c>
    </row>
    <row r="26" s="12" customFormat="1" ht="223" customHeight="1" spans="1:48">
      <c r="A26" s="22">
        <v>4</v>
      </c>
      <c r="B26" s="22" t="s">
        <v>1208</v>
      </c>
      <c r="C26" s="36">
        <v>2024</v>
      </c>
      <c r="D26" s="37" t="s">
        <v>1017</v>
      </c>
      <c r="E26" s="36" t="s">
        <v>178</v>
      </c>
      <c r="F26" s="36" t="s">
        <v>984</v>
      </c>
      <c r="G26" s="36" t="s">
        <v>442</v>
      </c>
      <c r="H26" s="37" t="s">
        <v>1209</v>
      </c>
      <c r="I26" s="36">
        <v>1</v>
      </c>
      <c r="J26" s="36">
        <v>11</v>
      </c>
      <c r="K26" s="36"/>
      <c r="L26" s="36"/>
      <c r="M26" s="36">
        <v>1</v>
      </c>
      <c r="N26" s="36"/>
      <c r="O26" s="36"/>
      <c r="P26" s="36"/>
      <c r="Q26" s="36"/>
      <c r="R26" s="36"/>
      <c r="S26" s="31">
        <v>33</v>
      </c>
      <c r="T26" s="31">
        <v>102</v>
      </c>
      <c r="U26" s="31">
        <v>6</v>
      </c>
      <c r="V26" s="31">
        <v>26</v>
      </c>
      <c r="W26" s="36" t="s">
        <v>192</v>
      </c>
      <c r="X26" s="36" t="s">
        <v>810</v>
      </c>
      <c r="Y26" s="36" t="s">
        <v>207</v>
      </c>
      <c r="Z26" s="36" t="s">
        <v>715</v>
      </c>
      <c r="AA26" s="22" t="s">
        <v>1093</v>
      </c>
      <c r="AB26" s="36">
        <v>100</v>
      </c>
      <c r="AC26" s="36"/>
      <c r="AD26" s="36"/>
      <c r="AE26" s="36"/>
      <c r="AF26" s="36"/>
      <c r="AG26" s="36"/>
      <c r="AH26" s="36"/>
      <c r="AI26" s="36"/>
      <c r="AJ26" s="36"/>
      <c r="AK26" s="36"/>
      <c r="AL26" s="36"/>
      <c r="AM26" s="36"/>
      <c r="AN26" s="36"/>
      <c r="AO26" s="37" t="s">
        <v>1210</v>
      </c>
      <c r="AP26" s="37" t="s">
        <v>1211</v>
      </c>
      <c r="AQ26" s="39" t="s">
        <v>639</v>
      </c>
      <c r="AR26" s="39" t="s">
        <v>645</v>
      </c>
      <c r="AS26" s="39" t="s">
        <v>639</v>
      </c>
      <c r="AT26" s="39"/>
      <c r="AU26" s="39"/>
      <c r="AV26" s="225" t="s">
        <v>1212</v>
      </c>
    </row>
    <row r="27" s="8" customFormat="1" ht="201" customHeight="1" spans="1:48">
      <c r="A27" s="22">
        <v>5</v>
      </c>
      <c r="B27" s="22" t="s">
        <v>1213</v>
      </c>
      <c r="C27" s="24">
        <v>2024</v>
      </c>
      <c r="D27" s="40" t="s">
        <v>592</v>
      </c>
      <c r="E27" s="24" t="s">
        <v>178</v>
      </c>
      <c r="F27" s="24" t="s">
        <v>1022</v>
      </c>
      <c r="G27" s="24" t="s">
        <v>593</v>
      </c>
      <c r="H27" s="40" t="s">
        <v>594</v>
      </c>
      <c r="I27" s="52">
        <v>1</v>
      </c>
      <c r="J27" s="24">
        <v>11</v>
      </c>
      <c r="K27" s="52"/>
      <c r="L27" s="52"/>
      <c r="M27" s="24">
        <v>1</v>
      </c>
      <c r="N27" s="52"/>
      <c r="O27" s="52"/>
      <c r="P27" s="52"/>
      <c r="Q27" s="52"/>
      <c r="R27" s="52"/>
      <c r="S27" s="24">
        <v>50</v>
      </c>
      <c r="T27" s="52">
        <v>218</v>
      </c>
      <c r="U27" s="52">
        <v>44</v>
      </c>
      <c r="V27" s="52">
        <v>174</v>
      </c>
      <c r="W27" s="24" t="s">
        <v>985</v>
      </c>
      <c r="X27" s="24" t="s">
        <v>944</v>
      </c>
      <c r="Y27" s="24" t="s">
        <v>207</v>
      </c>
      <c r="Z27" s="24" t="s">
        <v>715</v>
      </c>
      <c r="AA27" s="22" t="s">
        <v>1093</v>
      </c>
      <c r="AB27" s="24">
        <v>370</v>
      </c>
      <c r="AC27" s="24"/>
      <c r="AD27" s="24"/>
      <c r="AE27" s="24"/>
      <c r="AF27" s="24"/>
      <c r="AG27" s="24"/>
      <c r="AH27" s="24"/>
      <c r="AI27" s="24"/>
      <c r="AJ27" s="24"/>
      <c r="AK27" s="24"/>
      <c r="AL27" s="24"/>
      <c r="AM27" s="22"/>
      <c r="AN27" s="22"/>
      <c r="AO27" s="33" t="s">
        <v>1214</v>
      </c>
      <c r="AP27" s="33" t="s">
        <v>1215</v>
      </c>
      <c r="AQ27" s="39" t="s">
        <v>639</v>
      </c>
      <c r="AR27" s="39" t="s">
        <v>645</v>
      </c>
      <c r="AS27" s="39" t="s">
        <v>639</v>
      </c>
      <c r="AT27" s="39"/>
      <c r="AU27" s="39"/>
      <c r="AV27" s="225" t="s">
        <v>1105</v>
      </c>
    </row>
    <row r="28" s="8" customFormat="1" ht="221" customHeight="1" spans="1:48">
      <c r="A28" s="22">
        <v>6</v>
      </c>
      <c r="B28" s="22" t="s">
        <v>1216</v>
      </c>
      <c r="C28" s="22">
        <v>2024</v>
      </c>
      <c r="D28" s="33" t="s">
        <v>648</v>
      </c>
      <c r="E28" s="22" t="s">
        <v>178</v>
      </c>
      <c r="F28" s="24" t="s">
        <v>1011</v>
      </c>
      <c r="G28" s="22" t="s">
        <v>1059</v>
      </c>
      <c r="H28" s="33" t="s">
        <v>1060</v>
      </c>
      <c r="I28" s="22">
        <v>1</v>
      </c>
      <c r="J28" s="22">
        <v>38.6</v>
      </c>
      <c r="K28" s="22"/>
      <c r="L28" s="22"/>
      <c r="M28" s="22">
        <v>1</v>
      </c>
      <c r="N28" s="22"/>
      <c r="O28" s="22"/>
      <c r="P28" s="22"/>
      <c r="Q28" s="22"/>
      <c r="R28" s="22"/>
      <c r="S28" s="22">
        <v>2833</v>
      </c>
      <c r="T28" s="22">
        <v>9916</v>
      </c>
      <c r="U28" s="22">
        <v>1725</v>
      </c>
      <c r="V28" s="22">
        <v>6037</v>
      </c>
      <c r="W28" s="22" t="s">
        <v>183</v>
      </c>
      <c r="X28" s="22" t="s">
        <v>1144</v>
      </c>
      <c r="Y28" s="22" t="s">
        <v>183</v>
      </c>
      <c r="Z28" s="22" t="s">
        <v>811</v>
      </c>
      <c r="AA28" s="22" t="s">
        <v>1093</v>
      </c>
      <c r="AB28" s="22">
        <v>116</v>
      </c>
      <c r="AC28" s="22"/>
      <c r="AD28" s="22"/>
      <c r="AE28" s="22"/>
      <c r="AF28" s="22"/>
      <c r="AG28" s="22"/>
      <c r="AH28" s="22"/>
      <c r="AI28" s="22"/>
      <c r="AJ28" s="22"/>
      <c r="AK28" s="22"/>
      <c r="AL28" s="22"/>
      <c r="AM28" s="22"/>
      <c r="AN28" s="22"/>
      <c r="AO28" s="33" t="s">
        <v>1217</v>
      </c>
      <c r="AP28" s="33" t="s">
        <v>1218</v>
      </c>
      <c r="AQ28" s="22" t="s">
        <v>639</v>
      </c>
      <c r="AR28" s="39" t="s">
        <v>645</v>
      </c>
      <c r="AS28" s="22" t="s">
        <v>639</v>
      </c>
      <c r="AT28" s="39"/>
      <c r="AU28" s="39"/>
      <c r="AV28" s="225"/>
    </row>
    <row r="29" s="7" customFormat="1" ht="151" customHeight="1" spans="1:48">
      <c r="A29" s="22">
        <v>7</v>
      </c>
      <c r="B29" s="22" t="s">
        <v>1219</v>
      </c>
      <c r="C29" s="22">
        <v>2024</v>
      </c>
      <c r="D29" s="33" t="s">
        <v>1000</v>
      </c>
      <c r="E29" s="22" t="s">
        <v>178</v>
      </c>
      <c r="F29" s="22" t="s">
        <v>1113</v>
      </c>
      <c r="G29" s="22" t="s">
        <v>995</v>
      </c>
      <c r="H29" s="33" t="s">
        <v>1114</v>
      </c>
      <c r="I29" s="22">
        <v>1</v>
      </c>
      <c r="J29" s="22"/>
      <c r="K29" s="22"/>
      <c r="L29" s="22">
        <v>1</v>
      </c>
      <c r="M29" s="22"/>
      <c r="N29" s="22"/>
      <c r="O29" s="22"/>
      <c r="P29" s="22"/>
      <c r="Q29" s="22"/>
      <c r="R29" s="22"/>
      <c r="S29" s="22"/>
      <c r="T29" s="22"/>
      <c r="U29" s="22"/>
      <c r="V29" s="22"/>
      <c r="W29" s="36" t="s">
        <v>1003</v>
      </c>
      <c r="X29" s="22" t="s">
        <v>810</v>
      </c>
      <c r="Y29" s="36" t="s">
        <v>1003</v>
      </c>
      <c r="Z29" s="22" t="s">
        <v>810</v>
      </c>
      <c r="AA29" s="22" t="s">
        <v>1220</v>
      </c>
      <c r="AB29" s="22">
        <v>10</v>
      </c>
      <c r="AC29" s="22"/>
      <c r="AD29" s="60"/>
      <c r="AE29" s="60"/>
      <c r="AF29" s="60"/>
      <c r="AG29" s="60"/>
      <c r="AH29" s="22"/>
      <c r="AI29" s="22"/>
      <c r="AJ29" s="22"/>
      <c r="AK29" s="22"/>
      <c r="AL29" s="22"/>
      <c r="AM29" s="22"/>
      <c r="AN29" s="22"/>
      <c r="AO29" s="33" t="s">
        <v>1221</v>
      </c>
      <c r="AP29" s="33" t="s">
        <v>1222</v>
      </c>
      <c r="AQ29" s="39" t="s">
        <v>639</v>
      </c>
      <c r="AR29" s="39" t="s">
        <v>645</v>
      </c>
      <c r="AS29" s="39" t="s">
        <v>639</v>
      </c>
      <c r="AT29" s="39"/>
      <c r="AU29" s="39"/>
      <c r="AV29" s="225"/>
    </row>
    <row r="30" s="12" customFormat="1" ht="305" customHeight="1" spans="1:48">
      <c r="A30" s="22">
        <v>8</v>
      </c>
      <c r="B30" s="22" t="s">
        <v>1223</v>
      </c>
      <c r="C30" s="22">
        <v>2024</v>
      </c>
      <c r="D30" s="33" t="s">
        <v>285</v>
      </c>
      <c r="E30" s="22" t="s">
        <v>178</v>
      </c>
      <c r="F30" s="24" t="s">
        <v>1013</v>
      </c>
      <c r="G30" s="22" t="s">
        <v>252</v>
      </c>
      <c r="H30" s="33" t="s">
        <v>1116</v>
      </c>
      <c r="I30" s="22">
        <v>1</v>
      </c>
      <c r="J30" s="39">
        <v>1</v>
      </c>
      <c r="K30" s="39"/>
      <c r="L30" s="39"/>
      <c r="M30" s="39">
        <v>1</v>
      </c>
      <c r="N30" s="39"/>
      <c r="O30" s="39"/>
      <c r="P30" s="39"/>
      <c r="Q30" s="39"/>
      <c r="R30" s="39"/>
      <c r="S30" s="39">
        <v>462</v>
      </c>
      <c r="T30" s="39">
        <v>1868</v>
      </c>
      <c r="U30" s="39">
        <v>118</v>
      </c>
      <c r="V30" s="39">
        <v>511</v>
      </c>
      <c r="W30" s="22" t="s">
        <v>227</v>
      </c>
      <c r="X30" s="22" t="s">
        <v>656</v>
      </c>
      <c r="Y30" s="22" t="s">
        <v>183</v>
      </c>
      <c r="Z30" s="22" t="s">
        <v>811</v>
      </c>
      <c r="AA30" s="22" t="s">
        <v>1093</v>
      </c>
      <c r="AB30" s="39">
        <v>80</v>
      </c>
      <c r="AC30" s="39"/>
      <c r="AD30" s="39"/>
      <c r="AE30" s="39"/>
      <c r="AF30" s="39"/>
      <c r="AG30" s="39"/>
      <c r="AH30" s="39"/>
      <c r="AI30" s="39"/>
      <c r="AJ30" s="39"/>
      <c r="AK30" s="39"/>
      <c r="AL30" s="39"/>
      <c r="AM30" s="39"/>
      <c r="AN30" s="39"/>
      <c r="AO30" s="71" t="s">
        <v>1224</v>
      </c>
      <c r="AP30" s="71" t="s">
        <v>1225</v>
      </c>
      <c r="AQ30" s="39" t="s">
        <v>184</v>
      </c>
      <c r="AR30" s="39" t="s">
        <v>645</v>
      </c>
      <c r="AS30" s="39" t="s">
        <v>639</v>
      </c>
      <c r="AT30" s="39"/>
      <c r="AU30" s="39"/>
      <c r="AV30" s="225" t="s">
        <v>1226</v>
      </c>
    </row>
    <row r="31" s="12" customFormat="1" ht="221" customHeight="1" spans="1:48">
      <c r="A31" s="22">
        <v>9</v>
      </c>
      <c r="B31" s="22" t="s">
        <v>1227</v>
      </c>
      <c r="C31" s="36">
        <v>2024</v>
      </c>
      <c r="D31" s="37" t="s">
        <v>447</v>
      </c>
      <c r="E31" s="36" t="s">
        <v>178</v>
      </c>
      <c r="F31" s="36" t="s">
        <v>984</v>
      </c>
      <c r="G31" s="36" t="s">
        <v>403</v>
      </c>
      <c r="H31" s="37" t="s">
        <v>1228</v>
      </c>
      <c r="I31" s="36">
        <v>1</v>
      </c>
      <c r="J31" s="36">
        <v>6</v>
      </c>
      <c r="K31" s="36"/>
      <c r="L31" s="36"/>
      <c r="M31" s="36">
        <v>1</v>
      </c>
      <c r="N31" s="36"/>
      <c r="O31" s="36"/>
      <c r="P31" s="36"/>
      <c r="Q31" s="36"/>
      <c r="R31" s="36"/>
      <c r="S31" s="31">
        <v>336</v>
      </c>
      <c r="T31" s="31">
        <v>1251</v>
      </c>
      <c r="U31" s="31">
        <v>142</v>
      </c>
      <c r="V31" s="31">
        <v>547</v>
      </c>
      <c r="W31" s="36" t="s">
        <v>192</v>
      </c>
      <c r="X31" s="36" t="s">
        <v>810</v>
      </c>
      <c r="Y31" s="36" t="s">
        <v>207</v>
      </c>
      <c r="Z31" s="36" t="s">
        <v>715</v>
      </c>
      <c r="AA31" s="22" t="s">
        <v>1093</v>
      </c>
      <c r="AB31" s="36">
        <v>80</v>
      </c>
      <c r="AC31" s="36"/>
      <c r="AD31" s="36"/>
      <c r="AE31" s="36"/>
      <c r="AF31" s="36"/>
      <c r="AG31" s="36"/>
      <c r="AH31" s="36"/>
      <c r="AI31" s="36"/>
      <c r="AJ31" s="36"/>
      <c r="AK31" s="36"/>
      <c r="AL31" s="36"/>
      <c r="AM31" s="36"/>
      <c r="AN31" s="36"/>
      <c r="AO31" s="37" t="s">
        <v>1229</v>
      </c>
      <c r="AP31" s="37" t="s">
        <v>1230</v>
      </c>
      <c r="AQ31" s="39" t="s">
        <v>639</v>
      </c>
      <c r="AR31" s="39" t="s">
        <v>645</v>
      </c>
      <c r="AS31" s="39" t="s">
        <v>639</v>
      </c>
      <c r="AT31" s="39"/>
      <c r="AU31" s="39"/>
      <c r="AV31" s="225" t="s">
        <v>1231</v>
      </c>
    </row>
    <row r="32" s="215" customFormat="1" ht="258" customHeight="1" spans="1:48">
      <c r="A32" s="22">
        <v>10</v>
      </c>
      <c r="B32" s="22" t="s">
        <v>1232</v>
      </c>
      <c r="C32" s="22">
        <v>2024</v>
      </c>
      <c r="D32" s="33" t="s">
        <v>565</v>
      </c>
      <c r="E32" s="22" t="s">
        <v>302</v>
      </c>
      <c r="F32" s="22" t="s">
        <v>1009</v>
      </c>
      <c r="G32" s="22" t="s">
        <v>535</v>
      </c>
      <c r="H32" s="33" t="s">
        <v>566</v>
      </c>
      <c r="I32" s="22">
        <v>1</v>
      </c>
      <c r="J32" s="22">
        <v>4</v>
      </c>
      <c r="K32" s="22"/>
      <c r="L32" s="22"/>
      <c r="M32" s="22">
        <v>1</v>
      </c>
      <c r="N32" s="22"/>
      <c r="O32" s="22"/>
      <c r="P32" s="22"/>
      <c r="Q32" s="22"/>
      <c r="R32" s="22"/>
      <c r="S32" s="22">
        <v>210</v>
      </c>
      <c r="T32" s="22">
        <v>709</v>
      </c>
      <c r="U32" s="22">
        <v>59</v>
      </c>
      <c r="V32" s="22">
        <v>173</v>
      </c>
      <c r="W32" s="22" t="s">
        <v>206</v>
      </c>
      <c r="X32" s="22" t="s">
        <v>902</v>
      </c>
      <c r="Y32" s="22" t="s">
        <v>207</v>
      </c>
      <c r="Z32" s="22" t="s">
        <v>715</v>
      </c>
      <c r="AA32" s="22" t="s">
        <v>1093</v>
      </c>
      <c r="AB32" s="22">
        <v>210</v>
      </c>
      <c r="AC32" s="22"/>
      <c r="AD32" s="60"/>
      <c r="AE32" s="60"/>
      <c r="AF32" s="60"/>
      <c r="AG32" s="60"/>
      <c r="AH32" s="22"/>
      <c r="AI32" s="22"/>
      <c r="AJ32" s="22"/>
      <c r="AK32" s="22"/>
      <c r="AL32" s="22"/>
      <c r="AM32" s="22"/>
      <c r="AN32" s="22"/>
      <c r="AO32" s="33" t="s">
        <v>1233</v>
      </c>
      <c r="AP32" s="33" t="s">
        <v>1234</v>
      </c>
      <c r="AQ32" s="39" t="s">
        <v>639</v>
      </c>
      <c r="AR32" s="39" t="s">
        <v>645</v>
      </c>
      <c r="AS32" s="39" t="s">
        <v>639</v>
      </c>
      <c r="AT32" s="39"/>
      <c r="AU32" s="39"/>
      <c r="AV32" s="225" t="s">
        <v>1235</v>
      </c>
    </row>
    <row r="33" s="8" customFormat="1" ht="251" customHeight="1" spans="1:48">
      <c r="A33" s="22">
        <v>11</v>
      </c>
      <c r="B33" s="22" t="s">
        <v>1236</v>
      </c>
      <c r="C33" s="22">
        <v>2024</v>
      </c>
      <c r="D33" s="33" t="s">
        <v>1237</v>
      </c>
      <c r="E33" s="22" t="s">
        <v>178</v>
      </c>
      <c r="F33" s="24" t="s">
        <v>1013</v>
      </c>
      <c r="G33" s="22" t="s">
        <v>1238</v>
      </c>
      <c r="H33" s="33" t="s">
        <v>1239</v>
      </c>
      <c r="I33" s="39">
        <v>1</v>
      </c>
      <c r="J33" s="39"/>
      <c r="K33" s="39"/>
      <c r="L33" s="39"/>
      <c r="M33" s="39">
        <v>1</v>
      </c>
      <c r="N33" s="39"/>
      <c r="O33" s="39"/>
      <c r="P33" s="39"/>
      <c r="Q33" s="39"/>
      <c r="R33" s="39"/>
      <c r="S33" s="39">
        <v>694</v>
      </c>
      <c r="T33" s="39">
        <v>2838</v>
      </c>
      <c r="U33" s="39">
        <v>200</v>
      </c>
      <c r="V33" s="39">
        <v>872</v>
      </c>
      <c r="W33" s="22" t="s">
        <v>227</v>
      </c>
      <c r="X33" s="22" t="s">
        <v>656</v>
      </c>
      <c r="Y33" s="22" t="s">
        <v>207</v>
      </c>
      <c r="Z33" s="22" t="s">
        <v>715</v>
      </c>
      <c r="AA33" s="22" t="s">
        <v>1093</v>
      </c>
      <c r="AB33" s="39">
        <v>150</v>
      </c>
      <c r="AC33" s="39"/>
      <c r="AD33" s="39"/>
      <c r="AE33" s="39"/>
      <c r="AF33" s="39"/>
      <c r="AG33" s="39"/>
      <c r="AH33" s="39"/>
      <c r="AI33" s="39"/>
      <c r="AJ33" s="39"/>
      <c r="AK33" s="39"/>
      <c r="AL33" s="39"/>
      <c r="AM33" s="39"/>
      <c r="AN33" s="39"/>
      <c r="AO33" s="71" t="s">
        <v>1240</v>
      </c>
      <c r="AP33" s="71" t="s">
        <v>1241</v>
      </c>
      <c r="AQ33" s="39" t="s">
        <v>639</v>
      </c>
      <c r="AR33" s="39" t="s">
        <v>645</v>
      </c>
      <c r="AS33" s="39" t="s">
        <v>639</v>
      </c>
      <c r="AT33" s="39"/>
      <c r="AU33" s="39"/>
      <c r="AV33" s="225" t="s">
        <v>1242</v>
      </c>
    </row>
    <row r="34" s="9" customFormat="1" ht="118" customHeight="1" spans="1:48">
      <c r="A34" s="321" t="s">
        <v>1243</v>
      </c>
      <c r="B34" s="322"/>
      <c r="C34" s="322"/>
      <c r="D34" s="322"/>
      <c r="E34" s="322"/>
      <c r="F34" s="322"/>
      <c r="G34" s="322"/>
      <c r="H34" s="322"/>
      <c r="I34" s="322"/>
      <c r="J34" s="322"/>
      <c r="K34" s="322"/>
      <c r="L34" s="322"/>
      <c r="M34" s="322"/>
      <c r="N34" s="322"/>
      <c r="O34" s="322"/>
      <c r="P34" s="322"/>
      <c r="Q34" s="322"/>
      <c r="R34" s="322"/>
      <c r="S34" s="322"/>
      <c r="T34" s="322"/>
      <c r="U34" s="322"/>
      <c r="V34" s="322"/>
      <c r="W34" s="322"/>
      <c r="X34" s="324"/>
      <c r="Y34" s="36"/>
      <c r="Z34" s="36"/>
      <c r="AA34" s="36"/>
      <c r="AB34" s="335">
        <f>SUM(AB35:AB36)</f>
        <v>5650</v>
      </c>
      <c r="AC34" s="36"/>
      <c r="AD34" s="36"/>
      <c r="AE34" s="36"/>
      <c r="AF34" s="36"/>
      <c r="AG34" s="36"/>
      <c r="AH34" s="36"/>
      <c r="AI34" s="36"/>
      <c r="AJ34" s="36"/>
      <c r="AK34" s="36"/>
      <c r="AL34" s="36"/>
      <c r="AM34" s="36"/>
      <c r="AN34" s="36"/>
      <c r="AO34" s="37"/>
      <c r="AP34" s="37"/>
      <c r="AQ34" s="39" t="s">
        <v>1063</v>
      </c>
      <c r="AR34" s="39" t="s">
        <v>1063</v>
      </c>
      <c r="AS34" s="39" t="s">
        <v>1063</v>
      </c>
      <c r="AT34" s="39"/>
      <c r="AU34" s="39"/>
      <c r="AV34" s="225"/>
    </row>
    <row r="35" s="7" customFormat="1" ht="266" customHeight="1" spans="1:48">
      <c r="A35" s="22">
        <v>1</v>
      </c>
      <c r="B35" s="22" t="s">
        <v>1244</v>
      </c>
      <c r="C35" s="22">
        <v>2024</v>
      </c>
      <c r="D35" s="33" t="s">
        <v>646</v>
      </c>
      <c r="E35" s="22" t="s">
        <v>302</v>
      </c>
      <c r="F35" s="24" t="s">
        <v>990</v>
      </c>
      <c r="G35" s="22" t="s">
        <v>503</v>
      </c>
      <c r="H35" s="33" t="s">
        <v>647</v>
      </c>
      <c r="I35" s="22">
        <v>1</v>
      </c>
      <c r="J35" s="22">
        <v>7</v>
      </c>
      <c r="K35" s="22"/>
      <c r="L35" s="22"/>
      <c r="M35" s="22">
        <v>1</v>
      </c>
      <c r="N35" s="22"/>
      <c r="O35" s="22"/>
      <c r="P35" s="22"/>
      <c r="Q35" s="22"/>
      <c r="R35" s="22"/>
      <c r="S35" s="22">
        <v>754</v>
      </c>
      <c r="T35" s="22">
        <v>2895</v>
      </c>
      <c r="U35" s="22">
        <v>385</v>
      </c>
      <c r="V35" s="22">
        <v>1500</v>
      </c>
      <c r="W35" s="36" t="s">
        <v>211</v>
      </c>
      <c r="X35" s="22" t="s">
        <v>715</v>
      </c>
      <c r="Y35" s="49" t="s">
        <v>207</v>
      </c>
      <c r="Z35" s="22" t="s">
        <v>715</v>
      </c>
      <c r="AA35" s="22" t="s">
        <v>1093</v>
      </c>
      <c r="AB35" s="22">
        <v>5000</v>
      </c>
      <c r="AC35" s="22"/>
      <c r="AD35" s="60"/>
      <c r="AE35" s="60"/>
      <c r="AF35" s="60"/>
      <c r="AG35" s="60"/>
      <c r="AH35" s="22"/>
      <c r="AI35" s="22"/>
      <c r="AJ35" s="22"/>
      <c r="AK35" s="22"/>
      <c r="AL35" s="22"/>
      <c r="AM35" s="22"/>
      <c r="AN35" s="22"/>
      <c r="AO35" s="33" t="s">
        <v>1245</v>
      </c>
      <c r="AP35" s="33" t="s">
        <v>1246</v>
      </c>
      <c r="AQ35" s="39" t="s">
        <v>184</v>
      </c>
      <c r="AR35" s="39" t="s">
        <v>201</v>
      </c>
      <c r="AS35" s="39" t="s">
        <v>639</v>
      </c>
      <c r="AT35" s="39"/>
      <c r="AU35" s="22"/>
      <c r="AV35" s="225" t="s">
        <v>1247</v>
      </c>
    </row>
    <row r="36" s="9" customFormat="1" ht="331" customHeight="1" spans="1:48">
      <c r="A36" s="22">
        <v>2</v>
      </c>
      <c r="B36" s="22" t="s">
        <v>1248</v>
      </c>
      <c r="C36" s="22">
        <v>2024</v>
      </c>
      <c r="D36" s="33" t="s">
        <v>368</v>
      </c>
      <c r="E36" s="39" t="s">
        <v>302</v>
      </c>
      <c r="F36" s="24" t="s">
        <v>990</v>
      </c>
      <c r="G36" s="39" t="s">
        <v>369</v>
      </c>
      <c r="H36" s="33" t="s">
        <v>370</v>
      </c>
      <c r="I36" s="39">
        <v>1</v>
      </c>
      <c r="J36" s="22">
        <v>3.133</v>
      </c>
      <c r="K36" s="39"/>
      <c r="L36" s="39"/>
      <c r="M36" s="39">
        <v>1</v>
      </c>
      <c r="N36" s="39"/>
      <c r="O36" s="39"/>
      <c r="P36" s="39"/>
      <c r="Q36" s="39"/>
      <c r="R36" s="39"/>
      <c r="S36" s="39">
        <v>195</v>
      </c>
      <c r="T36" s="39">
        <v>780</v>
      </c>
      <c r="U36" s="39">
        <v>89</v>
      </c>
      <c r="V36" s="39">
        <v>356</v>
      </c>
      <c r="W36" s="22" t="s">
        <v>1016</v>
      </c>
      <c r="X36" s="22" t="s">
        <v>749</v>
      </c>
      <c r="Y36" s="22" t="s">
        <v>207</v>
      </c>
      <c r="Z36" s="22" t="s">
        <v>715</v>
      </c>
      <c r="AA36" s="22" t="s">
        <v>1093</v>
      </c>
      <c r="AB36" s="39">
        <v>650</v>
      </c>
      <c r="AC36" s="39"/>
      <c r="AD36" s="39"/>
      <c r="AE36" s="39"/>
      <c r="AF36" s="39"/>
      <c r="AG36" s="39"/>
      <c r="AH36" s="39"/>
      <c r="AI36" s="39"/>
      <c r="AJ36" s="39"/>
      <c r="AK36" s="39"/>
      <c r="AL36" s="39"/>
      <c r="AM36" s="39"/>
      <c r="AN36" s="39"/>
      <c r="AO36" s="33" t="s">
        <v>1249</v>
      </c>
      <c r="AP36" s="33" t="s">
        <v>1250</v>
      </c>
      <c r="AQ36" s="39" t="s">
        <v>639</v>
      </c>
      <c r="AR36" s="39" t="s">
        <v>201</v>
      </c>
      <c r="AS36" s="39" t="s">
        <v>639</v>
      </c>
      <c r="AT36" s="39"/>
      <c r="AU36" s="39"/>
      <c r="AV36" s="225" t="s">
        <v>1251</v>
      </c>
    </row>
  </sheetData>
  <mergeCells count="44">
    <mergeCell ref="A1:D1"/>
    <mergeCell ref="A2:AU2"/>
    <mergeCell ref="A3:E3"/>
    <mergeCell ref="K4:R4"/>
    <mergeCell ref="S4:V4"/>
    <mergeCell ref="A7:Y7"/>
    <mergeCell ref="A22:Y22"/>
    <mergeCell ref="A34:X34"/>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432638888888889" right="0.236111111111111" top="0.708333333333333" bottom="1.53541666666667" header="0.5" footer="0.5"/>
  <pageSetup paperSize="8" scale="27"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57"/>
  <sheetViews>
    <sheetView zoomScale="47" zoomScaleNormal="47" topLeftCell="Y10"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1" width="11.6296296296296" style="9" customWidth="1"/>
    <col min="32" max="32" width="14.6574074074074" style="9" customWidth="1"/>
    <col min="33" max="39" width="15.1296296296296" style="9" customWidth="1"/>
    <col min="40" max="40" width="12.1296296296296" style="9" customWidth="1"/>
    <col min="41" max="41" width="41.6296296296296" style="12" customWidth="1"/>
    <col min="42" max="42" width="36.6296296296296" style="12" customWidth="1"/>
    <col min="43" max="16377" width="8.88888888888889" style="12"/>
    <col min="16378" max="16378" width="8.88888888888889" style="8"/>
    <col min="16379" max="16384" width="8.88888888888889" style="238"/>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f>I7+I62+I79+I114+I119+I140+I149+I152</f>
        <v>27</v>
      </c>
      <c r="J6" s="83">
        <f t="shared" ref="J6:AN6" si="0">J7+J62+J79+J114+J119+J140+J149+J152</f>
        <v>16360.961</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si="0"/>
        <v>12652</v>
      </c>
      <c r="V6" s="83">
        <f t="shared" si="0"/>
        <v>27700</v>
      </c>
      <c r="W6" s="83">
        <f t="shared" si="0"/>
        <v>0</v>
      </c>
      <c r="X6" s="83">
        <f t="shared" si="0"/>
        <v>0</v>
      </c>
      <c r="Y6" s="83">
        <f t="shared" si="0"/>
        <v>0</v>
      </c>
      <c r="Z6" s="83">
        <f t="shared" si="0"/>
        <v>0</v>
      </c>
      <c r="AA6" s="83">
        <f t="shared" si="0"/>
        <v>0</v>
      </c>
      <c r="AB6" s="83">
        <f t="shared" si="0"/>
        <v>26854</v>
      </c>
      <c r="AC6" s="83">
        <f t="shared" si="0"/>
        <v>14538</v>
      </c>
      <c r="AD6" s="83">
        <f t="shared" si="0"/>
        <v>9500</v>
      </c>
      <c r="AE6" s="83">
        <f t="shared" si="0"/>
        <v>2500</v>
      </c>
      <c r="AF6" s="83">
        <f t="shared" si="0"/>
        <v>2538</v>
      </c>
      <c r="AG6" s="83">
        <f t="shared" si="0"/>
        <v>0</v>
      </c>
      <c r="AH6" s="83">
        <f t="shared" si="0"/>
        <v>3860</v>
      </c>
      <c r="AI6" s="83">
        <f t="shared" si="0"/>
        <v>6456</v>
      </c>
      <c r="AJ6" s="83">
        <f t="shared" si="0"/>
        <v>2000</v>
      </c>
      <c r="AK6" s="83">
        <f t="shared" si="0"/>
        <v>0</v>
      </c>
      <c r="AL6" s="83">
        <f t="shared" si="0"/>
        <v>0</v>
      </c>
      <c r="AM6" s="83">
        <f t="shared" si="0"/>
        <v>0</v>
      </c>
      <c r="AN6" s="83">
        <f t="shared" si="0"/>
        <v>0</v>
      </c>
      <c r="AO6" s="81"/>
      <c r="AP6" s="81"/>
    </row>
    <row r="7" s="178" customFormat="1" ht="30" customHeight="1" spans="1:42">
      <c r="A7" s="179" t="s">
        <v>50</v>
      </c>
      <c r="B7" s="180" t="s">
        <v>51</v>
      </c>
      <c r="C7" s="181"/>
      <c r="D7" s="181"/>
      <c r="E7" s="180"/>
      <c r="F7" s="181"/>
      <c r="G7" s="181"/>
      <c r="H7" s="180"/>
      <c r="I7" s="193">
        <f>I8+I32+I37+I49+I54</f>
        <v>12</v>
      </c>
      <c r="J7" s="193">
        <f t="shared" ref="J7:AN7" si="1">J8+J32+J37+J49+J54</f>
        <v>11712.228</v>
      </c>
      <c r="K7" s="193">
        <f t="shared" si="1"/>
        <v>5</v>
      </c>
      <c r="L7" s="193">
        <f t="shared" si="1"/>
        <v>0</v>
      </c>
      <c r="M7" s="193">
        <f t="shared" si="1"/>
        <v>7</v>
      </c>
      <c r="N7" s="193">
        <f t="shared" si="1"/>
        <v>0</v>
      </c>
      <c r="O7" s="193">
        <f t="shared" si="1"/>
        <v>0</v>
      </c>
      <c r="P7" s="193">
        <f t="shared" si="1"/>
        <v>0</v>
      </c>
      <c r="Q7" s="193">
        <f t="shared" si="1"/>
        <v>0</v>
      </c>
      <c r="R7" s="193">
        <f t="shared" si="1"/>
        <v>0</v>
      </c>
      <c r="S7" s="193">
        <f t="shared" si="1"/>
        <v>10216</v>
      </c>
      <c r="T7" s="193">
        <f t="shared" si="1"/>
        <v>34758</v>
      </c>
      <c r="U7" s="193">
        <f t="shared" si="1"/>
        <v>5964</v>
      </c>
      <c r="V7" s="193">
        <f t="shared" si="1"/>
        <v>19425</v>
      </c>
      <c r="W7" s="193">
        <f t="shared" si="1"/>
        <v>0</v>
      </c>
      <c r="X7" s="193">
        <f t="shared" si="1"/>
        <v>0</v>
      </c>
      <c r="Y7" s="193">
        <f t="shared" si="1"/>
        <v>0</v>
      </c>
      <c r="Z7" s="193">
        <f t="shared" si="1"/>
        <v>0</v>
      </c>
      <c r="AA7" s="193">
        <f t="shared" si="1"/>
        <v>0</v>
      </c>
      <c r="AB7" s="193">
        <f t="shared" si="1"/>
        <v>17556</v>
      </c>
      <c r="AC7" s="193">
        <f t="shared" si="1"/>
        <v>11930</v>
      </c>
      <c r="AD7" s="193">
        <f t="shared" si="1"/>
        <v>6930</v>
      </c>
      <c r="AE7" s="193">
        <f t="shared" si="1"/>
        <v>2500</v>
      </c>
      <c r="AF7" s="193">
        <f t="shared" si="1"/>
        <v>2500</v>
      </c>
      <c r="AG7" s="193">
        <f t="shared" si="1"/>
        <v>0</v>
      </c>
      <c r="AH7" s="193">
        <f t="shared" si="1"/>
        <v>2850</v>
      </c>
      <c r="AI7" s="193">
        <f t="shared" si="1"/>
        <v>2776</v>
      </c>
      <c r="AJ7" s="193">
        <f t="shared" si="1"/>
        <v>0</v>
      </c>
      <c r="AK7" s="193">
        <f t="shared" si="1"/>
        <v>0</v>
      </c>
      <c r="AL7" s="193">
        <f t="shared" si="1"/>
        <v>0</v>
      </c>
      <c r="AM7" s="193">
        <f t="shared" si="1"/>
        <v>0</v>
      </c>
      <c r="AN7" s="193">
        <f t="shared" si="1"/>
        <v>0</v>
      </c>
      <c r="AO7" s="197"/>
      <c r="AP7" s="197"/>
    </row>
    <row r="8" s="178" customFormat="1" ht="30" customHeight="1" spans="1:42">
      <c r="A8" s="182" t="s">
        <v>52</v>
      </c>
      <c r="B8" s="180" t="s">
        <v>53</v>
      </c>
      <c r="C8" s="181"/>
      <c r="D8" s="181"/>
      <c r="E8" s="180"/>
      <c r="F8" s="181"/>
      <c r="G8" s="181"/>
      <c r="H8" s="180"/>
      <c r="I8" s="194">
        <f>I9+I13+I19+I29+I30+I31+I20</f>
        <v>6</v>
      </c>
      <c r="J8" s="194">
        <f t="shared" ref="J8:AN8" si="2">J9+J13+J19+J29+J30+J31+J20</f>
        <v>10476.765</v>
      </c>
      <c r="K8" s="194">
        <f t="shared" si="2"/>
        <v>4</v>
      </c>
      <c r="L8" s="194">
        <f t="shared" si="2"/>
        <v>0</v>
      </c>
      <c r="M8" s="194">
        <f t="shared" si="2"/>
        <v>2</v>
      </c>
      <c r="N8" s="194">
        <f t="shared" si="2"/>
        <v>0</v>
      </c>
      <c r="O8" s="194">
        <f t="shared" si="2"/>
        <v>0</v>
      </c>
      <c r="P8" s="194">
        <f t="shared" si="2"/>
        <v>0</v>
      </c>
      <c r="Q8" s="194">
        <f t="shared" si="2"/>
        <v>0</v>
      </c>
      <c r="R8" s="194">
        <f t="shared" si="2"/>
        <v>0</v>
      </c>
      <c r="S8" s="194">
        <f t="shared" si="2"/>
        <v>5298</v>
      </c>
      <c r="T8" s="194">
        <f t="shared" si="2"/>
        <v>18647</v>
      </c>
      <c r="U8" s="194">
        <f t="shared" si="2"/>
        <v>2692</v>
      </c>
      <c r="V8" s="194">
        <f t="shared" si="2"/>
        <v>9585</v>
      </c>
      <c r="W8" s="194">
        <f t="shared" si="2"/>
        <v>0</v>
      </c>
      <c r="X8" s="194">
        <f t="shared" si="2"/>
        <v>0</v>
      </c>
      <c r="Y8" s="194">
        <f t="shared" si="2"/>
        <v>0</v>
      </c>
      <c r="Z8" s="194">
        <f t="shared" si="2"/>
        <v>0</v>
      </c>
      <c r="AA8" s="194">
        <f t="shared" si="2"/>
        <v>0</v>
      </c>
      <c r="AB8" s="194">
        <f t="shared" si="2"/>
        <v>7806</v>
      </c>
      <c r="AC8" s="194">
        <f t="shared" si="2"/>
        <v>7330</v>
      </c>
      <c r="AD8" s="194">
        <f t="shared" si="2"/>
        <v>5330</v>
      </c>
      <c r="AE8" s="194">
        <f t="shared" si="2"/>
        <v>2000</v>
      </c>
      <c r="AF8" s="194">
        <f t="shared" si="2"/>
        <v>0</v>
      </c>
      <c r="AG8" s="194">
        <f t="shared" si="2"/>
        <v>0</v>
      </c>
      <c r="AH8" s="194">
        <f t="shared" si="2"/>
        <v>0</v>
      </c>
      <c r="AI8" s="194">
        <f t="shared" si="2"/>
        <v>476</v>
      </c>
      <c r="AJ8" s="194">
        <f t="shared" si="2"/>
        <v>0</v>
      </c>
      <c r="AK8" s="194">
        <f t="shared" si="2"/>
        <v>0</v>
      </c>
      <c r="AL8" s="194">
        <f t="shared" si="2"/>
        <v>0</v>
      </c>
      <c r="AM8" s="194">
        <f t="shared" si="2"/>
        <v>0</v>
      </c>
      <c r="AN8" s="194">
        <f t="shared" si="2"/>
        <v>0</v>
      </c>
      <c r="AO8" s="197"/>
      <c r="AP8" s="197"/>
    </row>
    <row r="9" s="12" customFormat="1" ht="30" customHeight="1" spans="1:42">
      <c r="A9" s="182" t="s">
        <v>54</v>
      </c>
      <c r="B9" s="180" t="s">
        <v>55</v>
      </c>
      <c r="C9" s="181"/>
      <c r="D9" s="181"/>
      <c r="E9" s="180"/>
      <c r="F9" s="181"/>
      <c r="G9" s="181"/>
      <c r="H9" s="180"/>
      <c r="I9" s="195">
        <f>I10+I11</f>
        <v>1</v>
      </c>
      <c r="J9" s="195">
        <f t="shared" ref="J9:AN9" si="3">J10+J11</f>
        <v>0.165</v>
      </c>
      <c r="K9" s="195">
        <f t="shared" si="3"/>
        <v>1</v>
      </c>
      <c r="L9" s="195">
        <f t="shared" si="3"/>
        <v>0</v>
      </c>
      <c r="M9" s="195">
        <f t="shared" si="3"/>
        <v>0</v>
      </c>
      <c r="N9" s="195">
        <f t="shared" si="3"/>
        <v>0</v>
      </c>
      <c r="O9" s="195">
        <f t="shared" si="3"/>
        <v>0</v>
      </c>
      <c r="P9" s="195">
        <f t="shared" si="3"/>
        <v>0</v>
      </c>
      <c r="Q9" s="195">
        <f t="shared" si="3"/>
        <v>0</v>
      </c>
      <c r="R9" s="195">
        <f t="shared" si="3"/>
        <v>0</v>
      </c>
      <c r="S9" s="195">
        <f t="shared" si="3"/>
        <v>56</v>
      </c>
      <c r="T9" s="195">
        <f t="shared" si="3"/>
        <v>183</v>
      </c>
      <c r="U9" s="195">
        <f t="shared" si="3"/>
        <v>23</v>
      </c>
      <c r="V9" s="195">
        <f t="shared" si="3"/>
        <v>77</v>
      </c>
      <c r="W9" s="195">
        <f t="shared" si="3"/>
        <v>0</v>
      </c>
      <c r="X9" s="195">
        <f t="shared" si="3"/>
        <v>0</v>
      </c>
      <c r="Y9" s="195">
        <f t="shared" si="3"/>
        <v>0</v>
      </c>
      <c r="Z9" s="195">
        <f t="shared" si="3"/>
        <v>0</v>
      </c>
      <c r="AA9" s="195">
        <f t="shared" si="3"/>
        <v>0</v>
      </c>
      <c r="AB9" s="195">
        <f t="shared" si="3"/>
        <v>510</v>
      </c>
      <c r="AC9" s="195">
        <f t="shared" si="3"/>
        <v>230</v>
      </c>
      <c r="AD9" s="195">
        <f t="shared" si="3"/>
        <v>230</v>
      </c>
      <c r="AE9" s="195">
        <f t="shared" si="3"/>
        <v>0</v>
      </c>
      <c r="AF9" s="195">
        <f t="shared" si="3"/>
        <v>0</v>
      </c>
      <c r="AG9" s="195">
        <f t="shared" si="3"/>
        <v>0</v>
      </c>
      <c r="AH9" s="195">
        <f t="shared" si="3"/>
        <v>0</v>
      </c>
      <c r="AI9" s="195">
        <f t="shared" si="3"/>
        <v>280</v>
      </c>
      <c r="AJ9" s="195">
        <f t="shared" si="3"/>
        <v>0</v>
      </c>
      <c r="AK9" s="195">
        <f t="shared" si="3"/>
        <v>0</v>
      </c>
      <c r="AL9" s="195">
        <f t="shared" si="3"/>
        <v>0</v>
      </c>
      <c r="AM9" s="195">
        <f t="shared" si="3"/>
        <v>0</v>
      </c>
      <c r="AN9" s="195">
        <f t="shared" si="3"/>
        <v>0</v>
      </c>
      <c r="AO9" s="198"/>
      <c r="AP9" s="198"/>
    </row>
    <row r="10" s="12" customFormat="1" ht="30" customHeight="1" spans="1:42">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8"/>
      <c r="AP10" s="198"/>
    </row>
    <row r="11" s="12" customFormat="1" ht="30" customHeight="1" spans="1:42">
      <c r="A11" s="183" t="s">
        <v>56</v>
      </c>
      <c r="B11" s="180" t="s">
        <v>58</v>
      </c>
      <c r="C11" s="181"/>
      <c r="D11" s="181"/>
      <c r="E11" s="184"/>
      <c r="F11" s="184"/>
      <c r="G11" s="184"/>
      <c r="H11" s="184"/>
      <c r="I11" s="195">
        <f>SUM(I12)</f>
        <v>1</v>
      </c>
      <c r="J11" s="195">
        <f t="shared" ref="J11:AN11" si="4">SUM(J12)</f>
        <v>0.165</v>
      </c>
      <c r="K11" s="195">
        <f t="shared" si="4"/>
        <v>1</v>
      </c>
      <c r="L11" s="195">
        <f t="shared" si="4"/>
        <v>0</v>
      </c>
      <c r="M11" s="195">
        <f t="shared" si="4"/>
        <v>0</v>
      </c>
      <c r="N11" s="195">
        <f t="shared" si="4"/>
        <v>0</v>
      </c>
      <c r="O11" s="195">
        <f t="shared" si="4"/>
        <v>0</v>
      </c>
      <c r="P11" s="195">
        <f t="shared" si="4"/>
        <v>0</v>
      </c>
      <c r="Q11" s="195">
        <f t="shared" si="4"/>
        <v>0</v>
      </c>
      <c r="R11" s="195">
        <f t="shared" si="4"/>
        <v>0</v>
      </c>
      <c r="S11" s="195">
        <f t="shared" si="4"/>
        <v>56</v>
      </c>
      <c r="T11" s="195">
        <f t="shared" si="4"/>
        <v>183</v>
      </c>
      <c r="U11" s="195">
        <f t="shared" si="4"/>
        <v>23</v>
      </c>
      <c r="V11" s="195">
        <f t="shared" si="4"/>
        <v>77</v>
      </c>
      <c r="W11" s="195">
        <f t="shared" si="4"/>
        <v>0</v>
      </c>
      <c r="X11" s="195">
        <f t="shared" si="4"/>
        <v>0</v>
      </c>
      <c r="Y11" s="195">
        <f t="shared" si="4"/>
        <v>0</v>
      </c>
      <c r="Z11" s="195">
        <f t="shared" si="4"/>
        <v>0</v>
      </c>
      <c r="AA11" s="195">
        <f t="shared" si="4"/>
        <v>0</v>
      </c>
      <c r="AB11" s="195">
        <f t="shared" si="4"/>
        <v>510</v>
      </c>
      <c r="AC11" s="195">
        <f t="shared" si="4"/>
        <v>230</v>
      </c>
      <c r="AD11" s="195">
        <f t="shared" si="4"/>
        <v>230</v>
      </c>
      <c r="AE11" s="195">
        <f t="shared" si="4"/>
        <v>0</v>
      </c>
      <c r="AF11" s="195">
        <f t="shared" si="4"/>
        <v>0</v>
      </c>
      <c r="AG11" s="195">
        <f t="shared" si="4"/>
        <v>0</v>
      </c>
      <c r="AH11" s="195">
        <f t="shared" si="4"/>
        <v>0</v>
      </c>
      <c r="AI11" s="195">
        <f t="shared" si="4"/>
        <v>280</v>
      </c>
      <c r="AJ11" s="195">
        <f t="shared" si="4"/>
        <v>0</v>
      </c>
      <c r="AK11" s="195">
        <f t="shared" si="4"/>
        <v>0</v>
      </c>
      <c r="AL11" s="195">
        <f t="shared" si="4"/>
        <v>0</v>
      </c>
      <c r="AM11" s="195">
        <f t="shared" si="4"/>
        <v>0</v>
      </c>
      <c r="AN11" s="195">
        <f t="shared" si="4"/>
        <v>0</v>
      </c>
      <c r="AO11" s="198"/>
      <c r="AP11" s="198"/>
    </row>
    <row r="12" s="8" customFormat="1" ht="283" customHeight="1" spans="1:43">
      <c r="A12" s="22">
        <v>1</v>
      </c>
      <c r="B12" s="22" t="s">
        <v>1158</v>
      </c>
      <c r="C12" s="22">
        <v>2024</v>
      </c>
      <c r="D12" s="23" t="s">
        <v>651</v>
      </c>
      <c r="E12" s="22" t="s">
        <v>178</v>
      </c>
      <c r="F12" s="24" t="s">
        <v>990</v>
      </c>
      <c r="G12" s="22" t="s">
        <v>531</v>
      </c>
      <c r="H12" s="23" t="s">
        <v>652</v>
      </c>
      <c r="I12" s="22">
        <v>1</v>
      </c>
      <c r="J12" s="22">
        <v>0.165</v>
      </c>
      <c r="K12" s="22">
        <v>1</v>
      </c>
      <c r="L12" s="22"/>
      <c r="M12" s="22"/>
      <c r="N12" s="22"/>
      <c r="O12" s="22"/>
      <c r="P12" s="22"/>
      <c r="Q12" s="22"/>
      <c r="R12" s="22"/>
      <c r="S12" s="22">
        <v>56</v>
      </c>
      <c r="T12" s="22">
        <v>183</v>
      </c>
      <c r="U12" s="22">
        <v>23</v>
      </c>
      <c r="V12" s="22">
        <v>77</v>
      </c>
      <c r="W12" s="22" t="s">
        <v>183</v>
      </c>
      <c r="X12" s="22" t="s">
        <v>1144</v>
      </c>
      <c r="Y12" s="22" t="s">
        <v>183</v>
      </c>
      <c r="Z12" s="22" t="s">
        <v>1144</v>
      </c>
      <c r="AA12" s="22" t="s">
        <v>1093</v>
      </c>
      <c r="AB12" s="22">
        <v>510</v>
      </c>
      <c r="AC12" s="22">
        <v>230</v>
      </c>
      <c r="AD12" s="22">
        <v>230</v>
      </c>
      <c r="AE12" s="22"/>
      <c r="AF12" s="22"/>
      <c r="AG12" s="22"/>
      <c r="AH12" s="22"/>
      <c r="AI12" s="22">
        <v>280</v>
      </c>
      <c r="AJ12" s="22"/>
      <c r="AK12" s="22"/>
      <c r="AL12" s="22"/>
      <c r="AM12" s="22"/>
      <c r="AN12" s="22"/>
      <c r="AO12" s="33" t="s">
        <v>1162</v>
      </c>
      <c r="AP12" s="33" t="s">
        <v>1163</v>
      </c>
      <c r="AQ12" s="22" t="s">
        <v>986</v>
      </c>
    </row>
    <row r="13" s="12" customFormat="1" ht="30" customHeight="1" spans="1:42">
      <c r="A13" s="182" t="s">
        <v>54</v>
      </c>
      <c r="B13" s="180" t="s">
        <v>59</v>
      </c>
      <c r="C13" s="181"/>
      <c r="D13" s="181"/>
      <c r="E13" s="184"/>
      <c r="F13" s="184"/>
      <c r="G13" s="184"/>
      <c r="H13" s="184"/>
      <c r="I13" s="195">
        <f>SUM(I14)</f>
        <v>1</v>
      </c>
      <c r="J13" s="195">
        <f t="shared" ref="J13:AN13" si="5">SUM(J14)</f>
        <v>6</v>
      </c>
      <c r="K13" s="195">
        <f t="shared" si="5"/>
        <v>0</v>
      </c>
      <c r="L13" s="195">
        <f t="shared" si="5"/>
        <v>0</v>
      </c>
      <c r="M13" s="195">
        <f t="shared" si="5"/>
        <v>1</v>
      </c>
      <c r="N13" s="195">
        <f t="shared" si="5"/>
        <v>0</v>
      </c>
      <c r="O13" s="195">
        <f t="shared" si="5"/>
        <v>0</v>
      </c>
      <c r="P13" s="195">
        <f t="shared" si="5"/>
        <v>0</v>
      </c>
      <c r="Q13" s="195">
        <f t="shared" si="5"/>
        <v>0</v>
      </c>
      <c r="R13" s="195">
        <f t="shared" si="5"/>
        <v>0</v>
      </c>
      <c r="S13" s="195">
        <f t="shared" si="5"/>
        <v>336</v>
      </c>
      <c r="T13" s="195">
        <f t="shared" si="5"/>
        <v>1251</v>
      </c>
      <c r="U13" s="195">
        <f t="shared" si="5"/>
        <v>142</v>
      </c>
      <c r="V13" s="195">
        <f t="shared" si="5"/>
        <v>547</v>
      </c>
      <c r="W13" s="195">
        <f t="shared" si="5"/>
        <v>0</v>
      </c>
      <c r="X13" s="195">
        <f t="shared" si="5"/>
        <v>0</v>
      </c>
      <c r="Y13" s="195">
        <f t="shared" si="5"/>
        <v>0</v>
      </c>
      <c r="Z13" s="195">
        <f t="shared" si="5"/>
        <v>0</v>
      </c>
      <c r="AA13" s="195">
        <f t="shared" si="5"/>
        <v>0</v>
      </c>
      <c r="AB13" s="195">
        <f t="shared" si="5"/>
        <v>80</v>
      </c>
      <c r="AC13" s="195">
        <f t="shared" si="5"/>
        <v>0</v>
      </c>
      <c r="AD13" s="195">
        <f t="shared" si="5"/>
        <v>0</v>
      </c>
      <c r="AE13" s="195">
        <f t="shared" si="5"/>
        <v>0</v>
      </c>
      <c r="AF13" s="195">
        <f t="shared" si="5"/>
        <v>0</v>
      </c>
      <c r="AG13" s="195">
        <f t="shared" si="5"/>
        <v>0</v>
      </c>
      <c r="AH13" s="195">
        <f t="shared" si="5"/>
        <v>0</v>
      </c>
      <c r="AI13" s="195">
        <f t="shared" si="5"/>
        <v>80</v>
      </c>
      <c r="AJ13" s="195">
        <f t="shared" si="5"/>
        <v>0</v>
      </c>
      <c r="AK13" s="195">
        <f t="shared" si="5"/>
        <v>0</v>
      </c>
      <c r="AL13" s="195">
        <f t="shared" si="5"/>
        <v>0</v>
      </c>
      <c r="AM13" s="195">
        <f t="shared" si="5"/>
        <v>0</v>
      </c>
      <c r="AN13" s="195">
        <f t="shared" si="5"/>
        <v>0</v>
      </c>
      <c r="AO13" s="198"/>
      <c r="AP13" s="198"/>
    </row>
    <row r="14" s="12" customFormat="1" ht="221" customHeight="1" spans="1:43">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1">
        <v>142</v>
      </c>
      <c r="V14" s="31">
        <v>547</v>
      </c>
      <c r="W14" s="36" t="s">
        <v>192</v>
      </c>
      <c r="X14" s="36" t="s">
        <v>810</v>
      </c>
      <c r="Y14" s="36" t="s">
        <v>207</v>
      </c>
      <c r="Z14" s="36" t="s">
        <v>715</v>
      </c>
      <c r="AA14" s="22" t="s">
        <v>1093</v>
      </c>
      <c r="AB14" s="36">
        <v>80</v>
      </c>
      <c r="AC14" s="36"/>
      <c r="AD14" s="36"/>
      <c r="AE14" s="36"/>
      <c r="AF14" s="36"/>
      <c r="AG14" s="36"/>
      <c r="AH14" s="36"/>
      <c r="AI14" s="36">
        <v>80</v>
      </c>
      <c r="AJ14" s="36"/>
      <c r="AK14" s="36"/>
      <c r="AL14" s="36"/>
      <c r="AM14" s="36"/>
      <c r="AN14" s="36"/>
      <c r="AO14" s="37" t="s">
        <v>1229</v>
      </c>
      <c r="AP14" s="37" t="s">
        <v>1230</v>
      </c>
      <c r="AQ14" s="39"/>
    </row>
    <row r="15" s="12" customFormat="1" ht="30" customHeight="1" spans="1:42">
      <c r="A15" s="183" t="s">
        <v>56</v>
      </c>
      <c r="B15" s="180" t="s">
        <v>60</v>
      </c>
      <c r="C15" s="181"/>
      <c r="D15" s="181"/>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8"/>
      <c r="AP15" s="198"/>
    </row>
    <row r="16" s="12" customFormat="1" ht="30" customHeight="1" spans="1:42">
      <c r="A16" s="183" t="s">
        <v>56</v>
      </c>
      <c r="B16" s="186" t="s">
        <v>61</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8"/>
      <c r="AP16" s="198"/>
    </row>
    <row r="17" s="12" customFormat="1" ht="30" customHeight="1" spans="1:42">
      <c r="A17" s="183" t="s">
        <v>56</v>
      </c>
      <c r="B17" s="186" t="s">
        <v>62</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8"/>
      <c r="AP17" s="198"/>
    </row>
    <row r="18" s="12" customFormat="1" ht="30" customHeight="1" spans="1:42">
      <c r="A18" s="183" t="s">
        <v>56</v>
      </c>
      <c r="B18" s="186" t="s">
        <v>63</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8"/>
      <c r="AP18" s="198"/>
    </row>
    <row r="19" s="12" customFormat="1" ht="30" customHeight="1" spans="1:42">
      <c r="A19" s="182" t="s">
        <v>54</v>
      </c>
      <c r="B19" s="186" t="s">
        <v>64</v>
      </c>
      <c r="C19" s="186"/>
      <c r="D19" s="186"/>
      <c r="E19" s="184"/>
      <c r="F19" s="184"/>
      <c r="G19" s="184"/>
      <c r="H19" s="184"/>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8"/>
      <c r="AP19" s="198"/>
    </row>
    <row r="20" s="12" customFormat="1" ht="30" customHeight="1" spans="1:42">
      <c r="A20" s="182" t="s">
        <v>54</v>
      </c>
      <c r="B20" s="186" t="s">
        <v>65</v>
      </c>
      <c r="C20" s="186"/>
      <c r="D20" s="186"/>
      <c r="E20" s="184"/>
      <c r="F20" s="184"/>
      <c r="G20" s="184"/>
      <c r="H20" s="184"/>
      <c r="I20" s="195">
        <f>I21+I22+I23+I28</f>
        <v>4</v>
      </c>
      <c r="J20" s="195">
        <f t="shared" ref="J20:AN20" si="6">J21+J22+J23+J28</f>
        <v>10470.6</v>
      </c>
      <c r="K20" s="195">
        <f t="shared" si="6"/>
        <v>3</v>
      </c>
      <c r="L20" s="195">
        <f t="shared" si="6"/>
        <v>0</v>
      </c>
      <c r="M20" s="195">
        <f t="shared" si="6"/>
        <v>1</v>
      </c>
      <c r="N20" s="195">
        <f t="shared" si="6"/>
        <v>0</v>
      </c>
      <c r="O20" s="195">
        <f t="shared" si="6"/>
        <v>0</v>
      </c>
      <c r="P20" s="195">
        <f t="shared" si="6"/>
        <v>0</v>
      </c>
      <c r="Q20" s="195">
        <f t="shared" si="6"/>
        <v>0</v>
      </c>
      <c r="R20" s="195">
        <f t="shared" si="6"/>
        <v>0</v>
      </c>
      <c r="S20" s="195">
        <f t="shared" si="6"/>
        <v>4906</v>
      </c>
      <c r="T20" s="195">
        <f t="shared" si="6"/>
        <v>17213</v>
      </c>
      <c r="U20" s="195">
        <f t="shared" si="6"/>
        <v>2527</v>
      </c>
      <c r="V20" s="195">
        <f t="shared" si="6"/>
        <v>8961</v>
      </c>
      <c r="W20" s="195">
        <f t="shared" si="6"/>
        <v>0</v>
      </c>
      <c r="X20" s="195">
        <f t="shared" si="6"/>
        <v>0</v>
      </c>
      <c r="Y20" s="195">
        <f t="shared" si="6"/>
        <v>0</v>
      </c>
      <c r="Z20" s="195">
        <f t="shared" si="6"/>
        <v>0</v>
      </c>
      <c r="AA20" s="195">
        <f t="shared" si="6"/>
        <v>0</v>
      </c>
      <c r="AB20" s="195">
        <f t="shared" si="6"/>
        <v>7216</v>
      </c>
      <c r="AC20" s="195">
        <f t="shared" si="6"/>
        <v>7100</v>
      </c>
      <c r="AD20" s="195">
        <f t="shared" si="6"/>
        <v>5100</v>
      </c>
      <c r="AE20" s="195">
        <f t="shared" si="6"/>
        <v>2000</v>
      </c>
      <c r="AF20" s="195">
        <f t="shared" si="6"/>
        <v>0</v>
      </c>
      <c r="AG20" s="195">
        <f t="shared" si="6"/>
        <v>0</v>
      </c>
      <c r="AH20" s="195">
        <f t="shared" si="6"/>
        <v>0</v>
      </c>
      <c r="AI20" s="195">
        <f t="shared" si="6"/>
        <v>116</v>
      </c>
      <c r="AJ20" s="195">
        <f t="shared" si="6"/>
        <v>0</v>
      </c>
      <c r="AK20" s="195">
        <f t="shared" si="6"/>
        <v>0</v>
      </c>
      <c r="AL20" s="195">
        <f t="shared" si="6"/>
        <v>0</v>
      </c>
      <c r="AM20" s="195">
        <f t="shared" si="6"/>
        <v>0</v>
      </c>
      <c r="AN20" s="195">
        <f t="shared" si="6"/>
        <v>0</v>
      </c>
      <c r="AO20" s="198"/>
      <c r="AP20" s="198"/>
    </row>
    <row r="21" s="12" customFormat="1" ht="30" customHeight="1" spans="1:42">
      <c r="A21" s="183" t="s">
        <v>56</v>
      </c>
      <c r="B21" s="186" t="s">
        <v>66</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8"/>
      <c r="AP21" s="198"/>
    </row>
    <row r="22" s="12" customFormat="1" ht="30" customHeight="1" spans="1:42">
      <c r="A22" s="183" t="s">
        <v>56</v>
      </c>
      <c r="B22" s="186" t="s">
        <v>67</v>
      </c>
      <c r="C22" s="186"/>
      <c r="D22" s="186"/>
      <c r="E22" s="184"/>
      <c r="F22" s="184"/>
      <c r="G22" s="184"/>
      <c r="H22" s="184"/>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8"/>
      <c r="AP22" s="198"/>
    </row>
    <row r="23" s="12" customFormat="1" ht="30" customHeight="1" spans="1:42">
      <c r="A23" s="183" t="s">
        <v>56</v>
      </c>
      <c r="B23" s="186" t="s">
        <v>68</v>
      </c>
      <c r="C23" s="186"/>
      <c r="D23" s="186"/>
      <c r="E23" s="184"/>
      <c r="F23" s="184"/>
      <c r="G23" s="184"/>
      <c r="H23" s="184"/>
      <c r="I23" s="195">
        <f>SUM(I24:I27)</f>
        <v>4</v>
      </c>
      <c r="J23" s="195">
        <f t="shared" ref="J23:AN23" si="7">SUM(J24:J27)</f>
        <v>10470.6</v>
      </c>
      <c r="K23" s="195">
        <f t="shared" si="7"/>
        <v>3</v>
      </c>
      <c r="L23" s="195">
        <f t="shared" si="7"/>
        <v>0</v>
      </c>
      <c r="M23" s="195">
        <f t="shared" si="7"/>
        <v>1</v>
      </c>
      <c r="N23" s="195">
        <f t="shared" si="7"/>
        <v>0</v>
      </c>
      <c r="O23" s="195">
        <f t="shared" si="7"/>
        <v>0</v>
      </c>
      <c r="P23" s="195">
        <f t="shared" si="7"/>
        <v>0</v>
      </c>
      <c r="Q23" s="195">
        <f t="shared" si="7"/>
        <v>0</v>
      </c>
      <c r="R23" s="195">
        <f t="shared" si="7"/>
        <v>0</v>
      </c>
      <c r="S23" s="195">
        <f t="shared" si="7"/>
        <v>4906</v>
      </c>
      <c r="T23" s="195">
        <f t="shared" si="7"/>
        <v>17213</v>
      </c>
      <c r="U23" s="195">
        <f t="shared" si="7"/>
        <v>2527</v>
      </c>
      <c r="V23" s="195">
        <f t="shared" si="7"/>
        <v>8961</v>
      </c>
      <c r="W23" s="195">
        <f t="shared" si="7"/>
        <v>0</v>
      </c>
      <c r="X23" s="195">
        <f t="shared" si="7"/>
        <v>0</v>
      </c>
      <c r="Y23" s="195">
        <f t="shared" si="7"/>
        <v>0</v>
      </c>
      <c r="Z23" s="195">
        <f t="shared" si="7"/>
        <v>0</v>
      </c>
      <c r="AA23" s="195">
        <f t="shared" si="7"/>
        <v>0</v>
      </c>
      <c r="AB23" s="195">
        <f t="shared" si="7"/>
        <v>7216</v>
      </c>
      <c r="AC23" s="195">
        <f t="shared" si="7"/>
        <v>7100</v>
      </c>
      <c r="AD23" s="195">
        <f t="shared" si="7"/>
        <v>5100</v>
      </c>
      <c r="AE23" s="195">
        <f t="shared" si="7"/>
        <v>2000</v>
      </c>
      <c r="AF23" s="195">
        <f t="shared" si="7"/>
        <v>0</v>
      </c>
      <c r="AG23" s="195">
        <f t="shared" si="7"/>
        <v>0</v>
      </c>
      <c r="AH23" s="195">
        <f t="shared" si="7"/>
        <v>0</v>
      </c>
      <c r="AI23" s="195">
        <f t="shared" si="7"/>
        <v>116</v>
      </c>
      <c r="AJ23" s="195">
        <f t="shared" si="7"/>
        <v>0</v>
      </c>
      <c r="AK23" s="195">
        <f t="shared" si="7"/>
        <v>0</v>
      </c>
      <c r="AL23" s="195">
        <f t="shared" si="7"/>
        <v>0</v>
      </c>
      <c r="AM23" s="195">
        <f t="shared" si="7"/>
        <v>0</v>
      </c>
      <c r="AN23" s="195">
        <f t="shared" si="7"/>
        <v>0</v>
      </c>
      <c r="AO23" s="198"/>
      <c r="AP23" s="198"/>
    </row>
    <row r="24" s="7" customFormat="1" ht="409" customHeight="1" spans="1:43">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2">
        <v>150</v>
      </c>
      <c r="V24" s="22">
        <v>632</v>
      </c>
      <c r="W24" s="24" t="s">
        <v>985</v>
      </c>
      <c r="X24" s="22" t="s">
        <v>944</v>
      </c>
      <c r="Y24" s="24" t="s">
        <v>183</v>
      </c>
      <c r="Z24" s="22" t="s">
        <v>811</v>
      </c>
      <c r="AA24" s="22" t="s">
        <v>1093</v>
      </c>
      <c r="AB24" s="24">
        <v>2100</v>
      </c>
      <c r="AC24" s="22">
        <v>2100</v>
      </c>
      <c r="AD24" s="60">
        <v>1300</v>
      </c>
      <c r="AE24" s="60">
        <v>800</v>
      </c>
      <c r="AF24" s="60"/>
      <c r="AG24" s="60"/>
      <c r="AH24" s="22"/>
      <c r="AI24" s="22"/>
      <c r="AJ24" s="22"/>
      <c r="AK24" s="22"/>
      <c r="AL24" s="22"/>
      <c r="AM24" s="22"/>
      <c r="AN24" s="22"/>
      <c r="AO24" s="33" t="s">
        <v>1139</v>
      </c>
      <c r="AP24" s="33" t="s">
        <v>1140</v>
      </c>
      <c r="AQ24" s="22" t="s">
        <v>986</v>
      </c>
    </row>
    <row r="25" s="7" customFormat="1" ht="382" customHeight="1" spans="1:43">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2">
        <v>267</v>
      </c>
      <c r="V25" s="22">
        <v>880</v>
      </c>
      <c r="W25" s="24" t="s">
        <v>183</v>
      </c>
      <c r="X25" s="22" t="s">
        <v>1144</v>
      </c>
      <c r="Y25" s="24" t="s">
        <v>183</v>
      </c>
      <c r="Z25" s="22" t="s">
        <v>1144</v>
      </c>
      <c r="AA25" s="22" t="s">
        <v>1093</v>
      </c>
      <c r="AB25" s="59">
        <v>2000</v>
      </c>
      <c r="AC25" s="22">
        <v>2000</v>
      </c>
      <c r="AD25" s="60">
        <v>1500</v>
      </c>
      <c r="AE25" s="60">
        <v>500</v>
      </c>
      <c r="AF25" s="60"/>
      <c r="AG25" s="60"/>
      <c r="AH25" s="22"/>
      <c r="AI25" s="22"/>
      <c r="AJ25" s="22"/>
      <c r="AK25" s="22"/>
      <c r="AL25" s="22"/>
      <c r="AM25" s="22"/>
      <c r="AN25" s="22"/>
      <c r="AO25" s="33" t="s">
        <v>1145</v>
      </c>
      <c r="AP25" s="33" t="s">
        <v>1146</v>
      </c>
      <c r="AQ25" s="22" t="s">
        <v>986</v>
      </c>
    </row>
    <row r="26" s="7" customFormat="1" ht="409" customHeight="1" spans="1:43">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1">
        <v>385</v>
      </c>
      <c r="V26" s="31">
        <v>1412</v>
      </c>
      <c r="W26" s="36" t="s">
        <v>192</v>
      </c>
      <c r="X26" s="36" t="s">
        <v>810</v>
      </c>
      <c r="Y26" s="24" t="s">
        <v>183</v>
      </c>
      <c r="Z26" s="22" t="s">
        <v>811</v>
      </c>
      <c r="AA26" s="22" t="s">
        <v>1093</v>
      </c>
      <c r="AB26" s="59">
        <v>3000</v>
      </c>
      <c r="AC26" s="22">
        <v>3000</v>
      </c>
      <c r="AD26" s="60">
        <v>2300</v>
      </c>
      <c r="AE26" s="60">
        <v>700</v>
      </c>
      <c r="AF26" s="60"/>
      <c r="AG26" s="60"/>
      <c r="AH26" s="22"/>
      <c r="AI26" s="22"/>
      <c r="AJ26" s="22"/>
      <c r="AK26" s="22"/>
      <c r="AL26" s="22"/>
      <c r="AM26" s="22"/>
      <c r="AN26" s="22"/>
      <c r="AO26" s="33" t="s">
        <v>1150</v>
      </c>
      <c r="AP26" s="33" t="s">
        <v>1151</v>
      </c>
      <c r="AQ26" s="22" t="s">
        <v>986</v>
      </c>
    </row>
    <row r="27" s="8" customFormat="1" ht="221" customHeight="1" spans="1:43">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v>1725</v>
      </c>
      <c r="V27" s="22">
        <v>6037</v>
      </c>
      <c r="W27" s="22" t="s">
        <v>183</v>
      </c>
      <c r="X27" s="22" t="s">
        <v>1144</v>
      </c>
      <c r="Y27" s="22" t="s">
        <v>183</v>
      </c>
      <c r="Z27" s="22" t="s">
        <v>811</v>
      </c>
      <c r="AA27" s="22" t="s">
        <v>1093</v>
      </c>
      <c r="AB27" s="22">
        <v>116</v>
      </c>
      <c r="AC27" s="22"/>
      <c r="AD27" s="22"/>
      <c r="AE27" s="22"/>
      <c r="AF27" s="22"/>
      <c r="AG27" s="22"/>
      <c r="AH27" s="22"/>
      <c r="AI27" s="22">
        <v>116</v>
      </c>
      <c r="AJ27" s="22"/>
      <c r="AK27" s="22"/>
      <c r="AL27" s="22"/>
      <c r="AM27" s="22"/>
      <c r="AN27" s="22"/>
      <c r="AO27" s="33" t="s">
        <v>1217</v>
      </c>
      <c r="AP27" s="33" t="s">
        <v>1218</v>
      </c>
      <c r="AQ27" s="39"/>
    </row>
    <row r="28" s="12" customFormat="1" ht="51" customHeight="1" spans="1:42">
      <c r="A28" s="183" t="s">
        <v>56</v>
      </c>
      <c r="B28" s="186" t="s">
        <v>69</v>
      </c>
      <c r="C28" s="186"/>
      <c r="D28" s="186"/>
      <c r="E28" s="184"/>
      <c r="F28" s="184"/>
      <c r="G28" s="184"/>
      <c r="H28" s="184"/>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8"/>
      <c r="AP28" s="198"/>
    </row>
    <row r="29" s="12" customFormat="1" ht="30" customHeight="1" spans="1:42">
      <c r="A29" s="182" t="s">
        <v>54</v>
      </c>
      <c r="B29" s="186" t="s">
        <v>70</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8"/>
      <c r="AP29" s="198"/>
    </row>
    <row r="30" s="12" customFormat="1" ht="30" customHeight="1" spans="1:42">
      <c r="A30" s="182" t="s">
        <v>54</v>
      </c>
      <c r="B30" s="186" t="s">
        <v>71</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8"/>
      <c r="AP30" s="198"/>
    </row>
    <row r="31" s="12" customFormat="1" ht="51" customHeight="1" spans="1:42">
      <c r="A31" s="182" t="s">
        <v>54</v>
      </c>
      <c r="B31" s="186" t="s">
        <v>72</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8"/>
      <c r="AP31" s="198"/>
    </row>
    <row r="32" s="12" customFormat="1" ht="30" customHeight="1" spans="1:42">
      <c r="A32" s="182" t="s">
        <v>52</v>
      </c>
      <c r="B32" s="186" t="s">
        <v>73</v>
      </c>
      <c r="C32" s="186"/>
      <c r="D32" s="186"/>
      <c r="E32" s="184"/>
      <c r="F32" s="184"/>
      <c r="G32" s="184"/>
      <c r="H32" s="184"/>
      <c r="I32" s="195">
        <f>I33+I34+I35+I36</f>
        <v>0</v>
      </c>
      <c r="J32" s="195">
        <f t="shared" ref="J32:AN32" si="8">J33+J34+J35+J36</f>
        <v>0</v>
      </c>
      <c r="K32" s="195">
        <f t="shared" si="8"/>
        <v>0</v>
      </c>
      <c r="L32" s="195">
        <f t="shared" si="8"/>
        <v>0</v>
      </c>
      <c r="M32" s="195">
        <f t="shared" si="8"/>
        <v>0</v>
      </c>
      <c r="N32" s="195">
        <f t="shared" si="8"/>
        <v>0</v>
      </c>
      <c r="O32" s="195">
        <f t="shared" si="8"/>
        <v>0</v>
      </c>
      <c r="P32" s="195">
        <f t="shared" si="8"/>
        <v>0</v>
      </c>
      <c r="Q32" s="195">
        <f t="shared" si="8"/>
        <v>0</v>
      </c>
      <c r="R32" s="195">
        <f t="shared" si="8"/>
        <v>0</v>
      </c>
      <c r="S32" s="195">
        <f t="shared" si="8"/>
        <v>0</v>
      </c>
      <c r="T32" s="195">
        <f t="shared" si="8"/>
        <v>0</v>
      </c>
      <c r="U32" s="195">
        <f t="shared" si="8"/>
        <v>0</v>
      </c>
      <c r="V32" s="195">
        <f t="shared" si="8"/>
        <v>0</v>
      </c>
      <c r="W32" s="195">
        <f t="shared" si="8"/>
        <v>0</v>
      </c>
      <c r="X32" s="195">
        <f t="shared" si="8"/>
        <v>0</v>
      </c>
      <c r="Y32" s="195">
        <f t="shared" si="8"/>
        <v>0</v>
      </c>
      <c r="Z32" s="195">
        <f t="shared" si="8"/>
        <v>0</v>
      </c>
      <c r="AA32" s="195">
        <f t="shared" si="8"/>
        <v>0</v>
      </c>
      <c r="AB32" s="195">
        <f t="shared" si="8"/>
        <v>0</v>
      </c>
      <c r="AC32" s="195">
        <f t="shared" si="8"/>
        <v>0</v>
      </c>
      <c r="AD32" s="195">
        <f t="shared" si="8"/>
        <v>0</v>
      </c>
      <c r="AE32" s="195">
        <f t="shared" si="8"/>
        <v>0</v>
      </c>
      <c r="AF32" s="195">
        <f t="shared" si="8"/>
        <v>0</v>
      </c>
      <c r="AG32" s="195">
        <f t="shared" si="8"/>
        <v>0</v>
      </c>
      <c r="AH32" s="195">
        <f t="shared" si="8"/>
        <v>0</v>
      </c>
      <c r="AI32" s="195">
        <f t="shared" si="8"/>
        <v>0</v>
      </c>
      <c r="AJ32" s="195">
        <f t="shared" si="8"/>
        <v>0</v>
      </c>
      <c r="AK32" s="195">
        <f t="shared" si="8"/>
        <v>0</v>
      </c>
      <c r="AL32" s="195">
        <f t="shared" si="8"/>
        <v>0</v>
      </c>
      <c r="AM32" s="195">
        <f t="shared" si="8"/>
        <v>0</v>
      </c>
      <c r="AN32" s="195">
        <f t="shared" si="8"/>
        <v>0</v>
      </c>
      <c r="AO32" s="198"/>
      <c r="AP32" s="198"/>
    </row>
    <row r="33" s="12" customFormat="1" ht="47" customHeight="1" spans="1:42">
      <c r="A33" s="182" t="s">
        <v>54</v>
      </c>
      <c r="B33" s="186" t="s">
        <v>74</v>
      </c>
      <c r="C33" s="186"/>
      <c r="D33" s="186"/>
      <c r="E33" s="184"/>
      <c r="F33" s="184"/>
      <c r="G33" s="184"/>
      <c r="H33" s="184"/>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8"/>
      <c r="AP33" s="198"/>
    </row>
    <row r="34" s="12" customFormat="1" ht="30" customHeight="1" spans="1:42">
      <c r="A34" s="182" t="s">
        <v>54</v>
      </c>
      <c r="B34" s="186" t="s">
        <v>75</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8"/>
      <c r="AP34" s="198"/>
    </row>
    <row r="35" s="12" customFormat="1" ht="30" customHeight="1" spans="1:42">
      <c r="A35" s="182" t="s">
        <v>54</v>
      </c>
      <c r="B35" s="186" t="s">
        <v>76</v>
      </c>
      <c r="C35" s="186"/>
      <c r="D35" s="186"/>
      <c r="E35" s="184"/>
      <c r="F35" s="184"/>
      <c r="G35" s="184"/>
      <c r="H35" s="184"/>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8"/>
      <c r="AP35" s="198"/>
    </row>
    <row r="36" s="12" customFormat="1" ht="30" customHeight="1" spans="1:42">
      <c r="A36" s="182" t="s">
        <v>54</v>
      </c>
      <c r="B36" s="186" t="s">
        <v>77</v>
      </c>
      <c r="C36" s="186"/>
      <c r="D36" s="186"/>
      <c r="E36" s="184"/>
      <c r="F36" s="184"/>
      <c r="G36" s="184"/>
      <c r="H36" s="184"/>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8"/>
      <c r="AP36" s="198"/>
    </row>
    <row r="37" s="12" customFormat="1" ht="30" customHeight="1" spans="1:42">
      <c r="A37" s="182" t="s">
        <v>52</v>
      </c>
      <c r="B37" s="186" t="s">
        <v>78</v>
      </c>
      <c r="C37" s="186"/>
      <c r="D37" s="186"/>
      <c r="E37" s="184"/>
      <c r="F37" s="184"/>
      <c r="G37" s="184"/>
      <c r="H37" s="184"/>
      <c r="I37" s="195">
        <f>I38+I48</f>
        <v>5</v>
      </c>
      <c r="J37" s="195">
        <f t="shared" ref="J37:AN37" si="9">J38+J48</f>
        <v>35.463</v>
      </c>
      <c r="K37" s="195">
        <f t="shared" si="9"/>
        <v>0</v>
      </c>
      <c r="L37" s="195">
        <f t="shared" si="9"/>
        <v>0</v>
      </c>
      <c r="M37" s="195">
        <f t="shared" si="9"/>
        <v>5</v>
      </c>
      <c r="N37" s="195">
        <f t="shared" si="9"/>
        <v>0</v>
      </c>
      <c r="O37" s="195">
        <f t="shared" si="9"/>
        <v>0</v>
      </c>
      <c r="P37" s="195">
        <f t="shared" si="9"/>
        <v>0</v>
      </c>
      <c r="Q37" s="195">
        <f t="shared" si="9"/>
        <v>0</v>
      </c>
      <c r="R37" s="195">
        <f t="shared" si="9"/>
        <v>0</v>
      </c>
      <c r="S37" s="195">
        <f t="shared" si="9"/>
        <v>3718</v>
      </c>
      <c r="T37" s="195">
        <f t="shared" si="9"/>
        <v>14911</v>
      </c>
      <c r="U37" s="195">
        <f t="shared" si="9"/>
        <v>2072</v>
      </c>
      <c r="V37" s="195">
        <f t="shared" si="9"/>
        <v>8640</v>
      </c>
      <c r="W37" s="195">
        <f t="shared" si="9"/>
        <v>0</v>
      </c>
      <c r="X37" s="195">
        <f t="shared" si="9"/>
        <v>0</v>
      </c>
      <c r="Y37" s="195">
        <f t="shared" si="9"/>
        <v>0</v>
      </c>
      <c r="Z37" s="195">
        <f t="shared" si="9"/>
        <v>0</v>
      </c>
      <c r="AA37" s="195">
        <f t="shared" si="9"/>
        <v>0</v>
      </c>
      <c r="AB37" s="195">
        <f t="shared" si="9"/>
        <v>9550</v>
      </c>
      <c r="AC37" s="195">
        <f t="shared" si="9"/>
        <v>4600</v>
      </c>
      <c r="AD37" s="195">
        <f t="shared" si="9"/>
        <v>1600</v>
      </c>
      <c r="AE37" s="195">
        <f t="shared" si="9"/>
        <v>500</v>
      </c>
      <c r="AF37" s="195">
        <f t="shared" si="9"/>
        <v>2500</v>
      </c>
      <c r="AG37" s="195">
        <f t="shared" si="9"/>
        <v>0</v>
      </c>
      <c r="AH37" s="195">
        <f t="shared" si="9"/>
        <v>2650</v>
      </c>
      <c r="AI37" s="195">
        <f t="shared" si="9"/>
        <v>2300</v>
      </c>
      <c r="AJ37" s="195">
        <f t="shared" si="9"/>
        <v>0</v>
      </c>
      <c r="AK37" s="195">
        <f t="shared" si="9"/>
        <v>0</v>
      </c>
      <c r="AL37" s="195">
        <f t="shared" si="9"/>
        <v>0</v>
      </c>
      <c r="AM37" s="195">
        <f t="shared" si="9"/>
        <v>0</v>
      </c>
      <c r="AN37" s="195">
        <f t="shared" si="9"/>
        <v>0</v>
      </c>
      <c r="AO37" s="198"/>
      <c r="AP37" s="198"/>
    </row>
    <row r="38" s="12" customFormat="1" ht="30" customHeight="1" spans="1:42">
      <c r="A38" s="182" t="s">
        <v>54</v>
      </c>
      <c r="B38" s="186" t="s">
        <v>79</v>
      </c>
      <c r="C38" s="186"/>
      <c r="D38" s="186"/>
      <c r="E38" s="184"/>
      <c r="F38" s="184"/>
      <c r="G38" s="184"/>
      <c r="H38" s="184"/>
      <c r="I38" s="195">
        <f>I39+I40+I41+I42</f>
        <v>5</v>
      </c>
      <c r="J38" s="195">
        <f t="shared" ref="J38:AN38" si="10">J39+J40+J41+J42</f>
        <v>35.463</v>
      </c>
      <c r="K38" s="195">
        <f t="shared" si="10"/>
        <v>0</v>
      </c>
      <c r="L38" s="195">
        <f t="shared" si="10"/>
        <v>0</v>
      </c>
      <c r="M38" s="195">
        <f t="shared" si="10"/>
        <v>5</v>
      </c>
      <c r="N38" s="195">
        <f t="shared" si="10"/>
        <v>0</v>
      </c>
      <c r="O38" s="195">
        <f t="shared" si="10"/>
        <v>0</v>
      </c>
      <c r="P38" s="195">
        <f t="shared" si="10"/>
        <v>0</v>
      </c>
      <c r="Q38" s="195">
        <f t="shared" si="10"/>
        <v>0</v>
      </c>
      <c r="R38" s="195">
        <f t="shared" si="10"/>
        <v>0</v>
      </c>
      <c r="S38" s="195">
        <f t="shared" si="10"/>
        <v>3718</v>
      </c>
      <c r="T38" s="195">
        <f t="shared" si="10"/>
        <v>14911</v>
      </c>
      <c r="U38" s="195">
        <f t="shared" si="10"/>
        <v>2072</v>
      </c>
      <c r="V38" s="195">
        <f t="shared" si="10"/>
        <v>8640</v>
      </c>
      <c r="W38" s="195">
        <f t="shared" si="10"/>
        <v>0</v>
      </c>
      <c r="X38" s="195">
        <f t="shared" si="10"/>
        <v>0</v>
      </c>
      <c r="Y38" s="195">
        <f t="shared" si="10"/>
        <v>0</v>
      </c>
      <c r="Z38" s="195">
        <f t="shared" si="10"/>
        <v>0</v>
      </c>
      <c r="AA38" s="195">
        <f t="shared" si="10"/>
        <v>0</v>
      </c>
      <c r="AB38" s="195">
        <f t="shared" si="10"/>
        <v>9550</v>
      </c>
      <c r="AC38" s="195">
        <f t="shared" si="10"/>
        <v>4600</v>
      </c>
      <c r="AD38" s="195">
        <f t="shared" si="10"/>
        <v>1600</v>
      </c>
      <c r="AE38" s="195">
        <f t="shared" si="10"/>
        <v>500</v>
      </c>
      <c r="AF38" s="195">
        <f t="shared" si="10"/>
        <v>2500</v>
      </c>
      <c r="AG38" s="195">
        <f t="shared" si="10"/>
        <v>0</v>
      </c>
      <c r="AH38" s="195">
        <f t="shared" si="10"/>
        <v>2650</v>
      </c>
      <c r="AI38" s="195">
        <f t="shared" si="10"/>
        <v>2300</v>
      </c>
      <c r="AJ38" s="195">
        <f t="shared" si="10"/>
        <v>0</v>
      </c>
      <c r="AK38" s="195">
        <f t="shared" si="10"/>
        <v>0</v>
      </c>
      <c r="AL38" s="195">
        <f t="shared" si="10"/>
        <v>0</v>
      </c>
      <c r="AM38" s="195">
        <f t="shared" si="10"/>
        <v>0</v>
      </c>
      <c r="AN38" s="195">
        <f t="shared" si="10"/>
        <v>0</v>
      </c>
      <c r="AO38" s="198"/>
      <c r="AP38" s="198"/>
    </row>
    <row r="39" s="12" customFormat="1" ht="30" customHeight="1" spans="1:42">
      <c r="A39" s="183" t="s">
        <v>56</v>
      </c>
      <c r="B39" s="186" t="s">
        <v>80</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8"/>
      <c r="AP39" s="198"/>
    </row>
    <row r="40" s="12" customFormat="1" ht="30" customHeight="1" spans="1:42">
      <c r="A40" s="183" t="s">
        <v>56</v>
      </c>
      <c r="B40" s="186" t="s">
        <v>81</v>
      </c>
      <c r="C40" s="186"/>
      <c r="D40" s="186"/>
      <c r="E40" s="184"/>
      <c r="F40" s="184"/>
      <c r="G40" s="184"/>
      <c r="H40" s="184"/>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8"/>
      <c r="AP40" s="198"/>
    </row>
    <row r="41" s="12" customFormat="1" ht="30" customHeight="1" spans="1:42">
      <c r="A41" s="183" t="s">
        <v>56</v>
      </c>
      <c r="B41" s="186" t="s">
        <v>82</v>
      </c>
      <c r="C41" s="186"/>
      <c r="D41" s="186"/>
      <c r="E41" s="184"/>
      <c r="F41" s="184"/>
      <c r="G41" s="184"/>
      <c r="H41" s="184"/>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8"/>
      <c r="AP41" s="198"/>
    </row>
    <row r="42" s="12" customFormat="1" ht="50" customHeight="1" spans="1:42">
      <c r="A42" s="183" t="s">
        <v>56</v>
      </c>
      <c r="B42" s="186" t="s">
        <v>83</v>
      </c>
      <c r="C42" s="186"/>
      <c r="D42" s="186"/>
      <c r="E42" s="184"/>
      <c r="F42" s="184"/>
      <c r="G42" s="184"/>
      <c r="H42" s="184"/>
      <c r="I42" s="195">
        <f>SUM(I43:I47)</f>
        <v>5</v>
      </c>
      <c r="J42" s="195">
        <f t="shared" ref="J42:AN42" si="11">SUM(J43:J47)</f>
        <v>35.463</v>
      </c>
      <c r="K42" s="195">
        <f t="shared" si="11"/>
        <v>0</v>
      </c>
      <c r="L42" s="195">
        <f t="shared" si="11"/>
        <v>0</v>
      </c>
      <c r="M42" s="195">
        <f t="shared" si="11"/>
        <v>5</v>
      </c>
      <c r="N42" s="195">
        <f t="shared" si="11"/>
        <v>0</v>
      </c>
      <c r="O42" s="195">
        <f t="shared" si="11"/>
        <v>0</v>
      </c>
      <c r="P42" s="195">
        <f t="shared" si="11"/>
        <v>0</v>
      </c>
      <c r="Q42" s="195">
        <f t="shared" si="11"/>
        <v>0</v>
      </c>
      <c r="R42" s="195">
        <f t="shared" si="11"/>
        <v>0</v>
      </c>
      <c r="S42" s="195">
        <f t="shared" si="11"/>
        <v>3718</v>
      </c>
      <c r="T42" s="195">
        <f t="shared" si="11"/>
        <v>14911</v>
      </c>
      <c r="U42" s="195">
        <f t="shared" si="11"/>
        <v>2072</v>
      </c>
      <c r="V42" s="195">
        <f t="shared" si="11"/>
        <v>8640</v>
      </c>
      <c r="W42" s="195">
        <f t="shared" si="11"/>
        <v>0</v>
      </c>
      <c r="X42" s="195">
        <f t="shared" si="11"/>
        <v>0</v>
      </c>
      <c r="Y42" s="195">
        <f t="shared" si="11"/>
        <v>0</v>
      </c>
      <c r="Z42" s="195">
        <f t="shared" si="11"/>
        <v>0</v>
      </c>
      <c r="AA42" s="195">
        <f t="shared" si="11"/>
        <v>0</v>
      </c>
      <c r="AB42" s="195">
        <f t="shared" si="11"/>
        <v>9550</v>
      </c>
      <c r="AC42" s="195">
        <f t="shared" si="11"/>
        <v>4600</v>
      </c>
      <c r="AD42" s="195">
        <f t="shared" si="11"/>
        <v>1600</v>
      </c>
      <c r="AE42" s="195">
        <f t="shared" si="11"/>
        <v>500</v>
      </c>
      <c r="AF42" s="195">
        <f t="shared" si="11"/>
        <v>2500</v>
      </c>
      <c r="AG42" s="195">
        <f t="shared" si="11"/>
        <v>0</v>
      </c>
      <c r="AH42" s="195">
        <f t="shared" si="11"/>
        <v>2650</v>
      </c>
      <c r="AI42" s="195">
        <f t="shared" si="11"/>
        <v>2300</v>
      </c>
      <c r="AJ42" s="195">
        <f t="shared" si="11"/>
        <v>0</v>
      </c>
      <c r="AK42" s="195">
        <f t="shared" si="11"/>
        <v>0</v>
      </c>
      <c r="AL42" s="195">
        <f t="shared" si="11"/>
        <v>0</v>
      </c>
      <c r="AM42" s="195">
        <f t="shared" si="11"/>
        <v>0</v>
      </c>
      <c r="AN42" s="195">
        <f t="shared" si="11"/>
        <v>0</v>
      </c>
      <c r="AO42" s="198"/>
      <c r="AP42" s="198"/>
    </row>
    <row r="43" s="7" customFormat="1" ht="309" customHeight="1" spans="1:43">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95">
        <v>369</v>
      </c>
      <c r="V43" s="95">
        <v>1380</v>
      </c>
      <c r="W43" s="49" t="s">
        <v>206</v>
      </c>
      <c r="X43" s="22" t="s">
        <v>902</v>
      </c>
      <c r="Y43" s="49" t="s">
        <v>207</v>
      </c>
      <c r="Z43" s="22" t="s">
        <v>715</v>
      </c>
      <c r="AA43" s="22" t="s">
        <v>1093</v>
      </c>
      <c r="AB43" s="39">
        <v>2100</v>
      </c>
      <c r="AC43" s="22">
        <v>2100</v>
      </c>
      <c r="AD43" s="60">
        <v>1600</v>
      </c>
      <c r="AE43" s="60">
        <v>500</v>
      </c>
      <c r="AF43" s="60"/>
      <c r="AG43" s="60"/>
      <c r="AH43" s="22"/>
      <c r="AI43" s="22"/>
      <c r="AJ43" s="22"/>
      <c r="AK43" s="22"/>
      <c r="AL43" s="22"/>
      <c r="AM43" s="22"/>
      <c r="AN43" s="22"/>
      <c r="AO43" s="33" t="s">
        <v>1156</v>
      </c>
      <c r="AP43" s="33" t="s">
        <v>1157</v>
      </c>
      <c r="AQ43" s="22" t="s">
        <v>986</v>
      </c>
    </row>
    <row r="44" s="9" customFormat="1" ht="320" customHeight="1" spans="1:43">
      <c r="A44" s="22">
        <v>8</v>
      </c>
      <c r="B44" s="22" t="s">
        <v>1189</v>
      </c>
      <c r="C44" s="22">
        <v>2024</v>
      </c>
      <c r="D44" s="22" t="s">
        <v>1085</v>
      </c>
      <c r="E44" s="22" t="s">
        <v>178</v>
      </c>
      <c r="F44" s="22" t="s">
        <v>990</v>
      </c>
      <c r="G44" s="22" t="s">
        <v>357</v>
      </c>
      <c r="H44" s="22" t="s">
        <v>1252</v>
      </c>
      <c r="I44" s="86">
        <v>1</v>
      </c>
      <c r="J44" s="36">
        <v>21.33</v>
      </c>
      <c r="K44" s="36"/>
      <c r="L44" s="36"/>
      <c r="M44" s="36">
        <v>1</v>
      </c>
      <c r="N44" s="36"/>
      <c r="O44" s="36"/>
      <c r="P44" s="36"/>
      <c r="Q44" s="36"/>
      <c r="R44" s="36"/>
      <c r="S44" s="36">
        <v>114</v>
      </c>
      <c r="T44" s="36">
        <v>456</v>
      </c>
      <c r="U44" s="36">
        <v>56</v>
      </c>
      <c r="V44" s="36">
        <v>224</v>
      </c>
      <c r="W44" s="36" t="s">
        <v>207</v>
      </c>
      <c r="X44" s="22" t="s">
        <v>715</v>
      </c>
      <c r="Y44" s="49" t="s">
        <v>207</v>
      </c>
      <c r="Z44" s="22" t="s">
        <v>715</v>
      </c>
      <c r="AA44" s="22" t="s">
        <v>1093</v>
      </c>
      <c r="AB44" s="22">
        <v>1500</v>
      </c>
      <c r="AC44" s="36">
        <v>1500</v>
      </c>
      <c r="AD44" s="36"/>
      <c r="AE44" s="36"/>
      <c r="AF44" s="36">
        <v>1500</v>
      </c>
      <c r="AG44" s="36"/>
      <c r="AH44" s="36"/>
      <c r="AI44" s="36"/>
      <c r="AJ44" s="36"/>
      <c r="AK44" s="36"/>
      <c r="AL44" s="36"/>
      <c r="AM44" s="36"/>
      <c r="AN44" s="36"/>
      <c r="AO44" s="37" t="s">
        <v>1192</v>
      </c>
      <c r="AP44" s="37" t="s">
        <v>1193</v>
      </c>
      <c r="AQ44" s="22"/>
    </row>
    <row r="45" s="7" customFormat="1" ht="189" customHeight="1" spans="1:43">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22">
        <v>1173</v>
      </c>
      <c r="V45" s="22">
        <v>5180</v>
      </c>
      <c r="W45" s="36" t="s">
        <v>211</v>
      </c>
      <c r="X45" s="22" t="s">
        <v>715</v>
      </c>
      <c r="Y45" s="49" t="s">
        <v>207</v>
      </c>
      <c r="Z45" s="22" t="s">
        <v>715</v>
      </c>
      <c r="AA45" s="22" t="s">
        <v>1093</v>
      </c>
      <c r="AB45" s="22">
        <v>300</v>
      </c>
      <c r="AC45" s="22"/>
      <c r="AD45" s="60"/>
      <c r="AE45" s="60"/>
      <c r="AF45" s="60"/>
      <c r="AG45" s="60"/>
      <c r="AH45" s="22"/>
      <c r="AI45" s="22">
        <v>300</v>
      </c>
      <c r="AJ45" s="22"/>
      <c r="AK45" s="22"/>
      <c r="AL45" s="22"/>
      <c r="AM45" s="22"/>
      <c r="AN45" s="22"/>
      <c r="AO45" s="33" t="s">
        <v>1195</v>
      </c>
      <c r="AP45" s="33" t="s">
        <v>1196</v>
      </c>
      <c r="AQ45" s="22"/>
    </row>
    <row r="46" s="7" customFormat="1" ht="266" customHeight="1" spans="1:43">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22">
        <v>385</v>
      </c>
      <c r="V46" s="22">
        <v>1500</v>
      </c>
      <c r="W46" s="36" t="s">
        <v>211</v>
      </c>
      <c r="X46" s="22" t="s">
        <v>715</v>
      </c>
      <c r="Y46" s="49" t="s">
        <v>207</v>
      </c>
      <c r="Z46" s="22" t="s">
        <v>715</v>
      </c>
      <c r="AA46" s="22" t="s">
        <v>1093</v>
      </c>
      <c r="AB46" s="22">
        <v>5000</v>
      </c>
      <c r="AC46" s="22">
        <v>1000</v>
      </c>
      <c r="AD46" s="60"/>
      <c r="AE46" s="60"/>
      <c r="AF46" s="60">
        <v>1000</v>
      </c>
      <c r="AG46" s="60"/>
      <c r="AH46" s="22">
        <v>2000</v>
      </c>
      <c r="AI46" s="22">
        <v>2000</v>
      </c>
      <c r="AJ46" s="22"/>
      <c r="AK46" s="22"/>
      <c r="AL46" s="22"/>
      <c r="AM46" s="22"/>
      <c r="AN46" s="22"/>
      <c r="AO46" s="33" t="s">
        <v>1245</v>
      </c>
      <c r="AP46" s="33" t="s">
        <v>1246</v>
      </c>
      <c r="AQ46" s="22"/>
    </row>
    <row r="47" s="9" customFormat="1" ht="331" customHeight="1" spans="1:43">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39">
        <v>89</v>
      </c>
      <c r="V47" s="39">
        <v>356</v>
      </c>
      <c r="W47" s="22" t="s">
        <v>1016</v>
      </c>
      <c r="X47" s="22" t="s">
        <v>749</v>
      </c>
      <c r="Y47" s="22" t="s">
        <v>207</v>
      </c>
      <c r="Z47" s="22" t="s">
        <v>715</v>
      </c>
      <c r="AA47" s="22" t="s">
        <v>1093</v>
      </c>
      <c r="AB47" s="39">
        <v>650</v>
      </c>
      <c r="AC47" s="39"/>
      <c r="AD47" s="39"/>
      <c r="AE47" s="39"/>
      <c r="AF47" s="39"/>
      <c r="AG47" s="39"/>
      <c r="AH47" s="39">
        <v>650</v>
      </c>
      <c r="AI47" s="39"/>
      <c r="AJ47" s="39"/>
      <c r="AK47" s="39"/>
      <c r="AL47" s="39"/>
      <c r="AM47" s="39"/>
      <c r="AN47" s="39"/>
      <c r="AO47" s="33" t="s">
        <v>1249</v>
      </c>
      <c r="AP47" s="33" t="s">
        <v>1250</v>
      </c>
      <c r="AQ47" s="39"/>
    </row>
    <row r="48" s="12" customFormat="1" ht="30" customHeight="1" spans="1:42">
      <c r="A48" s="182" t="s">
        <v>54</v>
      </c>
      <c r="B48" s="186" t="s">
        <v>84</v>
      </c>
      <c r="C48" s="186"/>
      <c r="D48" s="186"/>
      <c r="E48" s="184"/>
      <c r="F48" s="184"/>
      <c r="G48" s="184"/>
      <c r="H48" s="184"/>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8"/>
      <c r="AP48" s="198"/>
    </row>
    <row r="49" s="12" customFormat="1" ht="30" customHeight="1" spans="1:42">
      <c r="A49" s="182" t="s">
        <v>52</v>
      </c>
      <c r="B49" s="186" t="s">
        <v>85</v>
      </c>
      <c r="C49" s="186"/>
      <c r="D49" s="186"/>
      <c r="E49" s="184"/>
      <c r="F49" s="184"/>
      <c r="G49" s="184"/>
      <c r="H49" s="184"/>
      <c r="I49" s="195">
        <f>I50+I51+I52+I53</f>
        <v>0</v>
      </c>
      <c r="J49" s="195">
        <f t="shared" ref="J49:AN49" si="12">J50+J51+J52+J53</f>
        <v>0</v>
      </c>
      <c r="K49" s="195">
        <f t="shared" si="12"/>
        <v>0</v>
      </c>
      <c r="L49" s="195">
        <f t="shared" si="12"/>
        <v>0</v>
      </c>
      <c r="M49" s="195">
        <f t="shared" si="12"/>
        <v>0</v>
      </c>
      <c r="N49" s="195">
        <f t="shared" si="12"/>
        <v>0</v>
      </c>
      <c r="O49" s="195">
        <f t="shared" si="12"/>
        <v>0</v>
      </c>
      <c r="P49" s="195">
        <f t="shared" si="12"/>
        <v>0</v>
      </c>
      <c r="Q49" s="195">
        <f t="shared" si="12"/>
        <v>0</v>
      </c>
      <c r="R49" s="195">
        <f t="shared" si="12"/>
        <v>0</v>
      </c>
      <c r="S49" s="195">
        <f t="shared" si="12"/>
        <v>0</v>
      </c>
      <c r="T49" s="195">
        <f t="shared" si="12"/>
        <v>0</v>
      </c>
      <c r="U49" s="195">
        <f t="shared" si="12"/>
        <v>0</v>
      </c>
      <c r="V49" s="195">
        <f t="shared" si="12"/>
        <v>0</v>
      </c>
      <c r="W49" s="195">
        <f t="shared" si="12"/>
        <v>0</v>
      </c>
      <c r="X49" s="195">
        <f t="shared" si="12"/>
        <v>0</v>
      </c>
      <c r="Y49" s="195">
        <f t="shared" si="12"/>
        <v>0</v>
      </c>
      <c r="Z49" s="195">
        <f t="shared" si="12"/>
        <v>0</v>
      </c>
      <c r="AA49" s="195">
        <f t="shared" si="12"/>
        <v>0</v>
      </c>
      <c r="AB49" s="195">
        <f t="shared" si="12"/>
        <v>0</v>
      </c>
      <c r="AC49" s="195">
        <f t="shared" si="12"/>
        <v>0</v>
      </c>
      <c r="AD49" s="195">
        <f t="shared" si="12"/>
        <v>0</v>
      </c>
      <c r="AE49" s="195">
        <f t="shared" si="12"/>
        <v>0</v>
      </c>
      <c r="AF49" s="195">
        <f t="shared" si="12"/>
        <v>0</v>
      </c>
      <c r="AG49" s="195">
        <f t="shared" si="12"/>
        <v>0</v>
      </c>
      <c r="AH49" s="195">
        <f t="shared" si="12"/>
        <v>0</v>
      </c>
      <c r="AI49" s="195">
        <f t="shared" si="12"/>
        <v>0</v>
      </c>
      <c r="AJ49" s="195">
        <f t="shared" si="12"/>
        <v>0</v>
      </c>
      <c r="AK49" s="195">
        <f t="shared" si="12"/>
        <v>0</v>
      </c>
      <c r="AL49" s="195">
        <f t="shared" si="12"/>
        <v>0</v>
      </c>
      <c r="AM49" s="195">
        <f t="shared" si="12"/>
        <v>0</v>
      </c>
      <c r="AN49" s="195">
        <f t="shared" si="12"/>
        <v>0</v>
      </c>
      <c r="AO49" s="198"/>
      <c r="AP49" s="198"/>
    </row>
    <row r="50" s="12" customFormat="1" ht="30" customHeight="1" spans="1:42">
      <c r="A50" s="182" t="s">
        <v>54</v>
      </c>
      <c r="B50" s="186" t="s">
        <v>86</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8"/>
    </row>
    <row r="51" s="12" customFormat="1" ht="30" customHeight="1" spans="1:42">
      <c r="A51" s="182" t="s">
        <v>54</v>
      </c>
      <c r="B51" s="186" t="s">
        <v>87</v>
      </c>
      <c r="C51" s="186"/>
      <c r="D51" s="186"/>
      <c r="E51" s="184"/>
      <c r="F51" s="184"/>
      <c r="G51" s="184"/>
      <c r="H51" s="184"/>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8"/>
      <c r="AP51" s="198"/>
    </row>
    <row r="52" s="12" customFormat="1" ht="30" customHeight="1" spans="1:42">
      <c r="A52" s="182" t="s">
        <v>54</v>
      </c>
      <c r="B52" s="186" t="s">
        <v>88</v>
      </c>
      <c r="C52" s="186"/>
      <c r="D52" s="186"/>
      <c r="E52" s="184"/>
      <c r="F52" s="184"/>
      <c r="G52" s="184"/>
      <c r="H52" s="184"/>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8"/>
      <c r="AP52" s="198"/>
    </row>
    <row r="53" s="12" customFormat="1" ht="30" customHeight="1" spans="1:42">
      <c r="A53" s="182" t="s">
        <v>54</v>
      </c>
      <c r="B53" s="186" t="s">
        <v>89</v>
      </c>
      <c r="C53" s="186"/>
      <c r="D53" s="186"/>
      <c r="E53" s="184"/>
      <c r="F53" s="184"/>
      <c r="G53" s="184"/>
      <c r="H53" s="184"/>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8"/>
      <c r="AP53" s="198"/>
    </row>
    <row r="54" s="12" customFormat="1" ht="30" customHeight="1" spans="1:42">
      <c r="A54" s="182" t="s">
        <v>52</v>
      </c>
      <c r="B54" s="186" t="s">
        <v>90</v>
      </c>
      <c r="C54" s="186"/>
      <c r="D54" s="186"/>
      <c r="E54" s="184"/>
      <c r="F54" s="184"/>
      <c r="G54" s="184"/>
      <c r="H54" s="184"/>
      <c r="I54" s="195">
        <f>I55+I57+I60+I58+I59+I61</f>
        <v>1</v>
      </c>
      <c r="J54" s="195">
        <f t="shared" ref="J54:AN54" si="13">J55+J57+J60+J58+J59+J61</f>
        <v>1200</v>
      </c>
      <c r="K54" s="195">
        <f t="shared" si="13"/>
        <v>1</v>
      </c>
      <c r="L54" s="195">
        <f t="shared" si="13"/>
        <v>0</v>
      </c>
      <c r="M54" s="195">
        <f t="shared" si="13"/>
        <v>0</v>
      </c>
      <c r="N54" s="195">
        <f t="shared" si="13"/>
        <v>0</v>
      </c>
      <c r="O54" s="195">
        <f t="shared" si="13"/>
        <v>0</v>
      </c>
      <c r="P54" s="195">
        <f t="shared" si="13"/>
        <v>0</v>
      </c>
      <c r="Q54" s="195">
        <f t="shared" si="13"/>
        <v>0</v>
      </c>
      <c r="R54" s="195">
        <f t="shared" si="13"/>
        <v>0</v>
      </c>
      <c r="S54" s="195">
        <f t="shared" si="13"/>
        <v>1200</v>
      </c>
      <c r="T54" s="195">
        <f t="shared" si="13"/>
        <v>1200</v>
      </c>
      <c r="U54" s="195">
        <f t="shared" si="13"/>
        <v>1200</v>
      </c>
      <c r="V54" s="195">
        <f t="shared" si="13"/>
        <v>1200</v>
      </c>
      <c r="W54" s="195">
        <f t="shared" si="13"/>
        <v>0</v>
      </c>
      <c r="X54" s="195">
        <f t="shared" si="13"/>
        <v>0</v>
      </c>
      <c r="Y54" s="195">
        <f t="shared" si="13"/>
        <v>0</v>
      </c>
      <c r="Z54" s="195">
        <f t="shared" si="13"/>
        <v>0</v>
      </c>
      <c r="AA54" s="195">
        <f t="shared" si="13"/>
        <v>0</v>
      </c>
      <c r="AB54" s="195">
        <f t="shared" si="13"/>
        <v>200</v>
      </c>
      <c r="AC54" s="195">
        <f t="shared" si="13"/>
        <v>0</v>
      </c>
      <c r="AD54" s="195">
        <f t="shared" si="13"/>
        <v>0</v>
      </c>
      <c r="AE54" s="195">
        <f t="shared" si="13"/>
        <v>0</v>
      </c>
      <c r="AF54" s="195">
        <f t="shared" si="13"/>
        <v>0</v>
      </c>
      <c r="AG54" s="195">
        <f t="shared" si="13"/>
        <v>0</v>
      </c>
      <c r="AH54" s="195">
        <f t="shared" si="13"/>
        <v>200</v>
      </c>
      <c r="AI54" s="195">
        <f t="shared" si="13"/>
        <v>0</v>
      </c>
      <c r="AJ54" s="195">
        <f t="shared" si="13"/>
        <v>0</v>
      </c>
      <c r="AK54" s="195">
        <f t="shared" si="13"/>
        <v>0</v>
      </c>
      <c r="AL54" s="195">
        <f t="shared" si="13"/>
        <v>0</v>
      </c>
      <c r="AM54" s="195">
        <f t="shared" si="13"/>
        <v>0</v>
      </c>
      <c r="AN54" s="195">
        <f t="shared" si="13"/>
        <v>0</v>
      </c>
      <c r="AO54" s="198"/>
      <c r="AP54" s="198"/>
    </row>
    <row r="55" s="12" customFormat="1" ht="30" customHeight="1" spans="1:42">
      <c r="A55" s="182" t="s">
        <v>54</v>
      </c>
      <c r="B55" s="186" t="s">
        <v>91</v>
      </c>
      <c r="C55" s="186"/>
      <c r="D55" s="186"/>
      <c r="E55" s="184"/>
      <c r="F55" s="184"/>
      <c r="G55" s="184"/>
      <c r="H55" s="184"/>
      <c r="I55" s="195">
        <f>SUM(I56)</f>
        <v>1</v>
      </c>
      <c r="J55" s="195">
        <f t="shared" ref="J55:AN55" si="14">SUM(J56)</f>
        <v>1200</v>
      </c>
      <c r="K55" s="195">
        <f t="shared" si="14"/>
        <v>1</v>
      </c>
      <c r="L55" s="195">
        <f t="shared" si="14"/>
        <v>0</v>
      </c>
      <c r="M55" s="195">
        <f t="shared" si="14"/>
        <v>0</v>
      </c>
      <c r="N55" s="195">
        <f t="shared" si="14"/>
        <v>0</v>
      </c>
      <c r="O55" s="195">
        <f t="shared" si="14"/>
        <v>0</v>
      </c>
      <c r="P55" s="195">
        <f t="shared" si="14"/>
        <v>0</v>
      </c>
      <c r="Q55" s="195">
        <f t="shared" si="14"/>
        <v>0</v>
      </c>
      <c r="R55" s="195">
        <f t="shared" si="14"/>
        <v>0</v>
      </c>
      <c r="S55" s="195">
        <f t="shared" si="14"/>
        <v>1200</v>
      </c>
      <c r="T55" s="195">
        <f t="shared" si="14"/>
        <v>1200</v>
      </c>
      <c r="U55" s="195">
        <f t="shared" si="14"/>
        <v>1200</v>
      </c>
      <c r="V55" s="195">
        <f t="shared" si="14"/>
        <v>1200</v>
      </c>
      <c r="W55" s="195">
        <f t="shared" si="14"/>
        <v>0</v>
      </c>
      <c r="X55" s="195">
        <f t="shared" si="14"/>
        <v>0</v>
      </c>
      <c r="Y55" s="195">
        <f t="shared" si="14"/>
        <v>0</v>
      </c>
      <c r="Z55" s="195">
        <f t="shared" si="14"/>
        <v>0</v>
      </c>
      <c r="AA55" s="195">
        <f t="shared" si="14"/>
        <v>0</v>
      </c>
      <c r="AB55" s="195">
        <f t="shared" si="14"/>
        <v>200</v>
      </c>
      <c r="AC55" s="195">
        <f t="shared" si="14"/>
        <v>0</v>
      </c>
      <c r="AD55" s="195">
        <f t="shared" si="14"/>
        <v>0</v>
      </c>
      <c r="AE55" s="195">
        <f t="shared" si="14"/>
        <v>0</v>
      </c>
      <c r="AF55" s="195">
        <f t="shared" si="14"/>
        <v>0</v>
      </c>
      <c r="AG55" s="195">
        <f t="shared" si="14"/>
        <v>0</v>
      </c>
      <c r="AH55" s="195">
        <f t="shared" si="14"/>
        <v>200</v>
      </c>
      <c r="AI55" s="195">
        <f t="shared" si="14"/>
        <v>0</v>
      </c>
      <c r="AJ55" s="195">
        <f t="shared" si="14"/>
        <v>0</v>
      </c>
      <c r="AK55" s="195">
        <f t="shared" si="14"/>
        <v>0</v>
      </c>
      <c r="AL55" s="195">
        <f t="shared" si="14"/>
        <v>0</v>
      </c>
      <c r="AM55" s="195">
        <f t="shared" si="14"/>
        <v>0</v>
      </c>
      <c r="AN55" s="195">
        <f t="shared" si="14"/>
        <v>0</v>
      </c>
      <c r="AO55" s="198"/>
      <c r="AP55" s="198"/>
    </row>
    <row r="56" s="7" customFormat="1" ht="178" customHeight="1" spans="1:43">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22">
        <v>1200</v>
      </c>
      <c r="V56" s="22">
        <v>1200</v>
      </c>
      <c r="W56" s="36" t="s">
        <v>183</v>
      </c>
      <c r="X56" s="22" t="s">
        <v>1144</v>
      </c>
      <c r="Y56" s="36" t="s">
        <v>183</v>
      </c>
      <c r="Z56" s="22" t="s">
        <v>1144</v>
      </c>
      <c r="AA56" s="22" t="s">
        <v>1093</v>
      </c>
      <c r="AB56" s="22">
        <v>200</v>
      </c>
      <c r="AC56" s="22"/>
      <c r="AD56" s="60"/>
      <c r="AE56" s="60"/>
      <c r="AF56" s="60"/>
      <c r="AG56" s="60"/>
      <c r="AH56" s="22">
        <v>200</v>
      </c>
      <c r="AI56" s="22"/>
      <c r="AJ56" s="22"/>
      <c r="AK56" s="22"/>
      <c r="AL56" s="22"/>
      <c r="AM56" s="22"/>
      <c r="AN56" s="22"/>
      <c r="AO56" s="33" t="s">
        <v>1181</v>
      </c>
      <c r="AP56" s="33" t="s">
        <v>1182</v>
      </c>
      <c r="AQ56" s="39"/>
    </row>
    <row r="57" s="12" customFormat="1" ht="30" customHeight="1" spans="1:42">
      <c r="A57" s="182" t="s">
        <v>54</v>
      </c>
      <c r="B57" s="186" t="s">
        <v>92</v>
      </c>
      <c r="C57" s="186"/>
      <c r="D57" s="186"/>
      <c r="E57" s="184"/>
      <c r="F57" s="184"/>
      <c r="G57" s="184"/>
      <c r="H57" s="184"/>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8"/>
      <c r="AP57" s="198"/>
    </row>
    <row r="58" s="12" customFormat="1" ht="30" customHeight="1" spans="1:42">
      <c r="A58" s="182" t="s">
        <v>54</v>
      </c>
      <c r="B58" s="186" t="s">
        <v>93</v>
      </c>
      <c r="C58" s="186"/>
      <c r="D58" s="186"/>
      <c r="E58" s="184"/>
      <c r="F58" s="184"/>
      <c r="G58" s="184"/>
      <c r="H58" s="184"/>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8"/>
      <c r="AP58" s="198"/>
    </row>
    <row r="59" s="12" customFormat="1" ht="30" customHeight="1" spans="1:42">
      <c r="A59" s="182" t="s">
        <v>54</v>
      </c>
      <c r="B59" s="186" t="s">
        <v>94</v>
      </c>
      <c r="C59" s="186"/>
      <c r="D59" s="186"/>
      <c r="E59" s="184"/>
      <c r="F59" s="184"/>
      <c r="G59" s="184"/>
      <c r="H59" s="184"/>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8"/>
      <c r="AP59" s="198"/>
    </row>
    <row r="60" s="12" customFormat="1" ht="30" customHeight="1" spans="1:42">
      <c r="A60" s="182" t="s">
        <v>54</v>
      </c>
      <c r="B60" s="186" t="s">
        <v>95</v>
      </c>
      <c r="C60" s="186"/>
      <c r="D60" s="186"/>
      <c r="E60" s="184"/>
      <c r="F60" s="184"/>
      <c r="G60" s="184"/>
      <c r="H60" s="184"/>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8"/>
      <c r="AP60" s="198"/>
    </row>
    <row r="61" s="12" customFormat="1" ht="30" customHeight="1" spans="1:42">
      <c r="A61" s="182" t="s">
        <v>54</v>
      </c>
      <c r="B61" s="186" t="s">
        <v>96</v>
      </c>
      <c r="C61" s="186"/>
      <c r="D61" s="186"/>
      <c r="E61" s="184"/>
      <c r="F61" s="184"/>
      <c r="G61" s="184"/>
      <c r="H61" s="184"/>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8"/>
      <c r="AP61" s="198"/>
    </row>
    <row r="62" s="12" customFormat="1" ht="30" customHeight="1" spans="1:42">
      <c r="A62" s="179" t="s">
        <v>50</v>
      </c>
      <c r="B62" s="186" t="s">
        <v>97</v>
      </c>
      <c r="C62" s="186"/>
      <c r="D62" s="186"/>
      <c r="E62" s="184"/>
      <c r="F62" s="184"/>
      <c r="G62" s="184"/>
      <c r="H62" s="184"/>
      <c r="I62" s="196">
        <f>I63+I67+I70+I73+I77</f>
        <v>1</v>
      </c>
      <c r="J62" s="196">
        <f t="shared" ref="J62:AN62" si="15">J63+J67+J70+J73+J77</f>
        <v>0</v>
      </c>
      <c r="K62" s="196">
        <f t="shared" si="15"/>
        <v>0</v>
      </c>
      <c r="L62" s="196">
        <f t="shared" si="15"/>
        <v>1</v>
      </c>
      <c r="M62" s="196">
        <f t="shared" si="15"/>
        <v>0</v>
      </c>
      <c r="N62" s="196">
        <f t="shared" si="15"/>
        <v>0</v>
      </c>
      <c r="O62" s="196">
        <f t="shared" si="15"/>
        <v>0</v>
      </c>
      <c r="P62" s="196">
        <f t="shared" si="15"/>
        <v>0</v>
      </c>
      <c r="Q62" s="196">
        <f t="shared" si="15"/>
        <v>0</v>
      </c>
      <c r="R62" s="196">
        <f t="shared" si="15"/>
        <v>0</v>
      </c>
      <c r="S62" s="196">
        <f t="shared" si="15"/>
        <v>0</v>
      </c>
      <c r="T62" s="196">
        <f t="shared" si="15"/>
        <v>0</v>
      </c>
      <c r="U62" s="196">
        <f t="shared" si="15"/>
        <v>0</v>
      </c>
      <c r="V62" s="196">
        <f t="shared" si="15"/>
        <v>0</v>
      </c>
      <c r="W62" s="196">
        <f t="shared" si="15"/>
        <v>0</v>
      </c>
      <c r="X62" s="196">
        <f t="shared" si="15"/>
        <v>0</v>
      </c>
      <c r="Y62" s="196">
        <f t="shared" si="15"/>
        <v>0</v>
      </c>
      <c r="Z62" s="196">
        <f t="shared" si="15"/>
        <v>0</v>
      </c>
      <c r="AA62" s="196">
        <f t="shared" si="15"/>
        <v>0</v>
      </c>
      <c r="AB62" s="196">
        <f t="shared" si="15"/>
        <v>10</v>
      </c>
      <c r="AC62" s="196">
        <f t="shared" si="15"/>
        <v>0</v>
      </c>
      <c r="AD62" s="196">
        <f t="shared" si="15"/>
        <v>0</v>
      </c>
      <c r="AE62" s="196">
        <f t="shared" si="15"/>
        <v>0</v>
      </c>
      <c r="AF62" s="196">
        <f t="shared" si="15"/>
        <v>0</v>
      </c>
      <c r="AG62" s="196">
        <f t="shared" si="15"/>
        <v>0</v>
      </c>
      <c r="AH62" s="196">
        <f t="shared" si="15"/>
        <v>10</v>
      </c>
      <c r="AI62" s="196">
        <f t="shared" si="15"/>
        <v>0</v>
      </c>
      <c r="AJ62" s="196">
        <f t="shared" si="15"/>
        <v>0</v>
      </c>
      <c r="AK62" s="196">
        <f t="shared" si="15"/>
        <v>0</v>
      </c>
      <c r="AL62" s="196">
        <f t="shared" si="15"/>
        <v>0</v>
      </c>
      <c r="AM62" s="196">
        <f t="shared" si="15"/>
        <v>0</v>
      </c>
      <c r="AN62" s="196">
        <f t="shared" si="15"/>
        <v>0</v>
      </c>
      <c r="AO62" s="198"/>
      <c r="AP62" s="198"/>
    </row>
    <row r="63" s="12" customFormat="1" ht="30" customHeight="1" spans="1:42">
      <c r="A63" s="179" t="s">
        <v>52</v>
      </c>
      <c r="B63" s="186" t="s">
        <v>98</v>
      </c>
      <c r="C63" s="186"/>
      <c r="D63" s="186"/>
      <c r="E63" s="184"/>
      <c r="F63" s="184"/>
      <c r="G63" s="184"/>
      <c r="H63" s="184"/>
      <c r="I63" s="195">
        <f>I64+I66</f>
        <v>1</v>
      </c>
      <c r="J63" s="195">
        <f t="shared" ref="J63:AN63" si="16">J64+J66</f>
        <v>0</v>
      </c>
      <c r="K63" s="195">
        <f t="shared" si="16"/>
        <v>0</v>
      </c>
      <c r="L63" s="195">
        <f t="shared" si="16"/>
        <v>1</v>
      </c>
      <c r="M63" s="195">
        <f t="shared" si="16"/>
        <v>0</v>
      </c>
      <c r="N63" s="195">
        <f t="shared" si="16"/>
        <v>0</v>
      </c>
      <c r="O63" s="195">
        <f t="shared" si="16"/>
        <v>0</v>
      </c>
      <c r="P63" s="195">
        <f t="shared" si="16"/>
        <v>0</v>
      </c>
      <c r="Q63" s="195">
        <f t="shared" si="16"/>
        <v>0</v>
      </c>
      <c r="R63" s="195">
        <f t="shared" si="16"/>
        <v>0</v>
      </c>
      <c r="S63" s="195">
        <f t="shared" si="16"/>
        <v>0</v>
      </c>
      <c r="T63" s="195">
        <f t="shared" si="16"/>
        <v>0</v>
      </c>
      <c r="U63" s="195">
        <f t="shared" si="16"/>
        <v>0</v>
      </c>
      <c r="V63" s="195">
        <f t="shared" si="16"/>
        <v>0</v>
      </c>
      <c r="W63" s="195">
        <f t="shared" si="16"/>
        <v>0</v>
      </c>
      <c r="X63" s="195">
        <f t="shared" si="16"/>
        <v>0</v>
      </c>
      <c r="Y63" s="195">
        <f t="shared" si="16"/>
        <v>0</v>
      </c>
      <c r="Z63" s="195">
        <f t="shared" si="16"/>
        <v>0</v>
      </c>
      <c r="AA63" s="195">
        <f t="shared" si="16"/>
        <v>0</v>
      </c>
      <c r="AB63" s="195">
        <f t="shared" si="16"/>
        <v>10</v>
      </c>
      <c r="AC63" s="195">
        <f t="shared" si="16"/>
        <v>0</v>
      </c>
      <c r="AD63" s="195">
        <f t="shared" si="16"/>
        <v>0</v>
      </c>
      <c r="AE63" s="195">
        <f t="shared" si="16"/>
        <v>0</v>
      </c>
      <c r="AF63" s="195">
        <f t="shared" si="16"/>
        <v>0</v>
      </c>
      <c r="AG63" s="195">
        <f t="shared" si="16"/>
        <v>0</v>
      </c>
      <c r="AH63" s="195">
        <f t="shared" si="16"/>
        <v>10</v>
      </c>
      <c r="AI63" s="195">
        <f t="shared" si="16"/>
        <v>0</v>
      </c>
      <c r="AJ63" s="195">
        <f t="shared" si="16"/>
        <v>0</v>
      </c>
      <c r="AK63" s="195">
        <f t="shared" si="16"/>
        <v>0</v>
      </c>
      <c r="AL63" s="195">
        <f t="shared" si="16"/>
        <v>0</v>
      </c>
      <c r="AM63" s="195">
        <f t="shared" si="16"/>
        <v>0</v>
      </c>
      <c r="AN63" s="195">
        <f t="shared" si="16"/>
        <v>0</v>
      </c>
      <c r="AO63" s="198"/>
      <c r="AP63" s="198"/>
    </row>
    <row r="64" s="12" customFormat="1" ht="30" customHeight="1" spans="1:42">
      <c r="A64" s="182" t="s">
        <v>54</v>
      </c>
      <c r="B64" s="186" t="s">
        <v>99</v>
      </c>
      <c r="C64" s="186"/>
      <c r="D64" s="186"/>
      <c r="E64" s="184"/>
      <c r="F64" s="184"/>
      <c r="G64" s="184"/>
      <c r="H64" s="184"/>
      <c r="I64" s="195">
        <f>SUM(I65)</f>
        <v>1</v>
      </c>
      <c r="J64" s="195">
        <f t="shared" ref="J64:AN64" si="17">SUM(J65)</f>
        <v>0</v>
      </c>
      <c r="K64" s="195">
        <f t="shared" si="17"/>
        <v>0</v>
      </c>
      <c r="L64" s="195">
        <f t="shared" si="17"/>
        <v>1</v>
      </c>
      <c r="M64" s="195">
        <f t="shared" si="17"/>
        <v>0</v>
      </c>
      <c r="N64" s="195">
        <f t="shared" si="17"/>
        <v>0</v>
      </c>
      <c r="O64" s="195">
        <f t="shared" si="17"/>
        <v>0</v>
      </c>
      <c r="P64" s="195">
        <f t="shared" si="17"/>
        <v>0</v>
      </c>
      <c r="Q64" s="195">
        <f t="shared" si="17"/>
        <v>0</v>
      </c>
      <c r="R64" s="195">
        <f t="shared" si="17"/>
        <v>0</v>
      </c>
      <c r="S64" s="195">
        <f t="shared" si="17"/>
        <v>0</v>
      </c>
      <c r="T64" s="195">
        <f t="shared" si="17"/>
        <v>0</v>
      </c>
      <c r="U64" s="195">
        <f t="shared" si="17"/>
        <v>0</v>
      </c>
      <c r="V64" s="195">
        <f t="shared" si="17"/>
        <v>0</v>
      </c>
      <c r="W64" s="195">
        <f t="shared" si="17"/>
        <v>0</v>
      </c>
      <c r="X64" s="195">
        <f t="shared" si="17"/>
        <v>0</v>
      </c>
      <c r="Y64" s="195">
        <f t="shared" si="17"/>
        <v>0</v>
      </c>
      <c r="Z64" s="195">
        <f t="shared" si="17"/>
        <v>0</v>
      </c>
      <c r="AA64" s="195">
        <f t="shared" si="17"/>
        <v>0</v>
      </c>
      <c r="AB64" s="195">
        <f t="shared" si="17"/>
        <v>10</v>
      </c>
      <c r="AC64" s="195">
        <f t="shared" si="17"/>
        <v>0</v>
      </c>
      <c r="AD64" s="195">
        <f t="shared" si="17"/>
        <v>0</v>
      </c>
      <c r="AE64" s="195">
        <f t="shared" si="17"/>
        <v>0</v>
      </c>
      <c r="AF64" s="195">
        <f t="shared" si="17"/>
        <v>0</v>
      </c>
      <c r="AG64" s="195">
        <f t="shared" si="17"/>
        <v>0</v>
      </c>
      <c r="AH64" s="195">
        <f t="shared" si="17"/>
        <v>10</v>
      </c>
      <c r="AI64" s="195">
        <f t="shared" si="17"/>
        <v>0</v>
      </c>
      <c r="AJ64" s="195">
        <f t="shared" si="17"/>
        <v>0</v>
      </c>
      <c r="AK64" s="195">
        <f t="shared" si="17"/>
        <v>0</v>
      </c>
      <c r="AL64" s="195">
        <f t="shared" si="17"/>
        <v>0</v>
      </c>
      <c r="AM64" s="195">
        <f t="shared" si="17"/>
        <v>0</v>
      </c>
      <c r="AN64" s="195">
        <f t="shared" si="17"/>
        <v>0</v>
      </c>
      <c r="AO64" s="198"/>
      <c r="AP64" s="198"/>
    </row>
    <row r="65" s="7" customFormat="1" ht="151" customHeight="1" spans="1:43">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22"/>
      <c r="V65" s="22"/>
      <c r="W65" s="36" t="s">
        <v>1003</v>
      </c>
      <c r="X65" s="22" t="s">
        <v>810</v>
      </c>
      <c r="Y65" s="36" t="s">
        <v>1003</v>
      </c>
      <c r="Z65" s="22" t="s">
        <v>810</v>
      </c>
      <c r="AA65" s="22" t="s">
        <v>1220</v>
      </c>
      <c r="AB65" s="22">
        <v>10</v>
      </c>
      <c r="AC65" s="22"/>
      <c r="AD65" s="60"/>
      <c r="AE65" s="60"/>
      <c r="AF65" s="60"/>
      <c r="AG65" s="60"/>
      <c r="AH65" s="22">
        <v>10</v>
      </c>
      <c r="AI65" s="22"/>
      <c r="AJ65" s="22"/>
      <c r="AK65" s="22"/>
      <c r="AL65" s="22"/>
      <c r="AM65" s="22"/>
      <c r="AN65" s="22"/>
      <c r="AO65" s="33" t="s">
        <v>1221</v>
      </c>
      <c r="AP65" s="33" t="s">
        <v>1222</v>
      </c>
      <c r="AQ65" s="39"/>
    </row>
    <row r="66" s="12" customFormat="1" ht="30" customHeight="1" spans="1:42">
      <c r="A66" s="182" t="s">
        <v>54</v>
      </c>
      <c r="B66" s="186" t="s">
        <v>100</v>
      </c>
      <c r="C66" s="186"/>
      <c r="D66" s="186"/>
      <c r="E66" s="184"/>
      <c r="F66" s="184"/>
      <c r="G66" s="184"/>
      <c r="H66" s="184"/>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8"/>
      <c r="AP66" s="198"/>
    </row>
    <row r="67" s="12" customFormat="1" ht="30" customHeight="1" spans="1:42">
      <c r="A67" s="182" t="s">
        <v>52</v>
      </c>
      <c r="B67" s="186" t="s">
        <v>101</v>
      </c>
      <c r="C67" s="186"/>
      <c r="D67" s="186"/>
      <c r="E67" s="184"/>
      <c r="F67" s="184"/>
      <c r="G67" s="184"/>
      <c r="H67" s="184"/>
      <c r="I67" s="195">
        <f>I68+I69</f>
        <v>0</v>
      </c>
      <c r="J67" s="195">
        <f t="shared" ref="J67:AN67" si="18">J68+J69</f>
        <v>0</v>
      </c>
      <c r="K67" s="195">
        <f t="shared" si="18"/>
        <v>0</v>
      </c>
      <c r="L67" s="195">
        <f t="shared" si="18"/>
        <v>0</v>
      </c>
      <c r="M67" s="195">
        <f t="shared" si="18"/>
        <v>0</v>
      </c>
      <c r="N67" s="195">
        <f t="shared" si="18"/>
        <v>0</v>
      </c>
      <c r="O67" s="195">
        <f t="shared" si="18"/>
        <v>0</v>
      </c>
      <c r="P67" s="195">
        <f t="shared" si="18"/>
        <v>0</v>
      </c>
      <c r="Q67" s="195">
        <f t="shared" si="18"/>
        <v>0</v>
      </c>
      <c r="R67" s="195">
        <f t="shared" si="18"/>
        <v>0</v>
      </c>
      <c r="S67" s="195">
        <f t="shared" si="18"/>
        <v>0</v>
      </c>
      <c r="T67" s="195">
        <f t="shared" si="18"/>
        <v>0</v>
      </c>
      <c r="U67" s="195">
        <f t="shared" si="18"/>
        <v>0</v>
      </c>
      <c r="V67" s="195">
        <f t="shared" si="18"/>
        <v>0</v>
      </c>
      <c r="W67" s="195">
        <f t="shared" si="18"/>
        <v>0</v>
      </c>
      <c r="X67" s="195">
        <f t="shared" si="18"/>
        <v>0</v>
      </c>
      <c r="Y67" s="195">
        <f t="shared" si="18"/>
        <v>0</v>
      </c>
      <c r="Z67" s="195">
        <f t="shared" si="18"/>
        <v>0</v>
      </c>
      <c r="AA67" s="195">
        <f t="shared" si="18"/>
        <v>0</v>
      </c>
      <c r="AB67" s="195">
        <f t="shared" si="18"/>
        <v>0</v>
      </c>
      <c r="AC67" s="195">
        <f t="shared" si="18"/>
        <v>0</v>
      </c>
      <c r="AD67" s="195">
        <f t="shared" si="18"/>
        <v>0</v>
      </c>
      <c r="AE67" s="195">
        <f t="shared" si="18"/>
        <v>0</v>
      </c>
      <c r="AF67" s="195">
        <f t="shared" si="18"/>
        <v>0</v>
      </c>
      <c r="AG67" s="195">
        <f t="shared" si="18"/>
        <v>0</v>
      </c>
      <c r="AH67" s="195">
        <f t="shared" si="18"/>
        <v>0</v>
      </c>
      <c r="AI67" s="195">
        <f t="shared" si="18"/>
        <v>0</v>
      </c>
      <c r="AJ67" s="195">
        <f t="shared" si="18"/>
        <v>0</v>
      </c>
      <c r="AK67" s="195">
        <f t="shared" si="18"/>
        <v>0</v>
      </c>
      <c r="AL67" s="195">
        <f t="shared" si="18"/>
        <v>0</v>
      </c>
      <c r="AM67" s="195">
        <f t="shared" si="18"/>
        <v>0</v>
      </c>
      <c r="AN67" s="195">
        <f t="shared" si="18"/>
        <v>0</v>
      </c>
      <c r="AO67" s="198"/>
      <c r="AP67" s="198"/>
    </row>
    <row r="68" s="12" customFormat="1" ht="30" customHeight="1" spans="1:42">
      <c r="A68" s="182" t="s">
        <v>54</v>
      </c>
      <c r="B68" s="186" t="s">
        <v>102</v>
      </c>
      <c r="C68" s="186"/>
      <c r="D68" s="186"/>
      <c r="E68" s="184"/>
      <c r="F68" s="184"/>
      <c r="G68" s="184"/>
      <c r="H68" s="184"/>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8"/>
      <c r="AP68" s="198"/>
    </row>
    <row r="69" s="12" customFormat="1" ht="30" customHeight="1" spans="1:42">
      <c r="A69" s="182" t="s">
        <v>54</v>
      </c>
      <c r="B69" s="186" t="s">
        <v>103</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8"/>
      <c r="AP69" s="198"/>
    </row>
    <row r="70" s="12" customFormat="1" ht="30" customHeight="1" spans="1:42">
      <c r="A70" s="182" t="s">
        <v>52</v>
      </c>
      <c r="B70" s="186" t="s">
        <v>104</v>
      </c>
      <c r="C70" s="186"/>
      <c r="D70" s="186"/>
      <c r="E70" s="184"/>
      <c r="F70" s="184"/>
      <c r="G70" s="184"/>
      <c r="H70" s="184"/>
      <c r="I70" s="195">
        <f>I71+I72</f>
        <v>0</v>
      </c>
      <c r="J70" s="195">
        <f t="shared" ref="J70:AN70" si="19">J71+J72</f>
        <v>0</v>
      </c>
      <c r="K70" s="195">
        <f t="shared" si="19"/>
        <v>0</v>
      </c>
      <c r="L70" s="195">
        <f t="shared" si="19"/>
        <v>0</v>
      </c>
      <c r="M70" s="195">
        <f t="shared" si="19"/>
        <v>0</v>
      </c>
      <c r="N70" s="195">
        <f t="shared" si="19"/>
        <v>0</v>
      </c>
      <c r="O70" s="195">
        <f t="shared" si="19"/>
        <v>0</v>
      </c>
      <c r="P70" s="195">
        <f t="shared" si="19"/>
        <v>0</v>
      </c>
      <c r="Q70" s="195">
        <f t="shared" si="19"/>
        <v>0</v>
      </c>
      <c r="R70" s="195">
        <f t="shared" si="19"/>
        <v>0</v>
      </c>
      <c r="S70" s="195">
        <f t="shared" si="19"/>
        <v>0</v>
      </c>
      <c r="T70" s="195">
        <f t="shared" si="19"/>
        <v>0</v>
      </c>
      <c r="U70" s="195">
        <f t="shared" si="19"/>
        <v>0</v>
      </c>
      <c r="V70" s="195">
        <f t="shared" si="19"/>
        <v>0</v>
      </c>
      <c r="W70" s="195">
        <f t="shared" si="19"/>
        <v>0</v>
      </c>
      <c r="X70" s="195">
        <f t="shared" si="19"/>
        <v>0</v>
      </c>
      <c r="Y70" s="195">
        <f t="shared" si="19"/>
        <v>0</v>
      </c>
      <c r="Z70" s="195">
        <f t="shared" si="19"/>
        <v>0</v>
      </c>
      <c r="AA70" s="195">
        <f t="shared" si="19"/>
        <v>0</v>
      </c>
      <c r="AB70" s="195">
        <f t="shared" si="19"/>
        <v>0</v>
      </c>
      <c r="AC70" s="195">
        <f t="shared" si="19"/>
        <v>0</v>
      </c>
      <c r="AD70" s="195">
        <f t="shared" si="19"/>
        <v>0</v>
      </c>
      <c r="AE70" s="195">
        <f t="shared" si="19"/>
        <v>0</v>
      </c>
      <c r="AF70" s="195">
        <f t="shared" si="19"/>
        <v>0</v>
      </c>
      <c r="AG70" s="195">
        <f t="shared" si="19"/>
        <v>0</v>
      </c>
      <c r="AH70" s="195">
        <f t="shared" si="19"/>
        <v>0</v>
      </c>
      <c r="AI70" s="195">
        <f t="shared" si="19"/>
        <v>0</v>
      </c>
      <c r="AJ70" s="195">
        <f t="shared" si="19"/>
        <v>0</v>
      </c>
      <c r="AK70" s="195">
        <f t="shared" si="19"/>
        <v>0</v>
      </c>
      <c r="AL70" s="195">
        <f t="shared" si="19"/>
        <v>0</v>
      </c>
      <c r="AM70" s="195">
        <f t="shared" si="19"/>
        <v>0</v>
      </c>
      <c r="AN70" s="195">
        <f t="shared" si="19"/>
        <v>0</v>
      </c>
      <c r="AO70" s="198"/>
      <c r="AP70" s="198"/>
    </row>
    <row r="71" s="12" customFormat="1" ht="30" customHeight="1" spans="1:42">
      <c r="A71" s="182" t="s">
        <v>54</v>
      </c>
      <c r="B71" s="186" t="s">
        <v>105</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8"/>
      <c r="AP71" s="198"/>
    </row>
    <row r="72" s="12" customFormat="1" ht="30" customHeight="1" spans="1:42">
      <c r="A72" s="182" t="s">
        <v>54</v>
      </c>
      <c r="B72" s="186" t="s">
        <v>106</v>
      </c>
      <c r="C72" s="186"/>
      <c r="D72" s="186"/>
      <c r="E72" s="184"/>
      <c r="F72" s="184"/>
      <c r="G72" s="184"/>
      <c r="H72" s="184"/>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8"/>
      <c r="AP72" s="198"/>
    </row>
    <row r="73" s="12" customFormat="1" ht="30" customHeight="1" spans="1:42">
      <c r="A73" s="182" t="s">
        <v>52</v>
      </c>
      <c r="B73" s="186" t="s">
        <v>107</v>
      </c>
      <c r="C73" s="186"/>
      <c r="D73" s="186"/>
      <c r="E73" s="184"/>
      <c r="F73" s="184"/>
      <c r="G73" s="184"/>
      <c r="H73" s="184"/>
      <c r="I73" s="195">
        <f>I74+I76+I75</f>
        <v>0</v>
      </c>
      <c r="J73" s="195">
        <f t="shared" ref="J73:AN73" si="20">J74+J76+J75</f>
        <v>0</v>
      </c>
      <c r="K73" s="195">
        <f t="shared" si="20"/>
        <v>0</v>
      </c>
      <c r="L73" s="195">
        <f t="shared" si="20"/>
        <v>0</v>
      </c>
      <c r="M73" s="195">
        <f t="shared" si="20"/>
        <v>0</v>
      </c>
      <c r="N73" s="195">
        <f t="shared" si="20"/>
        <v>0</v>
      </c>
      <c r="O73" s="195">
        <f t="shared" si="20"/>
        <v>0</v>
      </c>
      <c r="P73" s="195">
        <f t="shared" si="20"/>
        <v>0</v>
      </c>
      <c r="Q73" s="195">
        <f t="shared" si="20"/>
        <v>0</v>
      </c>
      <c r="R73" s="195">
        <f t="shared" si="20"/>
        <v>0</v>
      </c>
      <c r="S73" s="195">
        <f t="shared" si="20"/>
        <v>0</v>
      </c>
      <c r="T73" s="195">
        <f t="shared" si="20"/>
        <v>0</v>
      </c>
      <c r="U73" s="195">
        <f t="shared" si="20"/>
        <v>0</v>
      </c>
      <c r="V73" s="195">
        <f t="shared" si="20"/>
        <v>0</v>
      </c>
      <c r="W73" s="195">
        <f t="shared" si="20"/>
        <v>0</v>
      </c>
      <c r="X73" s="195">
        <f t="shared" si="20"/>
        <v>0</v>
      </c>
      <c r="Y73" s="195">
        <f t="shared" si="20"/>
        <v>0</v>
      </c>
      <c r="Z73" s="195">
        <f t="shared" si="20"/>
        <v>0</v>
      </c>
      <c r="AA73" s="195">
        <f t="shared" si="20"/>
        <v>0</v>
      </c>
      <c r="AB73" s="195">
        <f t="shared" si="20"/>
        <v>0</v>
      </c>
      <c r="AC73" s="195">
        <f t="shared" si="20"/>
        <v>0</v>
      </c>
      <c r="AD73" s="195">
        <f t="shared" si="20"/>
        <v>0</v>
      </c>
      <c r="AE73" s="195">
        <f t="shared" si="20"/>
        <v>0</v>
      </c>
      <c r="AF73" s="195">
        <f t="shared" si="20"/>
        <v>0</v>
      </c>
      <c r="AG73" s="195">
        <f t="shared" si="20"/>
        <v>0</v>
      </c>
      <c r="AH73" s="195">
        <f t="shared" si="20"/>
        <v>0</v>
      </c>
      <c r="AI73" s="195">
        <f t="shared" si="20"/>
        <v>0</v>
      </c>
      <c r="AJ73" s="195">
        <f t="shared" si="20"/>
        <v>0</v>
      </c>
      <c r="AK73" s="195">
        <f t="shared" si="20"/>
        <v>0</v>
      </c>
      <c r="AL73" s="195">
        <f t="shared" si="20"/>
        <v>0</v>
      </c>
      <c r="AM73" s="195">
        <f t="shared" si="20"/>
        <v>0</v>
      </c>
      <c r="AN73" s="195">
        <f t="shared" si="20"/>
        <v>0</v>
      </c>
      <c r="AO73" s="198"/>
      <c r="AP73" s="198"/>
    </row>
    <row r="74" s="12" customFormat="1" ht="30" customHeight="1" spans="1:42">
      <c r="A74" s="182" t="s">
        <v>54</v>
      </c>
      <c r="B74" s="186" t="s">
        <v>108</v>
      </c>
      <c r="C74" s="186"/>
      <c r="D74" s="186"/>
      <c r="E74" s="184"/>
      <c r="F74" s="184"/>
      <c r="G74" s="184"/>
      <c r="H74" s="184"/>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8"/>
      <c r="AP74" s="198"/>
    </row>
    <row r="75" s="12" customFormat="1" ht="30" customHeight="1" spans="1:42">
      <c r="A75" s="182" t="s">
        <v>54</v>
      </c>
      <c r="B75" s="186" t="s">
        <v>109</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8"/>
      <c r="AP75" s="198"/>
    </row>
    <row r="76" s="12" customFormat="1" ht="30" customHeight="1" spans="1:42">
      <c r="A76" s="182" t="s">
        <v>54</v>
      </c>
      <c r="B76" s="186" t="s">
        <v>110</v>
      </c>
      <c r="C76" s="186"/>
      <c r="D76" s="186"/>
      <c r="E76" s="184"/>
      <c r="F76" s="184"/>
      <c r="G76" s="184"/>
      <c r="H76" s="184"/>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8"/>
      <c r="AP76" s="198"/>
    </row>
    <row r="77" s="12" customFormat="1" ht="30" customHeight="1" spans="1:42">
      <c r="A77" s="182" t="s">
        <v>52</v>
      </c>
      <c r="B77" s="186" t="s">
        <v>111</v>
      </c>
      <c r="C77" s="186"/>
      <c r="D77" s="186"/>
      <c r="E77" s="184"/>
      <c r="F77" s="184"/>
      <c r="G77" s="184"/>
      <c r="H77" s="184"/>
      <c r="I77" s="195">
        <f>I78</f>
        <v>0</v>
      </c>
      <c r="J77" s="195">
        <f t="shared" ref="J77:AN77" si="21">J78</f>
        <v>0</v>
      </c>
      <c r="K77" s="195">
        <f t="shared" si="21"/>
        <v>0</v>
      </c>
      <c r="L77" s="195">
        <f t="shared" si="21"/>
        <v>0</v>
      </c>
      <c r="M77" s="195">
        <f t="shared" si="21"/>
        <v>0</v>
      </c>
      <c r="N77" s="195">
        <f t="shared" si="21"/>
        <v>0</v>
      </c>
      <c r="O77" s="195">
        <f t="shared" si="21"/>
        <v>0</v>
      </c>
      <c r="P77" s="195">
        <f t="shared" si="21"/>
        <v>0</v>
      </c>
      <c r="Q77" s="195">
        <f t="shared" si="21"/>
        <v>0</v>
      </c>
      <c r="R77" s="195">
        <f t="shared" si="21"/>
        <v>0</v>
      </c>
      <c r="S77" s="195">
        <f t="shared" si="21"/>
        <v>0</v>
      </c>
      <c r="T77" s="195">
        <f t="shared" si="21"/>
        <v>0</v>
      </c>
      <c r="U77" s="195">
        <f t="shared" si="21"/>
        <v>0</v>
      </c>
      <c r="V77" s="195">
        <f t="shared" si="21"/>
        <v>0</v>
      </c>
      <c r="W77" s="195">
        <f t="shared" si="21"/>
        <v>0</v>
      </c>
      <c r="X77" s="195">
        <f t="shared" si="21"/>
        <v>0</v>
      </c>
      <c r="Y77" s="195">
        <f t="shared" si="21"/>
        <v>0</v>
      </c>
      <c r="Z77" s="195">
        <f t="shared" si="21"/>
        <v>0</v>
      </c>
      <c r="AA77" s="195">
        <f t="shared" si="21"/>
        <v>0</v>
      </c>
      <c r="AB77" s="195">
        <f t="shared" si="21"/>
        <v>0</v>
      </c>
      <c r="AC77" s="195">
        <f t="shared" si="21"/>
        <v>0</v>
      </c>
      <c r="AD77" s="195">
        <f t="shared" si="21"/>
        <v>0</v>
      </c>
      <c r="AE77" s="195">
        <f t="shared" si="21"/>
        <v>0</v>
      </c>
      <c r="AF77" s="195">
        <f t="shared" si="21"/>
        <v>0</v>
      </c>
      <c r="AG77" s="195">
        <f t="shared" si="21"/>
        <v>0</v>
      </c>
      <c r="AH77" s="195">
        <f t="shared" si="21"/>
        <v>0</v>
      </c>
      <c r="AI77" s="195">
        <f t="shared" si="21"/>
        <v>0</v>
      </c>
      <c r="AJ77" s="195">
        <f t="shared" si="21"/>
        <v>0</v>
      </c>
      <c r="AK77" s="195">
        <f t="shared" si="21"/>
        <v>0</v>
      </c>
      <c r="AL77" s="195">
        <f t="shared" si="21"/>
        <v>0</v>
      </c>
      <c r="AM77" s="195">
        <f t="shared" si="21"/>
        <v>0</v>
      </c>
      <c r="AN77" s="195">
        <f t="shared" si="21"/>
        <v>0</v>
      </c>
      <c r="AO77" s="198"/>
      <c r="AP77" s="198"/>
    </row>
    <row r="78" s="12" customFormat="1" ht="30" customHeight="1" spans="1:42">
      <c r="A78" s="182" t="s">
        <v>54</v>
      </c>
      <c r="B78" s="186" t="s">
        <v>111</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8"/>
      <c r="AP78" s="198"/>
    </row>
    <row r="79" s="12" customFormat="1" ht="30" customHeight="1" spans="1:42">
      <c r="A79" s="179" t="s">
        <v>50</v>
      </c>
      <c r="B79" s="186" t="s">
        <v>112</v>
      </c>
      <c r="C79" s="186"/>
      <c r="D79" s="186"/>
      <c r="E79" s="184"/>
      <c r="F79" s="184"/>
      <c r="G79" s="184"/>
      <c r="H79" s="184"/>
      <c r="I79" s="196">
        <f>I80+I98+I107</f>
        <v>12</v>
      </c>
      <c r="J79" s="196">
        <f t="shared" ref="J79:AN79" si="22">J80+J98+J107</f>
        <v>48.733</v>
      </c>
      <c r="K79" s="196">
        <f t="shared" si="22"/>
        <v>0</v>
      </c>
      <c r="L79" s="196">
        <f t="shared" si="22"/>
        <v>0</v>
      </c>
      <c r="M79" s="196">
        <f t="shared" si="22"/>
        <v>12</v>
      </c>
      <c r="N79" s="196">
        <f t="shared" si="22"/>
        <v>0</v>
      </c>
      <c r="O79" s="196">
        <f t="shared" si="22"/>
        <v>0</v>
      </c>
      <c r="P79" s="196">
        <f t="shared" si="22"/>
        <v>0</v>
      </c>
      <c r="Q79" s="196">
        <f t="shared" si="22"/>
        <v>0</v>
      </c>
      <c r="R79" s="196">
        <f t="shared" si="22"/>
        <v>0</v>
      </c>
      <c r="S79" s="196">
        <f t="shared" si="22"/>
        <v>6880</v>
      </c>
      <c r="T79" s="196">
        <f t="shared" si="22"/>
        <v>27402</v>
      </c>
      <c r="U79" s="196">
        <f t="shared" si="22"/>
        <v>2088</v>
      </c>
      <c r="V79" s="196">
        <f t="shared" si="22"/>
        <v>7475</v>
      </c>
      <c r="W79" s="196">
        <f t="shared" si="22"/>
        <v>0</v>
      </c>
      <c r="X79" s="196">
        <f t="shared" si="22"/>
        <v>0</v>
      </c>
      <c r="Y79" s="196">
        <f t="shared" si="22"/>
        <v>0</v>
      </c>
      <c r="Z79" s="196">
        <f t="shared" si="22"/>
        <v>0</v>
      </c>
      <c r="AA79" s="196">
        <f t="shared" si="22"/>
        <v>0</v>
      </c>
      <c r="AB79" s="196">
        <f t="shared" si="22"/>
        <v>9010</v>
      </c>
      <c r="AC79" s="196">
        <f t="shared" si="22"/>
        <v>2330</v>
      </c>
      <c r="AD79" s="196">
        <f t="shared" si="22"/>
        <v>2330</v>
      </c>
      <c r="AE79" s="196">
        <f t="shared" si="22"/>
        <v>0</v>
      </c>
      <c r="AF79" s="196">
        <f t="shared" si="22"/>
        <v>0</v>
      </c>
      <c r="AG79" s="196">
        <f t="shared" si="22"/>
        <v>0</v>
      </c>
      <c r="AH79" s="196">
        <f t="shared" si="22"/>
        <v>1000</v>
      </c>
      <c r="AI79" s="196">
        <f t="shared" si="22"/>
        <v>3680</v>
      </c>
      <c r="AJ79" s="196">
        <f t="shared" si="22"/>
        <v>2000</v>
      </c>
      <c r="AK79" s="196">
        <f t="shared" si="22"/>
        <v>0</v>
      </c>
      <c r="AL79" s="196">
        <f t="shared" si="22"/>
        <v>0</v>
      </c>
      <c r="AM79" s="196">
        <f t="shared" si="22"/>
        <v>0</v>
      </c>
      <c r="AN79" s="196">
        <f t="shared" si="22"/>
        <v>0</v>
      </c>
      <c r="AO79" s="198"/>
      <c r="AP79" s="198"/>
    </row>
    <row r="80" s="12" customFormat="1" ht="30" customHeight="1" spans="1:42">
      <c r="A80" s="179" t="s">
        <v>52</v>
      </c>
      <c r="B80" s="186" t="s">
        <v>113</v>
      </c>
      <c r="C80" s="186"/>
      <c r="D80" s="186"/>
      <c r="E80" s="184"/>
      <c r="F80" s="184"/>
      <c r="G80" s="184"/>
      <c r="H80" s="184"/>
      <c r="I80" s="195">
        <f>I81+I82+I83+I84+I93+I94+I95+I96+I97</f>
        <v>8</v>
      </c>
      <c r="J80" s="195">
        <f t="shared" ref="J80:AN80" si="23">J81+J82+J83+J84+J93+J94+J95+J96+J97</f>
        <v>43.603</v>
      </c>
      <c r="K80" s="195">
        <f t="shared" si="23"/>
        <v>0</v>
      </c>
      <c r="L80" s="195">
        <f t="shared" si="23"/>
        <v>0</v>
      </c>
      <c r="M80" s="195">
        <f t="shared" si="23"/>
        <v>8</v>
      </c>
      <c r="N80" s="195">
        <f t="shared" si="23"/>
        <v>0</v>
      </c>
      <c r="O80" s="195">
        <f t="shared" si="23"/>
        <v>0</v>
      </c>
      <c r="P80" s="195">
        <f t="shared" si="23"/>
        <v>0</v>
      </c>
      <c r="Q80" s="195">
        <f t="shared" si="23"/>
        <v>0</v>
      </c>
      <c r="R80" s="195">
        <f t="shared" si="23"/>
        <v>0</v>
      </c>
      <c r="S80" s="195">
        <f t="shared" si="23"/>
        <v>4553</v>
      </c>
      <c r="T80" s="195">
        <f t="shared" si="23"/>
        <v>18623</v>
      </c>
      <c r="U80" s="195">
        <f t="shared" si="23"/>
        <v>1411</v>
      </c>
      <c r="V80" s="195">
        <f t="shared" si="23"/>
        <v>4943</v>
      </c>
      <c r="W80" s="195">
        <f t="shared" si="23"/>
        <v>0</v>
      </c>
      <c r="X80" s="195">
        <f t="shared" si="23"/>
        <v>0</v>
      </c>
      <c r="Y80" s="195">
        <f t="shared" si="23"/>
        <v>0</v>
      </c>
      <c r="Z80" s="195">
        <f t="shared" si="23"/>
        <v>0</v>
      </c>
      <c r="AA80" s="195">
        <f t="shared" si="23"/>
        <v>0</v>
      </c>
      <c r="AB80" s="195">
        <f t="shared" si="23"/>
        <v>5330</v>
      </c>
      <c r="AC80" s="195">
        <f t="shared" si="23"/>
        <v>2330</v>
      </c>
      <c r="AD80" s="195">
        <f t="shared" si="23"/>
        <v>2330</v>
      </c>
      <c r="AE80" s="195">
        <f t="shared" si="23"/>
        <v>0</v>
      </c>
      <c r="AF80" s="195">
        <f t="shared" si="23"/>
        <v>0</v>
      </c>
      <c r="AG80" s="195">
        <f t="shared" si="23"/>
        <v>0</v>
      </c>
      <c r="AH80" s="195">
        <f t="shared" si="23"/>
        <v>1000</v>
      </c>
      <c r="AI80" s="195">
        <f t="shared" si="23"/>
        <v>0</v>
      </c>
      <c r="AJ80" s="195">
        <f t="shared" si="23"/>
        <v>2000</v>
      </c>
      <c r="AK80" s="195">
        <f t="shared" si="23"/>
        <v>0</v>
      </c>
      <c r="AL80" s="195">
        <f t="shared" si="23"/>
        <v>0</v>
      </c>
      <c r="AM80" s="195">
        <f t="shared" si="23"/>
        <v>0</v>
      </c>
      <c r="AN80" s="195">
        <f t="shared" si="23"/>
        <v>0</v>
      </c>
      <c r="AO80" s="198"/>
      <c r="AP80" s="198"/>
    </row>
    <row r="81" s="12" customFormat="1" ht="43" customHeight="1" spans="1:42">
      <c r="A81" s="182" t="s">
        <v>54</v>
      </c>
      <c r="B81" s="186" t="s">
        <v>114</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8"/>
      <c r="AP81" s="198"/>
    </row>
    <row r="82" s="12" customFormat="1" ht="43" customHeight="1" spans="1:42">
      <c r="A82" s="182" t="s">
        <v>54</v>
      </c>
      <c r="B82" s="186" t="s">
        <v>115</v>
      </c>
      <c r="C82" s="186"/>
      <c r="D82" s="186"/>
      <c r="E82" s="184"/>
      <c r="F82" s="184"/>
      <c r="G82" s="184"/>
      <c r="H82" s="184"/>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8"/>
      <c r="AP82" s="198"/>
    </row>
    <row r="83" s="12" customFormat="1" ht="43" customHeight="1" spans="1:42">
      <c r="A83" s="182" t="s">
        <v>54</v>
      </c>
      <c r="B83" s="186" t="s">
        <v>116</v>
      </c>
      <c r="C83" s="186"/>
      <c r="D83" s="186"/>
      <c r="E83" s="184"/>
      <c r="F83" s="184"/>
      <c r="G83" s="184"/>
      <c r="H83" s="184"/>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8"/>
      <c r="AP83" s="198"/>
    </row>
    <row r="84" s="12" customFormat="1" ht="30" customHeight="1" spans="1:42">
      <c r="A84" s="182" t="s">
        <v>54</v>
      </c>
      <c r="B84" s="186" t="s">
        <v>117</v>
      </c>
      <c r="C84" s="186"/>
      <c r="D84" s="186"/>
      <c r="E84" s="184"/>
      <c r="F84" s="184"/>
      <c r="G84" s="184"/>
      <c r="H84" s="184"/>
      <c r="I84" s="195">
        <f>SUM(I85:I92)</f>
        <v>8</v>
      </c>
      <c r="J84" s="195">
        <f t="shared" ref="J84:AN84" si="24">SUM(J85:J92)</f>
        <v>43.603</v>
      </c>
      <c r="K84" s="195">
        <f t="shared" si="24"/>
        <v>0</v>
      </c>
      <c r="L84" s="195">
        <f t="shared" si="24"/>
        <v>0</v>
      </c>
      <c r="M84" s="195">
        <f t="shared" si="24"/>
        <v>8</v>
      </c>
      <c r="N84" s="195">
        <f t="shared" si="24"/>
        <v>0</v>
      </c>
      <c r="O84" s="195">
        <f t="shared" si="24"/>
        <v>0</v>
      </c>
      <c r="P84" s="195">
        <f t="shared" si="24"/>
        <v>0</v>
      </c>
      <c r="Q84" s="195">
        <f t="shared" si="24"/>
        <v>0</v>
      </c>
      <c r="R84" s="195">
        <f t="shared" si="24"/>
        <v>0</v>
      </c>
      <c r="S84" s="195">
        <f t="shared" si="24"/>
        <v>4553</v>
      </c>
      <c r="T84" s="195">
        <f t="shared" si="24"/>
        <v>18623</v>
      </c>
      <c r="U84" s="195">
        <f t="shared" si="24"/>
        <v>1411</v>
      </c>
      <c r="V84" s="195">
        <f t="shared" si="24"/>
        <v>4943</v>
      </c>
      <c r="W84" s="195">
        <f t="shared" si="24"/>
        <v>0</v>
      </c>
      <c r="X84" s="195">
        <f t="shared" si="24"/>
        <v>0</v>
      </c>
      <c r="Y84" s="195">
        <f t="shared" si="24"/>
        <v>0</v>
      </c>
      <c r="Z84" s="195">
        <f t="shared" si="24"/>
        <v>0</v>
      </c>
      <c r="AA84" s="195">
        <f t="shared" si="24"/>
        <v>0</v>
      </c>
      <c r="AB84" s="195">
        <f t="shared" si="24"/>
        <v>5330</v>
      </c>
      <c r="AC84" s="195">
        <f t="shared" si="24"/>
        <v>2330</v>
      </c>
      <c r="AD84" s="195">
        <f t="shared" si="24"/>
        <v>2330</v>
      </c>
      <c r="AE84" s="195">
        <f t="shared" si="24"/>
        <v>0</v>
      </c>
      <c r="AF84" s="195">
        <f t="shared" si="24"/>
        <v>0</v>
      </c>
      <c r="AG84" s="195">
        <f t="shared" si="24"/>
        <v>0</v>
      </c>
      <c r="AH84" s="195">
        <f t="shared" si="24"/>
        <v>1000</v>
      </c>
      <c r="AI84" s="195">
        <f t="shared" si="24"/>
        <v>0</v>
      </c>
      <c r="AJ84" s="195">
        <f t="shared" si="24"/>
        <v>2000</v>
      </c>
      <c r="AK84" s="195">
        <f t="shared" si="24"/>
        <v>0</v>
      </c>
      <c r="AL84" s="195">
        <f t="shared" si="24"/>
        <v>0</v>
      </c>
      <c r="AM84" s="195">
        <f t="shared" si="24"/>
        <v>0</v>
      </c>
      <c r="AN84" s="195">
        <f t="shared" si="24"/>
        <v>0</v>
      </c>
      <c r="AO84" s="198"/>
      <c r="AP84" s="198"/>
    </row>
    <row r="85" s="7" customFormat="1" ht="258" customHeight="1" spans="1:43">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22">
        <v>781</v>
      </c>
      <c r="V85" s="22">
        <v>2343</v>
      </c>
      <c r="W85" s="36" t="s">
        <v>211</v>
      </c>
      <c r="X85" s="22" t="s">
        <v>715</v>
      </c>
      <c r="Y85" s="22" t="s">
        <v>207</v>
      </c>
      <c r="Z85" s="22" t="s">
        <v>715</v>
      </c>
      <c r="AA85" s="22" t="s">
        <v>1093</v>
      </c>
      <c r="AB85" s="22">
        <v>3000</v>
      </c>
      <c r="AC85" s="22"/>
      <c r="AD85" s="60"/>
      <c r="AE85" s="60"/>
      <c r="AF85" s="60"/>
      <c r="AG85" s="60"/>
      <c r="AH85" s="22">
        <v>1000</v>
      </c>
      <c r="AI85" s="22"/>
      <c r="AJ85" s="22">
        <v>2000</v>
      </c>
      <c r="AK85" s="22"/>
      <c r="AL85" s="22"/>
      <c r="AM85" s="22"/>
      <c r="AN85" s="22"/>
      <c r="AO85" s="33" t="s">
        <v>1165</v>
      </c>
      <c r="AP85" s="33" t="s">
        <v>1166</v>
      </c>
      <c r="AQ85" s="22" t="s">
        <v>1076</v>
      </c>
    </row>
    <row r="86" s="9" customFormat="1" ht="409" customHeight="1" spans="1:43">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v>106</v>
      </c>
      <c r="V86" s="36">
        <v>423</v>
      </c>
      <c r="W86" s="36" t="s">
        <v>305</v>
      </c>
      <c r="X86" s="36" t="s">
        <v>1171</v>
      </c>
      <c r="Y86" s="36" t="s">
        <v>207</v>
      </c>
      <c r="Z86" s="36" t="s">
        <v>715</v>
      </c>
      <c r="AA86" s="36" t="s">
        <v>1093</v>
      </c>
      <c r="AB86" s="36">
        <v>800</v>
      </c>
      <c r="AC86" s="36">
        <v>800</v>
      </c>
      <c r="AD86" s="36">
        <v>800</v>
      </c>
      <c r="AE86" s="36"/>
      <c r="AF86" s="36"/>
      <c r="AG86" s="36"/>
      <c r="AH86" s="36"/>
      <c r="AI86" s="36"/>
      <c r="AJ86" s="36"/>
      <c r="AK86" s="36"/>
      <c r="AL86" s="36"/>
      <c r="AM86" s="36"/>
      <c r="AN86" s="36"/>
      <c r="AO86" s="37" t="s">
        <v>1172</v>
      </c>
      <c r="AP86" s="37" t="s">
        <v>1173</v>
      </c>
      <c r="AQ86" s="22" t="s">
        <v>986</v>
      </c>
    </row>
    <row r="87" s="12" customFormat="1" ht="249" customHeight="1" spans="1:43">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39">
        <v>200</v>
      </c>
      <c r="V87" s="39">
        <v>872</v>
      </c>
      <c r="W87" s="22" t="s">
        <v>227</v>
      </c>
      <c r="X87" s="22" t="s">
        <v>656</v>
      </c>
      <c r="Y87" s="22" t="s">
        <v>207</v>
      </c>
      <c r="Z87" s="22" t="s">
        <v>715</v>
      </c>
      <c r="AA87" s="22" t="s">
        <v>1093</v>
      </c>
      <c r="AB87" s="39">
        <v>500</v>
      </c>
      <c r="AC87" s="39">
        <v>500</v>
      </c>
      <c r="AD87" s="39">
        <v>500</v>
      </c>
      <c r="AE87" s="39"/>
      <c r="AF87" s="39"/>
      <c r="AG87" s="39"/>
      <c r="AH87" s="39"/>
      <c r="AI87" s="39"/>
      <c r="AJ87" s="39"/>
      <c r="AK87" s="39"/>
      <c r="AL87" s="39"/>
      <c r="AM87" s="39"/>
      <c r="AN87" s="39"/>
      <c r="AO87" s="71" t="s">
        <v>1202</v>
      </c>
      <c r="AP87" s="71" t="s">
        <v>1203</v>
      </c>
      <c r="AQ87" s="39"/>
    </row>
    <row r="88" s="214" customFormat="1" ht="223" customHeight="1" spans="1:43">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v>15</v>
      </c>
      <c r="V88" s="22">
        <v>60</v>
      </c>
      <c r="W88" s="22" t="s">
        <v>1016</v>
      </c>
      <c r="X88" s="22" t="s">
        <v>749</v>
      </c>
      <c r="Y88" s="22" t="s">
        <v>207</v>
      </c>
      <c r="Z88" s="22" t="s">
        <v>715</v>
      </c>
      <c r="AA88" s="22" t="s">
        <v>1093</v>
      </c>
      <c r="AB88" s="22">
        <v>200</v>
      </c>
      <c r="AC88" s="22">
        <v>200</v>
      </c>
      <c r="AD88" s="22">
        <v>200</v>
      </c>
      <c r="AE88" s="22"/>
      <c r="AF88" s="22"/>
      <c r="AG88" s="22"/>
      <c r="AH88" s="22"/>
      <c r="AI88" s="22"/>
      <c r="AJ88" s="22"/>
      <c r="AK88" s="22"/>
      <c r="AL88" s="22"/>
      <c r="AM88" s="22"/>
      <c r="AN88" s="22"/>
      <c r="AO88" s="33" t="s">
        <v>1205</v>
      </c>
      <c r="AP88" s="33" t="s">
        <v>1206</v>
      </c>
      <c r="AQ88" s="22"/>
    </row>
    <row r="89" s="12" customFormat="1" ht="223" customHeight="1" spans="1:43">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1">
        <v>6</v>
      </c>
      <c r="V89" s="31">
        <v>26</v>
      </c>
      <c r="W89" s="36" t="s">
        <v>192</v>
      </c>
      <c r="X89" s="36" t="s">
        <v>810</v>
      </c>
      <c r="Y89" s="36" t="s">
        <v>207</v>
      </c>
      <c r="Z89" s="36" t="s">
        <v>715</v>
      </c>
      <c r="AA89" s="22" t="s">
        <v>1093</v>
      </c>
      <c r="AB89" s="36">
        <v>100</v>
      </c>
      <c r="AC89" s="36">
        <v>100</v>
      </c>
      <c r="AD89" s="36">
        <v>100</v>
      </c>
      <c r="AE89" s="36"/>
      <c r="AF89" s="36"/>
      <c r="AG89" s="36"/>
      <c r="AH89" s="36"/>
      <c r="AI89" s="36"/>
      <c r="AJ89" s="36"/>
      <c r="AK89" s="36"/>
      <c r="AL89" s="36"/>
      <c r="AM89" s="36"/>
      <c r="AN89" s="36"/>
      <c r="AO89" s="37" t="s">
        <v>1210</v>
      </c>
      <c r="AP89" s="37" t="s">
        <v>1211</v>
      </c>
      <c r="AQ89" s="39"/>
    </row>
    <row r="90" s="8" customFormat="1" ht="201" customHeight="1" spans="1:43">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52">
        <v>44</v>
      </c>
      <c r="V90" s="52">
        <v>174</v>
      </c>
      <c r="W90" s="24" t="s">
        <v>985</v>
      </c>
      <c r="X90" s="24" t="s">
        <v>944</v>
      </c>
      <c r="Y90" s="24" t="s">
        <v>207</v>
      </c>
      <c r="Z90" s="24" t="s">
        <v>715</v>
      </c>
      <c r="AA90" s="22" t="s">
        <v>1093</v>
      </c>
      <c r="AB90" s="24">
        <v>370</v>
      </c>
      <c r="AC90" s="24">
        <v>370</v>
      </c>
      <c r="AD90" s="24">
        <v>370</v>
      </c>
      <c r="AE90" s="24"/>
      <c r="AF90" s="24"/>
      <c r="AG90" s="24"/>
      <c r="AH90" s="24"/>
      <c r="AI90" s="24"/>
      <c r="AJ90" s="24"/>
      <c r="AK90" s="24"/>
      <c r="AL90" s="24"/>
      <c r="AM90" s="22"/>
      <c r="AN90" s="22"/>
      <c r="AO90" s="33" t="s">
        <v>1214</v>
      </c>
      <c r="AP90" s="33" t="s">
        <v>1215</v>
      </c>
      <c r="AQ90" s="39"/>
    </row>
    <row r="91" s="215" customFormat="1" ht="258" customHeight="1" spans="1:43">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v>59</v>
      </c>
      <c r="V91" s="22">
        <v>173</v>
      </c>
      <c r="W91" s="22" t="s">
        <v>206</v>
      </c>
      <c r="X91" s="22" t="s">
        <v>902</v>
      </c>
      <c r="Y91" s="22" t="s">
        <v>207</v>
      </c>
      <c r="Z91" s="22" t="s">
        <v>715</v>
      </c>
      <c r="AA91" s="22" t="s">
        <v>1093</v>
      </c>
      <c r="AB91" s="22">
        <v>210</v>
      </c>
      <c r="AC91" s="22">
        <v>210</v>
      </c>
      <c r="AD91" s="60">
        <v>210</v>
      </c>
      <c r="AE91" s="60"/>
      <c r="AF91" s="60"/>
      <c r="AG91" s="60"/>
      <c r="AH91" s="22"/>
      <c r="AI91" s="22"/>
      <c r="AJ91" s="22"/>
      <c r="AK91" s="22"/>
      <c r="AL91" s="22"/>
      <c r="AM91" s="22"/>
      <c r="AN91" s="22"/>
      <c r="AO91" s="33" t="s">
        <v>1233</v>
      </c>
      <c r="AP91" s="33" t="s">
        <v>1234</v>
      </c>
      <c r="AQ91" s="39"/>
    </row>
    <row r="92" s="8" customFormat="1" ht="251" customHeight="1" spans="1:43">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39">
        <v>200</v>
      </c>
      <c r="V92" s="39">
        <v>872</v>
      </c>
      <c r="W92" s="22" t="s">
        <v>227</v>
      </c>
      <c r="X92" s="22" t="s">
        <v>656</v>
      </c>
      <c r="Y92" s="22" t="s">
        <v>207</v>
      </c>
      <c r="Z92" s="22" t="s">
        <v>715</v>
      </c>
      <c r="AA92" s="22" t="s">
        <v>1093</v>
      </c>
      <c r="AB92" s="39">
        <v>150</v>
      </c>
      <c r="AC92" s="39">
        <v>150</v>
      </c>
      <c r="AD92" s="39">
        <v>150</v>
      </c>
      <c r="AE92" s="39"/>
      <c r="AF92" s="39"/>
      <c r="AG92" s="39"/>
      <c r="AH92" s="39"/>
      <c r="AI92" s="39"/>
      <c r="AJ92" s="39"/>
      <c r="AK92" s="39"/>
      <c r="AL92" s="39"/>
      <c r="AM92" s="39"/>
      <c r="AN92" s="39"/>
      <c r="AO92" s="71" t="s">
        <v>1240</v>
      </c>
      <c r="AP92" s="71" t="s">
        <v>1241</v>
      </c>
      <c r="AQ92" s="39"/>
    </row>
    <row r="93" s="12" customFormat="1" ht="70" customHeight="1" spans="1:42">
      <c r="A93" s="182" t="s">
        <v>54</v>
      </c>
      <c r="B93" s="186" t="s">
        <v>118</v>
      </c>
      <c r="C93" s="186"/>
      <c r="D93" s="186"/>
      <c r="E93" s="184"/>
      <c r="F93" s="184"/>
      <c r="G93" s="184"/>
      <c r="H93" s="184"/>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8"/>
      <c r="AP93" s="198"/>
    </row>
    <row r="94" s="12" customFormat="1" ht="77" customHeight="1" spans="1:42">
      <c r="A94" s="182" t="s">
        <v>54</v>
      </c>
      <c r="B94" s="186" t="s">
        <v>119</v>
      </c>
      <c r="C94" s="186"/>
      <c r="D94" s="186"/>
      <c r="E94" s="184"/>
      <c r="F94" s="184"/>
      <c r="G94" s="184"/>
      <c r="H94" s="184"/>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8"/>
      <c r="AP94" s="198"/>
    </row>
    <row r="95" s="12" customFormat="1" ht="77" customHeight="1" spans="1:42">
      <c r="A95" s="182" t="s">
        <v>54</v>
      </c>
      <c r="B95" s="186" t="s">
        <v>120</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8"/>
      <c r="AP95" s="198"/>
    </row>
    <row r="96" s="12" customFormat="1" ht="50" customHeight="1" spans="1:42">
      <c r="A96" s="182" t="s">
        <v>54</v>
      </c>
      <c r="B96" s="186" t="s">
        <v>121</v>
      </c>
      <c r="C96" s="186"/>
      <c r="D96" s="186"/>
      <c r="E96" s="184"/>
      <c r="F96" s="184"/>
      <c r="G96" s="184"/>
      <c r="H96" s="184"/>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8"/>
      <c r="AP96" s="198"/>
    </row>
    <row r="97" s="12" customFormat="1" ht="30" customHeight="1" spans="1:42">
      <c r="A97" s="182" t="s">
        <v>54</v>
      </c>
      <c r="B97" s="186" t="s">
        <v>96</v>
      </c>
      <c r="C97" s="186"/>
      <c r="D97" s="186"/>
      <c r="E97" s="184"/>
      <c r="F97" s="184"/>
      <c r="G97" s="184"/>
      <c r="H97" s="184"/>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8"/>
      <c r="AP97" s="198"/>
    </row>
    <row r="98" s="12" customFormat="1" ht="30" customHeight="1" spans="1:42">
      <c r="A98" s="206" t="s">
        <v>52</v>
      </c>
      <c r="B98" s="186" t="s">
        <v>122</v>
      </c>
      <c r="C98" s="186"/>
      <c r="D98" s="186"/>
      <c r="E98" s="184"/>
      <c r="F98" s="184"/>
      <c r="G98" s="184"/>
      <c r="H98" s="184"/>
      <c r="I98" s="195">
        <f>I99+I100+I104+I106</f>
        <v>4</v>
      </c>
      <c r="J98" s="195">
        <f t="shared" ref="J98:AN98" si="25">J99+J100+J104+J106</f>
        <v>5.13</v>
      </c>
      <c r="K98" s="195">
        <f t="shared" si="25"/>
        <v>0</v>
      </c>
      <c r="L98" s="195">
        <f t="shared" si="25"/>
        <v>0</v>
      </c>
      <c r="M98" s="195">
        <f t="shared" si="25"/>
        <v>4</v>
      </c>
      <c r="N98" s="195">
        <f t="shared" si="25"/>
        <v>0</v>
      </c>
      <c r="O98" s="195">
        <f t="shared" si="25"/>
        <v>0</v>
      </c>
      <c r="P98" s="195">
        <f t="shared" si="25"/>
        <v>0</v>
      </c>
      <c r="Q98" s="195">
        <f t="shared" si="25"/>
        <v>0</v>
      </c>
      <c r="R98" s="195">
        <f t="shared" si="25"/>
        <v>0</v>
      </c>
      <c r="S98" s="195">
        <f t="shared" si="25"/>
        <v>2327</v>
      </c>
      <c r="T98" s="195">
        <f t="shared" si="25"/>
        <v>8779</v>
      </c>
      <c r="U98" s="195">
        <f t="shared" si="25"/>
        <v>677</v>
      </c>
      <c r="V98" s="195">
        <f t="shared" si="25"/>
        <v>2532</v>
      </c>
      <c r="W98" s="195">
        <f t="shared" si="25"/>
        <v>0</v>
      </c>
      <c r="X98" s="195">
        <f t="shared" si="25"/>
        <v>0</v>
      </c>
      <c r="Y98" s="195">
        <f t="shared" si="25"/>
        <v>0</v>
      </c>
      <c r="Z98" s="195">
        <f t="shared" si="25"/>
        <v>0</v>
      </c>
      <c r="AA98" s="195">
        <f t="shared" si="25"/>
        <v>0</v>
      </c>
      <c r="AB98" s="195">
        <f t="shared" si="25"/>
        <v>3680</v>
      </c>
      <c r="AC98" s="195">
        <f t="shared" si="25"/>
        <v>0</v>
      </c>
      <c r="AD98" s="195">
        <f t="shared" si="25"/>
        <v>0</v>
      </c>
      <c r="AE98" s="195">
        <f t="shared" si="25"/>
        <v>0</v>
      </c>
      <c r="AF98" s="195">
        <f t="shared" si="25"/>
        <v>0</v>
      </c>
      <c r="AG98" s="195">
        <f t="shared" si="25"/>
        <v>0</v>
      </c>
      <c r="AH98" s="195">
        <f t="shared" si="25"/>
        <v>0</v>
      </c>
      <c r="AI98" s="195">
        <f t="shared" si="25"/>
        <v>3680</v>
      </c>
      <c r="AJ98" s="195">
        <f t="shared" si="25"/>
        <v>0</v>
      </c>
      <c r="AK98" s="195">
        <f t="shared" si="25"/>
        <v>0</v>
      </c>
      <c r="AL98" s="195">
        <f t="shared" si="25"/>
        <v>0</v>
      </c>
      <c r="AM98" s="195">
        <f t="shared" si="25"/>
        <v>0</v>
      </c>
      <c r="AN98" s="195">
        <f t="shared" si="25"/>
        <v>0</v>
      </c>
      <c r="AO98" s="198"/>
      <c r="AP98" s="198"/>
    </row>
    <row r="99" s="12" customFormat="1" ht="30" customHeight="1" spans="1:42">
      <c r="A99" s="182" t="s">
        <v>54</v>
      </c>
      <c r="B99" s="186" t="s">
        <v>123</v>
      </c>
      <c r="C99" s="186"/>
      <c r="D99" s="186"/>
      <c r="E99" s="184"/>
      <c r="F99" s="184"/>
      <c r="G99" s="184"/>
      <c r="H99" s="184"/>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8"/>
      <c r="AP99" s="198"/>
    </row>
    <row r="100" s="12" customFormat="1" ht="30" customHeight="1" spans="1:42">
      <c r="A100" s="182" t="s">
        <v>54</v>
      </c>
      <c r="B100" s="186" t="s">
        <v>124</v>
      </c>
      <c r="C100" s="186"/>
      <c r="D100" s="186"/>
      <c r="E100" s="184"/>
      <c r="F100" s="184"/>
      <c r="G100" s="184"/>
      <c r="H100" s="184"/>
      <c r="I100" s="195">
        <f>SUM(I101:I103)</f>
        <v>3</v>
      </c>
      <c r="J100" s="195">
        <f t="shared" ref="J100:AN100" si="26">SUM(J101:J103)</f>
        <v>4.13</v>
      </c>
      <c r="K100" s="195">
        <f t="shared" si="26"/>
        <v>0</v>
      </c>
      <c r="L100" s="195">
        <f t="shared" si="26"/>
        <v>0</v>
      </c>
      <c r="M100" s="195">
        <f t="shared" si="26"/>
        <v>3</v>
      </c>
      <c r="N100" s="195">
        <f t="shared" si="26"/>
        <v>0</v>
      </c>
      <c r="O100" s="195">
        <f t="shared" si="26"/>
        <v>0</v>
      </c>
      <c r="P100" s="195">
        <f t="shared" si="26"/>
        <v>0</v>
      </c>
      <c r="Q100" s="195">
        <f t="shared" si="26"/>
        <v>0</v>
      </c>
      <c r="R100" s="195">
        <f t="shared" si="26"/>
        <v>0</v>
      </c>
      <c r="S100" s="195">
        <f t="shared" si="26"/>
        <v>1865</v>
      </c>
      <c r="T100" s="195">
        <f t="shared" si="26"/>
        <v>6911</v>
      </c>
      <c r="U100" s="195">
        <f t="shared" si="26"/>
        <v>559</v>
      </c>
      <c r="V100" s="195">
        <f t="shared" si="26"/>
        <v>2021</v>
      </c>
      <c r="W100" s="195">
        <f t="shared" si="26"/>
        <v>0</v>
      </c>
      <c r="X100" s="195">
        <f t="shared" si="26"/>
        <v>0</v>
      </c>
      <c r="Y100" s="195">
        <f t="shared" si="26"/>
        <v>0</v>
      </c>
      <c r="Z100" s="195">
        <f t="shared" si="26"/>
        <v>0</v>
      </c>
      <c r="AA100" s="195">
        <f t="shared" si="26"/>
        <v>0</v>
      </c>
      <c r="AB100" s="195">
        <f t="shared" si="26"/>
        <v>3600</v>
      </c>
      <c r="AC100" s="195">
        <f t="shared" si="26"/>
        <v>0</v>
      </c>
      <c r="AD100" s="195">
        <f t="shared" si="26"/>
        <v>0</v>
      </c>
      <c r="AE100" s="195">
        <f t="shared" si="26"/>
        <v>0</v>
      </c>
      <c r="AF100" s="195">
        <f t="shared" si="26"/>
        <v>0</v>
      </c>
      <c r="AG100" s="195">
        <f t="shared" si="26"/>
        <v>0</v>
      </c>
      <c r="AH100" s="195">
        <f t="shared" si="26"/>
        <v>0</v>
      </c>
      <c r="AI100" s="195">
        <f t="shared" si="26"/>
        <v>3600</v>
      </c>
      <c r="AJ100" s="195">
        <f t="shared" si="26"/>
        <v>0</v>
      </c>
      <c r="AK100" s="195">
        <f t="shared" si="26"/>
        <v>0</v>
      </c>
      <c r="AL100" s="195">
        <f t="shared" si="26"/>
        <v>0</v>
      </c>
      <c r="AM100" s="195">
        <f t="shared" si="26"/>
        <v>0</v>
      </c>
      <c r="AN100" s="195">
        <f t="shared" si="26"/>
        <v>0</v>
      </c>
      <c r="AO100" s="198"/>
      <c r="AP100" s="198"/>
    </row>
    <row r="101" s="7" customFormat="1" ht="409" customHeight="1" spans="1:43">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22">
        <v>213</v>
      </c>
      <c r="V101" s="22">
        <v>654</v>
      </c>
      <c r="W101" s="49" t="s">
        <v>183</v>
      </c>
      <c r="X101" s="22" t="s">
        <v>1144</v>
      </c>
      <c r="Y101" s="49" t="s">
        <v>183</v>
      </c>
      <c r="Z101" s="22" t="s">
        <v>1144</v>
      </c>
      <c r="AA101" s="22" t="s">
        <v>1093</v>
      </c>
      <c r="AB101" s="62">
        <v>2000</v>
      </c>
      <c r="AC101" s="22"/>
      <c r="AD101" s="60"/>
      <c r="AE101" s="60"/>
      <c r="AF101" s="60"/>
      <c r="AG101" s="60"/>
      <c r="AH101" s="22"/>
      <c r="AI101" s="22">
        <v>2000</v>
      </c>
      <c r="AJ101" s="22"/>
      <c r="AK101" s="22"/>
      <c r="AL101" s="22"/>
      <c r="AM101" s="22"/>
      <c r="AN101" s="22"/>
      <c r="AO101" s="33" t="s">
        <v>1153</v>
      </c>
      <c r="AP101" s="33" t="s">
        <v>1154</v>
      </c>
      <c r="AQ101" s="22" t="s">
        <v>986</v>
      </c>
    </row>
    <row r="102" s="12" customFormat="1" ht="271" customHeight="1" spans="1:43">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39">
        <v>228</v>
      </c>
      <c r="V102" s="39">
        <v>856</v>
      </c>
      <c r="W102" s="22" t="s">
        <v>985</v>
      </c>
      <c r="X102" s="22"/>
      <c r="Y102" s="22" t="s">
        <v>183</v>
      </c>
      <c r="Z102" s="22" t="s">
        <v>811</v>
      </c>
      <c r="AA102" s="22" t="s">
        <v>1093</v>
      </c>
      <c r="AB102" s="39">
        <v>950</v>
      </c>
      <c r="AC102" s="39"/>
      <c r="AD102" s="39"/>
      <c r="AE102" s="39"/>
      <c r="AF102" s="39"/>
      <c r="AG102" s="39"/>
      <c r="AH102" s="39"/>
      <c r="AI102" s="39">
        <v>950</v>
      </c>
      <c r="AJ102" s="39"/>
      <c r="AK102" s="39"/>
      <c r="AL102" s="39"/>
      <c r="AM102" s="39"/>
      <c r="AN102" s="39"/>
      <c r="AO102" s="71" t="s">
        <v>1168</v>
      </c>
      <c r="AP102" s="71" t="s">
        <v>1169</v>
      </c>
      <c r="AQ102" s="22" t="s">
        <v>986</v>
      </c>
    </row>
    <row r="103" s="12" customFormat="1" ht="279" customHeight="1" spans="1:43">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39">
        <v>118</v>
      </c>
      <c r="V103" s="39">
        <v>511</v>
      </c>
      <c r="W103" s="22" t="s">
        <v>227</v>
      </c>
      <c r="X103" s="22" t="s">
        <v>656</v>
      </c>
      <c r="Y103" s="22" t="s">
        <v>183</v>
      </c>
      <c r="Z103" s="22" t="s">
        <v>811</v>
      </c>
      <c r="AA103" s="22" t="s">
        <v>1093</v>
      </c>
      <c r="AB103" s="39">
        <v>650</v>
      </c>
      <c r="AC103" s="39"/>
      <c r="AD103" s="39"/>
      <c r="AE103" s="39"/>
      <c r="AF103" s="39"/>
      <c r="AG103" s="39"/>
      <c r="AH103" s="39"/>
      <c r="AI103" s="39">
        <v>650</v>
      </c>
      <c r="AJ103" s="39"/>
      <c r="AK103" s="39"/>
      <c r="AL103" s="39"/>
      <c r="AM103" s="39"/>
      <c r="AN103" s="39"/>
      <c r="AO103" s="71" t="s">
        <v>1199</v>
      </c>
      <c r="AP103" s="71" t="s">
        <v>1200</v>
      </c>
      <c r="AQ103" s="39"/>
    </row>
    <row r="104" s="12" customFormat="1" ht="30" customHeight="1" spans="1:42">
      <c r="A104" s="182" t="s">
        <v>54</v>
      </c>
      <c r="B104" s="186" t="s">
        <v>125</v>
      </c>
      <c r="C104" s="186"/>
      <c r="D104" s="186"/>
      <c r="E104" s="184"/>
      <c r="F104" s="184"/>
      <c r="G104" s="184"/>
      <c r="H104" s="184"/>
      <c r="I104" s="195">
        <f>SUM(I105)</f>
        <v>1</v>
      </c>
      <c r="J104" s="195">
        <f t="shared" ref="J104:AN104" si="27">SUM(J105)</f>
        <v>1</v>
      </c>
      <c r="K104" s="195">
        <f t="shared" si="27"/>
        <v>0</v>
      </c>
      <c r="L104" s="195">
        <f t="shared" si="27"/>
        <v>0</v>
      </c>
      <c r="M104" s="195">
        <f t="shared" si="27"/>
        <v>1</v>
      </c>
      <c r="N104" s="195">
        <f t="shared" si="27"/>
        <v>0</v>
      </c>
      <c r="O104" s="195">
        <f t="shared" si="27"/>
        <v>0</v>
      </c>
      <c r="P104" s="195">
        <f t="shared" si="27"/>
        <v>0</v>
      </c>
      <c r="Q104" s="195">
        <f t="shared" si="27"/>
        <v>0</v>
      </c>
      <c r="R104" s="195">
        <f t="shared" si="27"/>
        <v>0</v>
      </c>
      <c r="S104" s="195">
        <f t="shared" si="27"/>
        <v>462</v>
      </c>
      <c r="T104" s="195">
        <f t="shared" si="27"/>
        <v>1868</v>
      </c>
      <c r="U104" s="195">
        <f t="shared" si="27"/>
        <v>118</v>
      </c>
      <c r="V104" s="195">
        <f t="shared" si="27"/>
        <v>511</v>
      </c>
      <c r="W104" s="195">
        <f t="shared" si="27"/>
        <v>0</v>
      </c>
      <c r="X104" s="195">
        <f t="shared" si="27"/>
        <v>0</v>
      </c>
      <c r="Y104" s="195">
        <f t="shared" si="27"/>
        <v>0</v>
      </c>
      <c r="Z104" s="195">
        <f t="shared" si="27"/>
        <v>0</v>
      </c>
      <c r="AA104" s="195">
        <f t="shared" si="27"/>
        <v>0</v>
      </c>
      <c r="AB104" s="195">
        <f t="shared" si="27"/>
        <v>80</v>
      </c>
      <c r="AC104" s="195">
        <f t="shared" si="27"/>
        <v>0</v>
      </c>
      <c r="AD104" s="195">
        <f t="shared" si="27"/>
        <v>0</v>
      </c>
      <c r="AE104" s="195">
        <f t="shared" si="27"/>
        <v>0</v>
      </c>
      <c r="AF104" s="195">
        <f t="shared" si="27"/>
        <v>0</v>
      </c>
      <c r="AG104" s="195">
        <f t="shared" si="27"/>
        <v>0</v>
      </c>
      <c r="AH104" s="195">
        <f t="shared" si="27"/>
        <v>0</v>
      </c>
      <c r="AI104" s="195">
        <f t="shared" si="27"/>
        <v>80</v>
      </c>
      <c r="AJ104" s="195">
        <f t="shared" si="27"/>
        <v>0</v>
      </c>
      <c r="AK104" s="195">
        <f t="shared" si="27"/>
        <v>0</v>
      </c>
      <c r="AL104" s="195">
        <f t="shared" si="27"/>
        <v>0</v>
      </c>
      <c r="AM104" s="195">
        <f t="shared" si="27"/>
        <v>0</v>
      </c>
      <c r="AN104" s="195">
        <f t="shared" si="27"/>
        <v>0</v>
      </c>
      <c r="AO104" s="198"/>
      <c r="AP104" s="198"/>
    </row>
    <row r="105" s="12" customFormat="1" ht="305" customHeight="1" spans="1:43">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39">
        <v>118</v>
      </c>
      <c r="V105" s="39">
        <v>511</v>
      </c>
      <c r="W105" s="22" t="s">
        <v>227</v>
      </c>
      <c r="X105" s="22" t="s">
        <v>656</v>
      </c>
      <c r="Y105" s="22" t="s">
        <v>183</v>
      </c>
      <c r="Z105" s="22" t="s">
        <v>811</v>
      </c>
      <c r="AA105" s="22" t="s">
        <v>1093</v>
      </c>
      <c r="AB105" s="39">
        <v>80</v>
      </c>
      <c r="AC105" s="39"/>
      <c r="AD105" s="39"/>
      <c r="AE105" s="39"/>
      <c r="AF105" s="39"/>
      <c r="AG105" s="39"/>
      <c r="AH105" s="39"/>
      <c r="AI105" s="39">
        <v>80</v>
      </c>
      <c r="AJ105" s="39"/>
      <c r="AK105" s="39"/>
      <c r="AL105" s="39"/>
      <c r="AM105" s="39"/>
      <c r="AN105" s="39"/>
      <c r="AO105" s="71" t="s">
        <v>1224</v>
      </c>
      <c r="AP105" s="71" t="s">
        <v>1225</v>
      </c>
      <c r="AQ105" s="39"/>
    </row>
    <row r="106" s="12" customFormat="1" ht="30" customHeight="1" spans="1:42">
      <c r="A106" s="182" t="s">
        <v>54</v>
      </c>
      <c r="B106" s="186" t="s">
        <v>126</v>
      </c>
      <c r="C106" s="186"/>
      <c r="D106" s="186"/>
      <c r="E106" s="184"/>
      <c r="F106" s="184"/>
      <c r="G106" s="184"/>
      <c r="H106" s="184"/>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8"/>
      <c r="AP106" s="198"/>
    </row>
    <row r="107" s="12" customFormat="1" ht="30" customHeight="1" spans="1:42">
      <c r="A107" s="206" t="s">
        <v>52</v>
      </c>
      <c r="B107" s="186" t="s">
        <v>127</v>
      </c>
      <c r="C107" s="186"/>
      <c r="D107" s="186"/>
      <c r="E107" s="184"/>
      <c r="F107" s="184"/>
      <c r="G107" s="184"/>
      <c r="H107" s="184"/>
      <c r="I107" s="195">
        <f>I108+I109+I110+I111+I112+I113</f>
        <v>0</v>
      </c>
      <c r="J107" s="195">
        <f t="shared" ref="J107:AN107" si="28">J108+J109+J110+J111+J112+J113</f>
        <v>0</v>
      </c>
      <c r="K107" s="195">
        <f t="shared" si="28"/>
        <v>0</v>
      </c>
      <c r="L107" s="195">
        <f t="shared" si="28"/>
        <v>0</v>
      </c>
      <c r="M107" s="195">
        <f t="shared" si="28"/>
        <v>0</v>
      </c>
      <c r="N107" s="195">
        <f t="shared" si="28"/>
        <v>0</v>
      </c>
      <c r="O107" s="195">
        <f t="shared" si="28"/>
        <v>0</v>
      </c>
      <c r="P107" s="195">
        <f t="shared" si="28"/>
        <v>0</v>
      </c>
      <c r="Q107" s="195">
        <f t="shared" si="28"/>
        <v>0</v>
      </c>
      <c r="R107" s="195">
        <f t="shared" si="28"/>
        <v>0</v>
      </c>
      <c r="S107" s="195">
        <f t="shared" si="28"/>
        <v>0</v>
      </c>
      <c r="T107" s="195">
        <f t="shared" si="28"/>
        <v>0</v>
      </c>
      <c r="U107" s="195">
        <f t="shared" si="28"/>
        <v>0</v>
      </c>
      <c r="V107" s="195">
        <f t="shared" si="28"/>
        <v>0</v>
      </c>
      <c r="W107" s="195">
        <f t="shared" si="28"/>
        <v>0</v>
      </c>
      <c r="X107" s="195">
        <f t="shared" si="28"/>
        <v>0</v>
      </c>
      <c r="Y107" s="195">
        <f t="shared" si="28"/>
        <v>0</v>
      </c>
      <c r="Z107" s="195">
        <f t="shared" si="28"/>
        <v>0</v>
      </c>
      <c r="AA107" s="195">
        <f t="shared" si="28"/>
        <v>0</v>
      </c>
      <c r="AB107" s="195">
        <f t="shared" si="28"/>
        <v>0</v>
      </c>
      <c r="AC107" s="195">
        <f t="shared" si="28"/>
        <v>0</v>
      </c>
      <c r="AD107" s="195">
        <f t="shared" si="28"/>
        <v>0</v>
      </c>
      <c r="AE107" s="195">
        <f t="shared" si="28"/>
        <v>0</v>
      </c>
      <c r="AF107" s="195">
        <f t="shared" si="28"/>
        <v>0</v>
      </c>
      <c r="AG107" s="195">
        <f t="shared" si="28"/>
        <v>0</v>
      </c>
      <c r="AH107" s="195">
        <f t="shared" si="28"/>
        <v>0</v>
      </c>
      <c r="AI107" s="195">
        <f t="shared" si="28"/>
        <v>0</v>
      </c>
      <c r="AJ107" s="195">
        <f t="shared" si="28"/>
        <v>0</v>
      </c>
      <c r="AK107" s="195">
        <f t="shared" si="28"/>
        <v>0</v>
      </c>
      <c r="AL107" s="195">
        <f t="shared" si="28"/>
        <v>0</v>
      </c>
      <c r="AM107" s="195">
        <f t="shared" si="28"/>
        <v>0</v>
      </c>
      <c r="AN107" s="195">
        <f t="shared" si="28"/>
        <v>0</v>
      </c>
      <c r="AO107" s="198"/>
      <c r="AP107" s="198"/>
    </row>
    <row r="108" s="12" customFormat="1" ht="30" customHeight="1" spans="1:42">
      <c r="A108" s="182" t="s">
        <v>54</v>
      </c>
      <c r="B108" s="186" t="s">
        <v>128</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8"/>
      <c r="AP108" s="198"/>
    </row>
    <row r="109" s="12" customFormat="1" ht="58" customHeight="1" spans="1:42">
      <c r="A109" s="182" t="s">
        <v>54</v>
      </c>
      <c r="B109" s="186" t="s">
        <v>129</v>
      </c>
      <c r="C109" s="186"/>
      <c r="D109" s="186"/>
      <c r="E109" s="184"/>
      <c r="F109" s="184"/>
      <c r="G109" s="184"/>
      <c r="H109" s="184"/>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8"/>
      <c r="AP109" s="198"/>
    </row>
    <row r="110" s="12" customFormat="1" ht="68" customHeight="1" spans="1:42">
      <c r="A110" s="182" t="s">
        <v>54</v>
      </c>
      <c r="B110" s="186" t="s">
        <v>130</v>
      </c>
      <c r="C110" s="186"/>
      <c r="D110" s="186"/>
      <c r="E110" s="184"/>
      <c r="F110" s="184"/>
      <c r="G110" s="184"/>
      <c r="H110" s="184"/>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8"/>
      <c r="AP110" s="198"/>
    </row>
    <row r="111" s="12" customFormat="1" ht="30" customHeight="1" spans="1:42">
      <c r="A111" s="182" t="s">
        <v>54</v>
      </c>
      <c r="B111" s="186" t="s">
        <v>131</v>
      </c>
      <c r="C111" s="186"/>
      <c r="D111" s="186"/>
      <c r="E111" s="184"/>
      <c r="F111" s="184"/>
      <c r="G111" s="184"/>
      <c r="H111" s="184"/>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8"/>
      <c r="AP111" s="198"/>
    </row>
    <row r="112" s="12" customFormat="1" ht="30" customHeight="1" spans="1:42">
      <c r="A112" s="182" t="s">
        <v>54</v>
      </c>
      <c r="B112" s="186" t="s">
        <v>132</v>
      </c>
      <c r="C112" s="186"/>
      <c r="D112" s="186"/>
      <c r="E112" s="184"/>
      <c r="F112" s="184"/>
      <c r="G112" s="184"/>
      <c r="H112" s="184"/>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8"/>
      <c r="AP112" s="198"/>
    </row>
    <row r="113" s="12" customFormat="1" ht="30" customHeight="1" spans="1:42">
      <c r="A113" s="182" t="s">
        <v>54</v>
      </c>
      <c r="B113" s="186" t="s">
        <v>133</v>
      </c>
      <c r="C113" s="186"/>
      <c r="D113" s="186"/>
      <c r="E113" s="184"/>
      <c r="F113" s="184"/>
      <c r="G113" s="184"/>
      <c r="H113" s="184"/>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8"/>
      <c r="AP113" s="198"/>
    </row>
    <row r="114" s="12" customFormat="1" ht="30" customHeight="1" spans="1:42">
      <c r="A114" s="179" t="s">
        <v>50</v>
      </c>
      <c r="B114" s="186" t="s">
        <v>134</v>
      </c>
      <c r="C114" s="186"/>
      <c r="D114" s="186"/>
      <c r="E114" s="184"/>
      <c r="F114" s="184"/>
      <c r="G114" s="184"/>
      <c r="H114" s="184"/>
      <c r="I114" s="196">
        <f>I115</f>
        <v>0</v>
      </c>
      <c r="J114" s="196">
        <f t="shared" ref="J114:AN114" si="29">J115</f>
        <v>0</v>
      </c>
      <c r="K114" s="196">
        <f t="shared" si="29"/>
        <v>0</v>
      </c>
      <c r="L114" s="196">
        <f t="shared" si="29"/>
        <v>0</v>
      </c>
      <c r="M114" s="196">
        <f t="shared" si="29"/>
        <v>0</v>
      </c>
      <c r="N114" s="196">
        <f t="shared" si="29"/>
        <v>0</v>
      </c>
      <c r="O114" s="196">
        <f t="shared" si="29"/>
        <v>0</v>
      </c>
      <c r="P114" s="196">
        <f t="shared" si="29"/>
        <v>0</v>
      </c>
      <c r="Q114" s="196">
        <f t="shared" si="29"/>
        <v>0</v>
      </c>
      <c r="R114" s="196">
        <f t="shared" si="29"/>
        <v>0</v>
      </c>
      <c r="S114" s="196">
        <f t="shared" si="29"/>
        <v>0</v>
      </c>
      <c r="T114" s="196">
        <f t="shared" si="29"/>
        <v>0</v>
      </c>
      <c r="U114" s="196">
        <f t="shared" si="29"/>
        <v>0</v>
      </c>
      <c r="V114" s="196">
        <f t="shared" si="29"/>
        <v>0</v>
      </c>
      <c r="W114" s="196">
        <f t="shared" si="29"/>
        <v>0</v>
      </c>
      <c r="X114" s="196">
        <f t="shared" si="29"/>
        <v>0</v>
      </c>
      <c r="Y114" s="196">
        <f t="shared" si="29"/>
        <v>0</v>
      </c>
      <c r="Z114" s="196">
        <f t="shared" si="29"/>
        <v>0</v>
      </c>
      <c r="AA114" s="196">
        <f t="shared" si="29"/>
        <v>0</v>
      </c>
      <c r="AB114" s="196">
        <f t="shared" si="29"/>
        <v>0</v>
      </c>
      <c r="AC114" s="196">
        <f t="shared" si="29"/>
        <v>0</v>
      </c>
      <c r="AD114" s="196">
        <f t="shared" si="29"/>
        <v>0</v>
      </c>
      <c r="AE114" s="196">
        <f t="shared" si="29"/>
        <v>0</v>
      </c>
      <c r="AF114" s="196">
        <f t="shared" si="29"/>
        <v>0</v>
      </c>
      <c r="AG114" s="196">
        <f t="shared" si="29"/>
        <v>0</v>
      </c>
      <c r="AH114" s="196">
        <f t="shared" si="29"/>
        <v>0</v>
      </c>
      <c r="AI114" s="196">
        <f t="shared" si="29"/>
        <v>0</v>
      </c>
      <c r="AJ114" s="196">
        <f t="shared" si="29"/>
        <v>0</v>
      </c>
      <c r="AK114" s="196">
        <f t="shared" si="29"/>
        <v>0</v>
      </c>
      <c r="AL114" s="196">
        <f t="shared" si="29"/>
        <v>0</v>
      </c>
      <c r="AM114" s="196">
        <f t="shared" si="29"/>
        <v>0</v>
      </c>
      <c r="AN114" s="196">
        <f t="shared" si="29"/>
        <v>0</v>
      </c>
      <c r="AO114" s="198"/>
      <c r="AP114" s="198"/>
    </row>
    <row r="115" s="12" customFormat="1" ht="30" customHeight="1" spans="1:42">
      <c r="A115" s="179" t="s">
        <v>52</v>
      </c>
      <c r="B115" s="186" t="s">
        <v>134</v>
      </c>
      <c r="C115" s="186"/>
      <c r="D115" s="186"/>
      <c r="E115" s="184"/>
      <c r="F115" s="184"/>
      <c r="G115" s="184"/>
      <c r="H115" s="184"/>
      <c r="I115" s="195">
        <f>I116+I117+I118</f>
        <v>0</v>
      </c>
      <c r="J115" s="195">
        <f t="shared" ref="J115:AN115" si="30">J116+J117+J118</f>
        <v>0</v>
      </c>
      <c r="K115" s="195">
        <f t="shared" si="30"/>
        <v>0</v>
      </c>
      <c r="L115" s="195">
        <f t="shared" si="30"/>
        <v>0</v>
      </c>
      <c r="M115" s="195">
        <f t="shared" si="30"/>
        <v>0</v>
      </c>
      <c r="N115" s="195">
        <f t="shared" si="30"/>
        <v>0</v>
      </c>
      <c r="O115" s="195">
        <f t="shared" si="30"/>
        <v>0</v>
      </c>
      <c r="P115" s="195">
        <f t="shared" si="30"/>
        <v>0</v>
      </c>
      <c r="Q115" s="195">
        <f t="shared" si="30"/>
        <v>0</v>
      </c>
      <c r="R115" s="195">
        <f t="shared" si="30"/>
        <v>0</v>
      </c>
      <c r="S115" s="195">
        <f t="shared" si="30"/>
        <v>0</v>
      </c>
      <c r="T115" s="195">
        <f t="shared" si="30"/>
        <v>0</v>
      </c>
      <c r="U115" s="195">
        <f t="shared" si="30"/>
        <v>0</v>
      </c>
      <c r="V115" s="195">
        <f t="shared" si="30"/>
        <v>0</v>
      </c>
      <c r="W115" s="195">
        <f t="shared" si="30"/>
        <v>0</v>
      </c>
      <c r="X115" s="195">
        <f t="shared" si="30"/>
        <v>0</v>
      </c>
      <c r="Y115" s="195">
        <f t="shared" si="30"/>
        <v>0</v>
      </c>
      <c r="Z115" s="195">
        <f t="shared" si="30"/>
        <v>0</v>
      </c>
      <c r="AA115" s="195">
        <f t="shared" si="30"/>
        <v>0</v>
      </c>
      <c r="AB115" s="195">
        <f t="shared" si="30"/>
        <v>0</v>
      </c>
      <c r="AC115" s="195">
        <f t="shared" si="30"/>
        <v>0</v>
      </c>
      <c r="AD115" s="195">
        <f t="shared" si="30"/>
        <v>0</v>
      </c>
      <c r="AE115" s="195">
        <f t="shared" si="30"/>
        <v>0</v>
      </c>
      <c r="AF115" s="195">
        <f t="shared" si="30"/>
        <v>0</v>
      </c>
      <c r="AG115" s="195">
        <f t="shared" si="30"/>
        <v>0</v>
      </c>
      <c r="AH115" s="195">
        <f t="shared" si="30"/>
        <v>0</v>
      </c>
      <c r="AI115" s="195">
        <f t="shared" si="30"/>
        <v>0</v>
      </c>
      <c r="AJ115" s="195">
        <f t="shared" si="30"/>
        <v>0</v>
      </c>
      <c r="AK115" s="195">
        <f t="shared" si="30"/>
        <v>0</v>
      </c>
      <c r="AL115" s="195">
        <f t="shared" si="30"/>
        <v>0</v>
      </c>
      <c r="AM115" s="195">
        <f t="shared" si="30"/>
        <v>0</v>
      </c>
      <c r="AN115" s="195">
        <f t="shared" si="30"/>
        <v>0</v>
      </c>
      <c r="AO115" s="198"/>
      <c r="AP115" s="198"/>
    </row>
    <row r="116" s="12" customFormat="1" ht="30" customHeight="1" spans="1:42">
      <c r="A116" s="182" t="s">
        <v>54</v>
      </c>
      <c r="B116" s="186" t="s">
        <v>135</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8"/>
      <c r="AP116" s="198"/>
    </row>
    <row r="117" s="12" customFormat="1" ht="30" customHeight="1" spans="1:42">
      <c r="A117" s="182" t="s">
        <v>54</v>
      </c>
      <c r="B117" s="186" t="s">
        <v>136</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8"/>
      <c r="AP117" s="198"/>
    </row>
    <row r="118" s="12" customFormat="1" ht="30" customHeight="1" spans="1:42">
      <c r="A118" s="182" t="s">
        <v>54</v>
      </c>
      <c r="B118" s="186" t="s">
        <v>137</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8"/>
      <c r="AP118" s="198"/>
    </row>
    <row r="119" s="12" customFormat="1" ht="30" customHeight="1" spans="1:42">
      <c r="A119" s="179" t="s">
        <v>50</v>
      </c>
      <c r="B119" s="186" t="s">
        <v>138</v>
      </c>
      <c r="C119" s="186"/>
      <c r="D119" s="186"/>
      <c r="E119" s="184"/>
      <c r="F119" s="184"/>
      <c r="G119" s="184"/>
      <c r="H119" s="184"/>
      <c r="I119" s="196">
        <f>I120+I122+I127+I134</f>
        <v>1</v>
      </c>
      <c r="J119" s="196">
        <f t="shared" ref="J119:AN119" si="31">J120+J122+J127+J134</f>
        <v>800</v>
      </c>
      <c r="K119" s="196">
        <f t="shared" si="31"/>
        <v>0</v>
      </c>
      <c r="L119" s="196">
        <f t="shared" si="31"/>
        <v>0</v>
      </c>
      <c r="M119" s="196">
        <f t="shared" si="31"/>
        <v>0</v>
      </c>
      <c r="N119" s="196">
        <f t="shared" si="31"/>
        <v>0</v>
      </c>
      <c r="O119" s="196">
        <f t="shared" si="31"/>
        <v>1</v>
      </c>
      <c r="P119" s="196">
        <f t="shared" si="31"/>
        <v>0</v>
      </c>
      <c r="Q119" s="196">
        <f t="shared" si="31"/>
        <v>0</v>
      </c>
      <c r="R119" s="196">
        <f t="shared" si="31"/>
        <v>0</v>
      </c>
      <c r="S119" s="196">
        <f t="shared" si="31"/>
        <v>800</v>
      </c>
      <c r="T119" s="196">
        <f t="shared" si="31"/>
        <v>800</v>
      </c>
      <c r="U119" s="196">
        <f t="shared" si="31"/>
        <v>800</v>
      </c>
      <c r="V119" s="196">
        <f t="shared" si="31"/>
        <v>800</v>
      </c>
      <c r="W119" s="196">
        <f t="shared" si="31"/>
        <v>0</v>
      </c>
      <c r="X119" s="196">
        <f t="shared" si="31"/>
        <v>0</v>
      </c>
      <c r="Y119" s="196">
        <f t="shared" si="31"/>
        <v>0</v>
      </c>
      <c r="Z119" s="196">
        <f t="shared" si="31"/>
        <v>0</v>
      </c>
      <c r="AA119" s="196">
        <f t="shared" si="31"/>
        <v>0</v>
      </c>
      <c r="AB119" s="196">
        <f t="shared" si="31"/>
        <v>240</v>
      </c>
      <c r="AC119" s="196">
        <f t="shared" si="31"/>
        <v>240</v>
      </c>
      <c r="AD119" s="196">
        <f t="shared" si="31"/>
        <v>240</v>
      </c>
      <c r="AE119" s="196">
        <f t="shared" si="31"/>
        <v>0</v>
      </c>
      <c r="AF119" s="196">
        <f t="shared" si="31"/>
        <v>0</v>
      </c>
      <c r="AG119" s="196">
        <f t="shared" si="31"/>
        <v>0</v>
      </c>
      <c r="AH119" s="196">
        <f t="shared" si="31"/>
        <v>0</v>
      </c>
      <c r="AI119" s="196">
        <f t="shared" si="31"/>
        <v>0</v>
      </c>
      <c r="AJ119" s="196">
        <f t="shared" si="31"/>
        <v>0</v>
      </c>
      <c r="AK119" s="196">
        <f t="shared" si="31"/>
        <v>0</v>
      </c>
      <c r="AL119" s="196">
        <f t="shared" si="31"/>
        <v>0</v>
      </c>
      <c r="AM119" s="196">
        <f t="shared" si="31"/>
        <v>0</v>
      </c>
      <c r="AN119" s="196">
        <f t="shared" si="31"/>
        <v>0</v>
      </c>
      <c r="AO119" s="198"/>
      <c r="AP119" s="198"/>
    </row>
    <row r="120" s="12" customFormat="1" ht="30" customHeight="1" spans="1:42">
      <c r="A120" s="206" t="s">
        <v>52</v>
      </c>
      <c r="B120" s="186" t="s">
        <v>139</v>
      </c>
      <c r="C120" s="186"/>
      <c r="D120" s="186"/>
      <c r="E120" s="184"/>
      <c r="F120" s="184"/>
      <c r="G120" s="184"/>
      <c r="H120" s="184"/>
      <c r="I120" s="195">
        <f>I121</f>
        <v>0</v>
      </c>
      <c r="J120" s="195">
        <f t="shared" ref="J120:AN120" si="32">J121</f>
        <v>0</v>
      </c>
      <c r="K120" s="195">
        <f t="shared" si="32"/>
        <v>0</v>
      </c>
      <c r="L120" s="195">
        <f t="shared" si="32"/>
        <v>0</v>
      </c>
      <c r="M120" s="195">
        <f t="shared" si="32"/>
        <v>0</v>
      </c>
      <c r="N120" s="195">
        <f t="shared" si="32"/>
        <v>0</v>
      </c>
      <c r="O120" s="195">
        <f t="shared" si="32"/>
        <v>0</v>
      </c>
      <c r="P120" s="195">
        <f t="shared" si="32"/>
        <v>0</v>
      </c>
      <c r="Q120" s="195">
        <f t="shared" si="32"/>
        <v>0</v>
      </c>
      <c r="R120" s="195">
        <f t="shared" si="32"/>
        <v>0</v>
      </c>
      <c r="S120" s="195">
        <f t="shared" si="32"/>
        <v>0</v>
      </c>
      <c r="T120" s="195">
        <f t="shared" si="32"/>
        <v>0</v>
      </c>
      <c r="U120" s="195">
        <f t="shared" si="32"/>
        <v>0</v>
      </c>
      <c r="V120" s="195">
        <f t="shared" si="32"/>
        <v>0</v>
      </c>
      <c r="W120" s="195">
        <f t="shared" si="32"/>
        <v>0</v>
      </c>
      <c r="X120" s="195">
        <f t="shared" si="32"/>
        <v>0</v>
      </c>
      <c r="Y120" s="195">
        <f t="shared" si="32"/>
        <v>0</v>
      </c>
      <c r="Z120" s="195">
        <f t="shared" si="32"/>
        <v>0</v>
      </c>
      <c r="AA120" s="195">
        <f t="shared" si="32"/>
        <v>0</v>
      </c>
      <c r="AB120" s="195">
        <f t="shared" si="32"/>
        <v>0</v>
      </c>
      <c r="AC120" s="195">
        <f t="shared" si="32"/>
        <v>0</v>
      </c>
      <c r="AD120" s="195">
        <f t="shared" si="32"/>
        <v>0</v>
      </c>
      <c r="AE120" s="195">
        <f t="shared" si="32"/>
        <v>0</v>
      </c>
      <c r="AF120" s="195">
        <f t="shared" si="32"/>
        <v>0</v>
      </c>
      <c r="AG120" s="195">
        <f t="shared" si="32"/>
        <v>0</v>
      </c>
      <c r="AH120" s="195">
        <f t="shared" si="32"/>
        <v>0</v>
      </c>
      <c r="AI120" s="195">
        <f t="shared" si="32"/>
        <v>0</v>
      </c>
      <c r="AJ120" s="195">
        <f t="shared" si="32"/>
        <v>0</v>
      </c>
      <c r="AK120" s="195">
        <f t="shared" si="32"/>
        <v>0</v>
      </c>
      <c r="AL120" s="195">
        <f t="shared" si="32"/>
        <v>0</v>
      </c>
      <c r="AM120" s="195">
        <f t="shared" si="32"/>
        <v>0</v>
      </c>
      <c r="AN120" s="195">
        <f t="shared" si="32"/>
        <v>0</v>
      </c>
      <c r="AO120" s="198"/>
      <c r="AP120" s="198"/>
    </row>
    <row r="121" s="12" customFormat="1" ht="30" customHeight="1" spans="1:42">
      <c r="A121" s="182" t="s">
        <v>54</v>
      </c>
      <c r="B121" s="186" t="s">
        <v>140</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8"/>
      <c r="AP121" s="198"/>
    </row>
    <row r="122" s="12" customFormat="1" ht="30" customHeight="1" spans="1:42">
      <c r="A122" s="206" t="s">
        <v>52</v>
      </c>
      <c r="B122" s="186" t="s">
        <v>141</v>
      </c>
      <c r="C122" s="186"/>
      <c r="D122" s="186"/>
      <c r="E122" s="184"/>
      <c r="F122" s="184"/>
      <c r="G122" s="184"/>
      <c r="H122" s="184"/>
      <c r="I122" s="195">
        <f>I123+I125+I126</f>
        <v>1</v>
      </c>
      <c r="J122" s="195">
        <f t="shared" ref="J122:AN122" si="33">J123+J125+J126</f>
        <v>800</v>
      </c>
      <c r="K122" s="195">
        <f t="shared" si="33"/>
        <v>0</v>
      </c>
      <c r="L122" s="195">
        <f t="shared" si="33"/>
        <v>0</v>
      </c>
      <c r="M122" s="195">
        <f t="shared" si="33"/>
        <v>0</v>
      </c>
      <c r="N122" s="195">
        <f t="shared" si="33"/>
        <v>0</v>
      </c>
      <c r="O122" s="195">
        <f t="shared" si="33"/>
        <v>1</v>
      </c>
      <c r="P122" s="195">
        <f t="shared" si="33"/>
        <v>0</v>
      </c>
      <c r="Q122" s="195">
        <f t="shared" si="33"/>
        <v>0</v>
      </c>
      <c r="R122" s="195">
        <f t="shared" si="33"/>
        <v>0</v>
      </c>
      <c r="S122" s="195">
        <f t="shared" si="33"/>
        <v>800</v>
      </c>
      <c r="T122" s="195">
        <f t="shared" si="33"/>
        <v>800</v>
      </c>
      <c r="U122" s="195">
        <f t="shared" si="33"/>
        <v>800</v>
      </c>
      <c r="V122" s="195">
        <f t="shared" si="33"/>
        <v>800</v>
      </c>
      <c r="W122" s="195">
        <f t="shared" si="33"/>
        <v>0</v>
      </c>
      <c r="X122" s="195">
        <f t="shared" si="33"/>
        <v>0</v>
      </c>
      <c r="Y122" s="195">
        <f t="shared" si="33"/>
        <v>0</v>
      </c>
      <c r="Z122" s="195">
        <f t="shared" si="33"/>
        <v>0</v>
      </c>
      <c r="AA122" s="195">
        <f t="shared" si="33"/>
        <v>0</v>
      </c>
      <c r="AB122" s="195">
        <f t="shared" si="33"/>
        <v>240</v>
      </c>
      <c r="AC122" s="195">
        <f t="shared" si="33"/>
        <v>240</v>
      </c>
      <c r="AD122" s="195">
        <f t="shared" si="33"/>
        <v>240</v>
      </c>
      <c r="AE122" s="195">
        <f t="shared" si="33"/>
        <v>0</v>
      </c>
      <c r="AF122" s="195">
        <f t="shared" si="33"/>
        <v>0</v>
      </c>
      <c r="AG122" s="195">
        <f t="shared" si="33"/>
        <v>0</v>
      </c>
      <c r="AH122" s="195">
        <f t="shared" si="33"/>
        <v>0</v>
      </c>
      <c r="AI122" s="195">
        <f t="shared" si="33"/>
        <v>0</v>
      </c>
      <c r="AJ122" s="195">
        <f t="shared" si="33"/>
        <v>0</v>
      </c>
      <c r="AK122" s="195">
        <f t="shared" si="33"/>
        <v>0</v>
      </c>
      <c r="AL122" s="195">
        <f t="shared" si="33"/>
        <v>0</v>
      </c>
      <c r="AM122" s="195">
        <f t="shared" si="33"/>
        <v>0</v>
      </c>
      <c r="AN122" s="195">
        <f t="shared" si="33"/>
        <v>0</v>
      </c>
      <c r="AO122" s="198"/>
      <c r="AP122" s="198"/>
    </row>
    <row r="123" s="12" customFormat="1" ht="30" customHeight="1" spans="1:42">
      <c r="A123" s="182" t="s">
        <v>54</v>
      </c>
      <c r="B123" s="186" t="s">
        <v>142</v>
      </c>
      <c r="C123" s="186"/>
      <c r="D123" s="186"/>
      <c r="E123" s="184"/>
      <c r="F123" s="184"/>
      <c r="G123" s="184"/>
      <c r="H123" s="184"/>
      <c r="I123" s="195">
        <f>SUM(I124)</f>
        <v>1</v>
      </c>
      <c r="J123" s="195">
        <f t="shared" ref="J123:AN123" si="34">SUM(J124)</f>
        <v>800</v>
      </c>
      <c r="K123" s="195">
        <f t="shared" si="34"/>
        <v>0</v>
      </c>
      <c r="L123" s="195">
        <f t="shared" si="34"/>
        <v>0</v>
      </c>
      <c r="M123" s="195">
        <f t="shared" si="34"/>
        <v>0</v>
      </c>
      <c r="N123" s="195">
        <f t="shared" si="34"/>
        <v>0</v>
      </c>
      <c r="O123" s="195">
        <f t="shared" si="34"/>
        <v>1</v>
      </c>
      <c r="P123" s="195">
        <f t="shared" si="34"/>
        <v>0</v>
      </c>
      <c r="Q123" s="195">
        <f t="shared" si="34"/>
        <v>0</v>
      </c>
      <c r="R123" s="195">
        <f t="shared" si="34"/>
        <v>0</v>
      </c>
      <c r="S123" s="195">
        <f t="shared" si="34"/>
        <v>800</v>
      </c>
      <c r="T123" s="195">
        <f t="shared" si="34"/>
        <v>800</v>
      </c>
      <c r="U123" s="195">
        <f t="shared" si="34"/>
        <v>800</v>
      </c>
      <c r="V123" s="195">
        <f t="shared" si="34"/>
        <v>800</v>
      </c>
      <c r="W123" s="195">
        <f t="shared" si="34"/>
        <v>0</v>
      </c>
      <c r="X123" s="195">
        <f t="shared" si="34"/>
        <v>0</v>
      </c>
      <c r="Y123" s="195">
        <f t="shared" si="34"/>
        <v>0</v>
      </c>
      <c r="Z123" s="195">
        <f t="shared" si="34"/>
        <v>0</v>
      </c>
      <c r="AA123" s="195">
        <f t="shared" si="34"/>
        <v>0</v>
      </c>
      <c r="AB123" s="195">
        <f t="shared" si="34"/>
        <v>240</v>
      </c>
      <c r="AC123" s="195">
        <f t="shared" si="34"/>
        <v>240</v>
      </c>
      <c r="AD123" s="195">
        <f t="shared" si="34"/>
        <v>240</v>
      </c>
      <c r="AE123" s="195">
        <f t="shared" si="34"/>
        <v>0</v>
      </c>
      <c r="AF123" s="195">
        <f t="shared" si="34"/>
        <v>0</v>
      </c>
      <c r="AG123" s="195">
        <f t="shared" si="34"/>
        <v>0</v>
      </c>
      <c r="AH123" s="195">
        <f t="shared" si="34"/>
        <v>0</v>
      </c>
      <c r="AI123" s="195">
        <f t="shared" si="34"/>
        <v>0</v>
      </c>
      <c r="AJ123" s="195">
        <f t="shared" si="34"/>
        <v>0</v>
      </c>
      <c r="AK123" s="195">
        <f t="shared" si="34"/>
        <v>0</v>
      </c>
      <c r="AL123" s="195">
        <f t="shared" si="34"/>
        <v>0</v>
      </c>
      <c r="AM123" s="195">
        <f t="shared" si="34"/>
        <v>0</v>
      </c>
      <c r="AN123" s="195">
        <f t="shared" si="34"/>
        <v>0</v>
      </c>
      <c r="AO123" s="198"/>
      <c r="AP123" s="198"/>
    </row>
    <row r="124" s="7" customFormat="1" ht="198" customHeight="1" spans="1:43">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22">
        <v>800</v>
      </c>
      <c r="V124" s="22">
        <v>800</v>
      </c>
      <c r="W124" s="36" t="s">
        <v>997</v>
      </c>
      <c r="X124" s="22" t="s">
        <v>1176</v>
      </c>
      <c r="Y124" s="22" t="s">
        <v>997</v>
      </c>
      <c r="Z124" s="22" t="s">
        <v>1176</v>
      </c>
      <c r="AA124" s="22" t="s">
        <v>1177</v>
      </c>
      <c r="AB124" s="22">
        <v>240</v>
      </c>
      <c r="AC124" s="22">
        <v>240</v>
      </c>
      <c r="AD124" s="60">
        <v>240</v>
      </c>
      <c r="AE124" s="60"/>
      <c r="AF124" s="60"/>
      <c r="AG124" s="60"/>
      <c r="AH124" s="22"/>
      <c r="AI124" s="22"/>
      <c r="AJ124" s="22"/>
      <c r="AK124" s="22"/>
      <c r="AL124" s="22"/>
      <c r="AM124" s="22"/>
      <c r="AN124" s="22"/>
      <c r="AO124" s="33" t="s">
        <v>1178</v>
      </c>
      <c r="AP124" s="33" t="s">
        <v>1179</v>
      </c>
      <c r="AQ124" s="39"/>
    </row>
    <row r="125" s="12" customFormat="1" ht="30" customHeight="1" spans="1:42">
      <c r="A125" s="182" t="s">
        <v>54</v>
      </c>
      <c r="B125" s="186" t="s">
        <v>143</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8"/>
      <c r="AP125" s="198"/>
    </row>
    <row r="126" s="12" customFormat="1" ht="30" customHeight="1" spans="1:42">
      <c r="A126" s="182" t="s">
        <v>54</v>
      </c>
      <c r="B126" s="186" t="s">
        <v>144</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8"/>
      <c r="AP126" s="198"/>
    </row>
    <row r="127" s="12" customFormat="1" ht="30" customHeight="1" spans="1:42">
      <c r="A127" s="206" t="s">
        <v>52</v>
      </c>
      <c r="B127" s="186" t="s">
        <v>145</v>
      </c>
      <c r="C127" s="186"/>
      <c r="D127" s="186"/>
      <c r="E127" s="184"/>
      <c r="F127" s="184"/>
      <c r="G127" s="184"/>
      <c r="H127" s="184"/>
      <c r="I127" s="195">
        <f>I128+I129+I130+I131+I132+I133</f>
        <v>0</v>
      </c>
      <c r="J127" s="195">
        <f t="shared" ref="J127:AN127" si="35">J128+J129+J130+J131+J132+J133</f>
        <v>0</v>
      </c>
      <c r="K127" s="195">
        <f t="shared" si="35"/>
        <v>0</v>
      </c>
      <c r="L127" s="195">
        <f t="shared" si="35"/>
        <v>0</v>
      </c>
      <c r="M127" s="195">
        <f t="shared" si="35"/>
        <v>0</v>
      </c>
      <c r="N127" s="195">
        <f t="shared" si="35"/>
        <v>0</v>
      </c>
      <c r="O127" s="195">
        <f t="shared" si="35"/>
        <v>0</v>
      </c>
      <c r="P127" s="195">
        <f t="shared" si="35"/>
        <v>0</v>
      </c>
      <c r="Q127" s="195">
        <f t="shared" si="35"/>
        <v>0</v>
      </c>
      <c r="R127" s="195">
        <f t="shared" si="35"/>
        <v>0</v>
      </c>
      <c r="S127" s="195">
        <f t="shared" si="35"/>
        <v>0</v>
      </c>
      <c r="T127" s="195">
        <f t="shared" si="35"/>
        <v>0</v>
      </c>
      <c r="U127" s="195">
        <f t="shared" si="35"/>
        <v>0</v>
      </c>
      <c r="V127" s="195">
        <f t="shared" si="35"/>
        <v>0</v>
      </c>
      <c r="W127" s="195">
        <f t="shared" si="35"/>
        <v>0</v>
      </c>
      <c r="X127" s="195">
        <f t="shared" si="35"/>
        <v>0</v>
      </c>
      <c r="Y127" s="195">
        <f t="shared" si="35"/>
        <v>0</v>
      </c>
      <c r="Z127" s="195">
        <f t="shared" si="35"/>
        <v>0</v>
      </c>
      <c r="AA127" s="195">
        <f t="shared" si="35"/>
        <v>0</v>
      </c>
      <c r="AB127" s="195">
        <f t="shared" si="35"/>
        <v>0</v>
      </c>
      <c r="AC127" s="195">
        <f t="shared" si="35"/>
        <v>0</v>
      </c>
      <c r="AD127" s="195">
        <f t="shared" si="35"/>
        <v>0</v>
      </c>
      <c r="AE127" s="195">
        <f t="shared" si="35"/>
        <v>0</v>
      </c>
      <c r="AF127" s="195">
        <f t="shared" si="35"/>
        <v>0</v>
      </c>
      <c r="AG127" s="195">
        <f t="shared" si="35"/>
        <v>0</v>
      </c>
      <c r="AH127" s="195">
        <f t="shared" si="35"/>
        <v>0</v>
      </c>
      <c r="AI127" s="195">
        <f t="shared" si="35"/>
        <v>0</v>
      </c>
      <c r="AJ127" s="195">
        <f t="shared" si="35"/>
        <v>0</v>
      </c>
      <c r="AK127" s="195">
        <f t="shared" si="35"/>
        <v>0</v>
      </c>
      <c r="AL127" s="195">
        <f t="shared" si="35"/>
        <v>0</v>
      </c>
      <c r="AM127" s="195">
        <f t="shared" si="35"/>
        <v>0</v>
      </c>
      <c r="AN127" s="195">
        <f t="shared" si="35"/>
        <v>0</v>
      </c>
      <c r="AO127" s="198"/>
      <c r="AP127" s="198"/>
    </row>
    <row r="128" s="12" customFormat="1" ht="30" customHeight="1" spans="1:42">
      <c r="A128" s="182" t="s">
        <v>54</v>
      </c>
      <c r="B128" s="186" t="s">
        <v>146</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8"/>
      <c r="AP128" s="198"/>
    </row>
    <row r="129" s="12" customFormat="1" ht="30" customHeight="1" spans="1:42">
      <c r="A129" s="182" t="s">
        <v>54</v>
      </c>
      <c r="B129" s="186" t="s">
        <v>147</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8"/>
      <c r="AP129" s="198"/>
    </row>
    <row r="130" s="12" customFormat="1" ht="30" customHeight="1" spans="1:42">
      <c r="A130" s="182" t="s">
        <v>54</v>
      </c>
      <c r="B130" s="186" t="s">
        <v>148</v>
      </c>
      <c r="C130" s="186"/>
      <c r="D130" s="186"/>
      <c r="E130" s="184"/>
      <c r="F130" s="184"/>
      <c r="G130" s="184"/>
      <c r="H130" s="184"/>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8"/>
      <c r="AP130" s="198"/>
    </row>
    <row r="131" s="12" customFormat="1" ht="30" customHeight="1" spans="1:42">
      <c r="A131" s="182" t="s">
        <v>54</v>
      </c>
      <c r="B131" s="186" t="s">
        <v>149</v>
      </c>
      <c r="C131" s="186"/>
      <c r="D131" s="186"/>
      <c r="E131" s="184"/>
      <c r="F131" s="184"/>
      <c r="G131" s="184"/>
      <c r="H131" s="184"/>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8"/>
      <c r="AP131" s="198"/>
    </row>
    <row r="132" s="12" customFormat="1" ht="30" customHeight="1" spans="1:42">
      <c r="A132" s="182" t="s">
        <v>54</v>
      </c>
      <c r="B132" s="186" t="s">
        <v>150</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8"/>
      <c r="AP132" s="198"/>
    </row>
    <row r="133" s="12" customFormat="1" ht="30" customHeight="1" spans="1:42">
      <c r="A133" s="182" t="s">
        <v>54</v>
      </c>
      <c r="B133" s="186" t="s">
        <v>151</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8"/>
      <c r="AP133" s="198"/>
    </row>
    <row r="134" s="12" customFormat="1" ht="30" customHeight="1" spans="1:42">
      <c r="A134" s="206" t="s">
        <v>52</v>
      </c>
      <c r="B134" s="186" t="s">
        <v>152</v>
      </c>
      <c r="C134" s="186"/>
      <c r="D134" s="186"/>
      <c r="E134" s="184"/>
      <c r="F134" s="184"/>
      <c r="G134" s="184"/>
      <c r="H134" s="184"/>
      <c r="I134" s="195">
        <f>I135+I136+I137+I138+I139</f>
        <v>0</v>
      </c>
      <c r="J134" s="195">
        <f t="shared" ref="J134:AN134" si="36">J135+J136+J137+J138+J139</f>
        <v>0</v>
      </c>
      <c r="K134" s="195">
        <f t="shared" si="36"/>
        <v>0</v>
      </c>
      <c r="L134" s="195">
        <f t="shared" si="36"/>
        <v>0</v>
      </c>
      <c r="M134" s="195">
        <f t="shared" si="36"/>
        <v>0</v>
      </c>
      <c r="N134" s="195">
        <f t="shared" si="36"/>
        <v>0</v>
      </c>
      <c r="O134" s="195">
        <f t="shared" si="36"/>
        <v>0</v>
      </c>
      <c r="P134" s="195">
        <f t="shared" si="36"/>
        <v>0</v>
      </c>
      <c r="Q134" s="195">
        <f t="shared" si="36"/>
        <v>0</v>
      </c>
      <c r="R134" s="195">
        <f t="shared" si="36"/>
        <v>0</v>
      </c>
      <c r="S134" s="195">
        <f t="shared" si="36"/>
        <v>0</v>
      </c>
      <c r="T134" s="195">
        <f t="shared" si="36"/>
        <v>0</v>
      </c>
      <c r="U134" s="195">
        <f t="shared" si="36"/>
        <v>0</v>
      </c>
      <c r="V134" s="195">
        <f t="shared" si="36"/>
        <v>0</v>
      </c>
      <c r="W134" s="195">
        <f t="shared" si="36"/>
        <v>0</v>
      </c>
      <c r="X134" s="195">
        <f t="shared" si="36"/>
        <v>0</v>
      </c>
      <c r="Y134" s="195">
        <f t="shared" si="36"/>
        <v>0</v>
      </c>
      <c r="Z134" s="195">
        <f t="shared" si="36"/>
        <v>0</v>
      </c>
      <c r="AA134" s="195">
        <f t="shared" si="36"/>
        <v>0</v>
      </c>
      <c r="AB134" s="195">
        <f t="shared" si="36"/>
        <v>0</v>
      </c>
      <c r="AC134" s="195">
        <f t="shared" si="36"/>
        <v>0</v>
      </c>
      <c r="AD134" s="195">
        <f t="shared" si="36"/>
        <v>0</v>
      </c>
      <c r="AE134" s="195">
        <f t="shared" si="36"/>
        <v>0</v>
      </c>
      <c r="AF134" s="195">
        <f t="shared" si="36"/>
        <v>0</v>
      </c>
      <c r="AG134" s="195">
        <f t="shared" si="36"/>
        <v>0</v>
      </c>
      <c r="AH134" s="195">
        <f t="shared" si="36"/>
        <v>0</v>
      </c>
      <c r="AI134" s="195">
        <f t="shared" si="36"/>
        <v>0</v>
      </c>
      <c r="AJ134" s="195">
        <f t="shared" si="36"/>
        <v>0</v>
      </c>
      <c r="AK134" s="195">
        <f t="shared" si="36"/>
        <v>0</v>
      </c>
      <c r="AL134" s="195">
        <f t="shared" si="36"/>
        <v>0</v>
      </c>
      <c r="AM134" s="195">
        <f t="shared" si="36"/>
        <v>0</v>
      </c>
      <c r="AN134" s="195">
        <f t="shared" si="36"/>
        <v>0</v>
      </c>
      <c r="AO134" s="198"/>
      <c r="AP134" s="198"/>
    </row>
    <row r="135" s="12" customFormat="1" ht="30" customHeight="1" spans="1:42">
      <c r="A135" s="182" t="s">
        <v>54</v>
      </c>
      <c r="B135" s="186" t="s">
        <v>153</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8"/>
      <c r="AP135" s="198"/>
    </row>
    <row r="136" s="12" customFormat="1" ht="30" customHeight="1" spans="1:42">
      <c r="A136" s="182" t="s">
        <v>54</v>
      </c>
      <c r="B136" s="186" t="s">
        <v>154</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8"/>
      <c r="AP136" s="198"/>
    </row>
    <row r="137" s="12" customFormat="1" ht="30" customHeight="1" spans="1:42">
      <c r="A137" s="182" t="s">
        <v>54</v>
      </c>
      <c r="B137" s="186" t="s">
        <v>155</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8"/>
      <c r="AP137" s="198"/>
    </row>
    <row r="138" s="12" customFormat="1" ht="30" customHeight="1" spans="1:42">
      <c r="A138" s="182" t="s">
        <v>54</v>
      </c>
      <c r="B138" s="186" t="s">
        <v>156</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8"/>
      <c r="AP138" s="198"/>
    </row>
    <row r="139" s="12" customFormat="1" ht="30" customHeight="1" spans="1:42">
      <c r="A139" s="182" t="s">
        <v>54</v>
      </c>
      <c r="B139" s="186" t="s">
        <v>157</v>
      </c>
      <c r="C139" s="186"/>
      <c r="D139" s="186"/>
      <c r="E139" s="184"/>
      <c r="F139" s="184"/>
      <c r="G139" s="184"/>
      <c r="H139" s="184"/>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8"/>
      <c r="AP139" s="198"/>
    </row>
    <row r="140" s="12" customFormat="1" ht="30" customHeight="1" spans="1:42">
      <c r="A140" s="179" t="s">
        <v>50</v>
      </c>
      <c r="B140" s="186" t="s">
        <v>158</v>
      </c>
      <c r="C140" s="186"/>
      <c r="D140" s="186"/>
      <c r="E140" s="184"/>
      <c r="F140" s="184"/>
      <c r="G140" s="184"/>
      <c r="H140" s="184"/>
      <c r="I140" s="196">
        <f>I141+I144</f>
        <v>0</v>
      </c>
      <c r="J140" s="196">
        <f t="shared" ref="J140:AN140" si="37">J141+J144</f>
        <v>0</v>
      </c>
      <c r="K140" s="196">
        <f t="shared" si="37"/>
        <v>0</v>
      </c>
      <c r="L140" s="196">
        <f t="shared" si="37"/>
        <v>0</v>
      </c>
      <c r="M140" s="196">
        <f t="shared" si="37"/>
        <v>0</v>
      </c>
      <c r="N140" s="196">
        <f t="shared" si="37"/>
        <v>0</v>
      </c>
      <c r="O140" s="196">
        <f t="shared" si="37"/>
        <v>0</v>
      </c>
      <c r="P140" s="196">
        <f t="shared" si="37"/>
        <v>0</v>
      </c>
      <c r="Q140" s="196">
        <f t="shared" si="37"/>
        <v>0</v>
      </c>
      <c r="R140" s="196">
        <f t="shared" si="37"/>
        <v>0</v>
      </c>
      <c r="S140" s="196">
        <f t="shared" si="37"/>
        <v>0</v>
      </c>
      <c r="T140" s="196">
        <f t="shared" si="37"/>
        <v>0</v>
      </c>
      <c r="U140" s="196">
        <f t="shared" si="37"/>
        <v>0</v>
      </c>
      <c r="V140" s="196">
        <f t="shared" si="37"/>
        <v>0</v>
      </c>
      <c r="W140" s="196">
        <f t="shared" si="37"/>
        <v>0</v>
      </c>
      <c r="X140" s="196">
        <f t="shared" si="37"/>
        <v>0</v>
      </c>
      <c r="Y140" s="196">
        <f t="shared" si="37"/>
        <v>0</v>
      </c>
      <c r="Z140" s="196">
        <f t="shared" si="37"/>
        <v>0</v>
      </c>
      <c r="AA140" s="196">
        <f t="shared" si="37"/>
        <v>0</v>
      </c>
      <c r="AB140" s="196">
        <f t="shared" si="37"/>
        <v>0</v>
      </c>
      <c r="AC140" s="196">
        <f t="shared" si="37"/>
        <v>0</v>
      </c>
      <c r="AD140" s="196">
        <f t="shared" si="37"/>
        <v>0</v>
      </c>
      <c r="AE140" s="196">
        <f t="shared" si="37"/>
        <v>0</v>
      </c>
      <c r="AF140" s="196">
        <f t="shared" si="37"/>
        <v>0</v>
      </c>
      <c r="AG140" s="196">
        <f t="shared" si="37"/>
        <v>0</v>
      </c>
      <c r="AH140" s="196">
        <f t="shared" si="37"/>
        <v>0</v>
      </c>
      <c r="AI140" s="196">
        <f t="shared" si="37"/>
        <v>0</v>
      </c>
      <c r="AJ140" s="196">
        <f t="shared" si="37"/>
        <v>0</v>
      </c>
      <c r="AK140" s="196">
        <f t="shared" si="37"/>
        <v>0</v>
      </c>
      <c r="AL140" s="196">
        <f t="shared" si="37"/>
        <v>0</v>
      </c>
      <c r="AM140" s="196">
        <f t="shared" si="37"/>
        <v>0</v>
      </c>
      <c r="AN140" s="196">
        <f t="shared" si="37"/>
        <v>0</v>
      </c>
      <c r="AO140" s="198"/>
      <c r="AP140" s="198"/>
    </row>
    <row r="141" s="12" customFormat="1" ht="30" customHeight="1" spans="1:42">
      <c r="A141" s="206" t="s">
        <v>52</v>
      </c>
      <c r="B141" s="186" t="s">
        <v>159</v>
      </c>
      <c r="C141" s="186"/>
      <c r="D141" s="186"/>
      <c r="E141" s="184"/>
      <c r="F141" s="184"/>
      <c r="G141" s="184"/>
      <c r="H141" s="184"/>
      <c r="I141" s="195">
        <f>I142+I143</f>
        <v>0</v>
      </c>
      <c r="J141" s="195">
        <f t="shared" ref="J141:AN141" si="38">J142+J143</f>
        <v>0</v>
      </c>
      <c r="K141" s="195">
        <f t="shared" si="38"/>
        <v>0</v>
      </c>
      <c r="L141" s="195">
        <f t="shared" si="38"/>
        <v>0</v>
      </c>
      <c r="M141" s="195">
        <f t="shared" si="38"/>
        <v>0</v>
      </c>
      <c r="N141" s="195">
        <f t="shared" si="38"/>
        <v>0</v>
      </c>
      <c r="O141" s="195">
        <f t="shared" si="38"/>
        <v>0</v>
      </c>
      <c r="P141" s="195">
        <f t="shared" si="38"/>
        <v>0</v>
      </c>
      <c r="Q141" s="195">
        <f t="shared" si="38"/>
        <v>0</v>
      </c>
      <c r="R141" s="195">
        <f t="shared" si="38"/>
        <v>0</v>
      </c>
      <c r="S141" s="195">
        <f t="shared" si="38"/>
        <v>0</v>
      </c>
      <c r="T141" s="195">
        <f t="shared" si="38"/>
        <v>0</v>
      </c>
      <c r="U141" s="195">
        <f t="shared" si="38"/>
        <v>0</v>
      </c>
      <c r="V141" s="195">
        <f t="shared" si="38"/>
        <v>0</v>
      </c>
      <c r="W141" s="195">
        <f t="shared" si="38"/>
        <v>0</v>
      </c>
      <c r="X141" s="195">
        <f t="shared" si="38"/>
        <v>0</v>
      </c>
      <c r="Y141" s="195">
        <f t="shared" si="38"/>
        <v>0</v>
      </c>
      <c r="Z141" s="195">
        <f t="shared" si="38"/>
        <v>0</v>
      </c>
      <c r="AA141" s="195">
        <f t="shared" si="38"/>
        <v>0</v>
      </c>
      <c r="AB141" s="195">
        <f t="shared" si="38"/>
        <v>0</v>
      </c>
      <c r="AC141" s="195">
        <f t="shared" si="38"/>
        <v>0</v>
      </c>
      <c r="AD141" s="195">
        <f t="shared" si="38"/>
        <v>0</v>
      </c>
      <c r="AE141" s="195">
        <f t="shared" si="38"/>
        <v>0</v>
      </c>
      <c r="AF141" s="195">
        <f t="shared" si="38"/>
        <v>0</v>
      </c>
      <c r="AG141" s="195">
        <f t="shared" si="38"/>
        <v>0</v>
      </c>
      <c r="AH141" s="195">
        <f t="shared" si="38"/>
        <v>0</v>
      </c>
      <c r="AI141" s="195">
        <f t="shared" si="38"/>
        <v>0</v>
      </c>
      <c r="AJ141" s="195">
        <f t="shared" si="38"/>
        <v>0</v>
      </c>
      <c r="AK141" s="195">
        <f t="shared" si="38"/>
        <v>0</v>
      </c>
      <c r="AL141" s="195">
        <f t="shared" si="38"/>
        <v>0</v>
      </c>
      <c r="AM141" s="195">
        <f t="shared" si="38"/>
        <v>0</v>
      </c>
      <c r="AN141" s="195">
        <f t="shared" si="38"/>
        <v>0</v>
      </c>
      <c r="AO141" s="198"/>
      <c r="AP141" s="198"/>
    </row>
    <row r="142" s="12" customFormat="1" ht="30" customHeight="1" spans="1:42">
      <c r="A142" s="182" t="s">
        <v>54</v>
      </c>
      <c r="B142" s="186" t="s">
        <v>160</v>
      </c>
      <c r="C142" s="186"/>
      <c r="D142" s="186"/>
      <c r="E142" s="184"/>
      <c r="F142" s="184"/>
      <c r="G142" s="184"/>
      <c r="H142" s="184"/>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8"/>
      <c r="AP142" s="198"/>
    </row>
    <row r="143" s="12" customFormat="1" ht="30" customHeight="1" spans="1:42">
      <c r="A143" s="182" t="s">
        <v>54</v>
      </c>
      <c r="B143" s="186" t="s">
        <v>161</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8"/>
      <c r="AP143" s="198"/>
    </row>
    <row r="144" s="12" customFormat="1" ht="30" customHeight="1" spans="1:42">
      <c r="A144" s="206" t="s">
        <v>52</v>
      </c>
      <c r="B144" s="186" t="s">
        <v>162</v>
      </c>
      <c r="C144" s="186"/>
      <c r="D144" s="186"/>
      <c r="E144" s="184"/>
      <c r="F144" s="184"/>
      <c r="G144" s="184"/>
      <c r="H144" s="184"/>
      <c r="I144" s="195">
        <f>I145+I146+I147+I148</f>
        <v>0</v>
      </c>
      <c r="J144" s="195">
        <f t="shared" ref="J144:AN144" si="39">J145+J146+J147+J148</f>
        <v>0</v>
      </c>
      <c r="K144" s="195">
        <f t="shared" si="39"/>
        <v>0</v>
      </c>
      <c r="L144" s="195">
        <f t="shared" si="39"/>
        <v>0</v>
      </c>
      <c r="M144" s="195">
        <f t="shared" si="39"/>
        <v>0</v>
      </c>
      <c r="N144" s="195">
        <f t="shared" si="39"/>
        <v>0</v>
      </c>
      <c r="O144" s="195">
        <f t="shared" si="39"/>
        <v>0</v>
      </c>
      <c r="P144" s="195">
        <f t="shared" si="39"/>
        <v>0</v>
      </c>
      <c r="Q144" s="195">
        <f t="shared" si="39"/>
        <v>0</v>
      </c>
      <c r="R144" s="195">
        <f t="shared" si="39"/>
        <v>0</v>
      </c>
      <c r="S144" s="195">
        <f t="shared" si="39"/>
        <v>0</v>
      </c>
      <c r="T144" s="195">
        <f t="shared" si="39"/>
        <v>0</v>
      </c>
      <c r="U144" s="195">
        <f t="shared" si="39"/>
        <v>0</v>
      </c>
      <c r="V144" s="195">
        <f t="shared" si="39"/>
        <v>0</v>
      </c>
      <c r="W144" s="195">
        <f t="shared" si="39"/>
        <v>0</v>
      </c>
      <c r="X144" s="195">
        <f t="shared" si="39"/>
        <v>0</v>
      </c>
      <c r="Y144" s="195">
        <f t="shared" si="39"/>
        <v>0</v>
      </c>
      <c r="Z144" s="195">
        <f t="shared" si="39"/>
        <v>0</v>
      </c>
      <c r="AA144" s="195">
        <f t="shared" si="39"/>
        <v>0</v>
      </c>
      <c r="AB144" s="195">
        <f t="shared" si="39"/>
        <v>0</v>
      </c>
      <c r="AC144" s="195">
        <f t="shared" si="39"/>
        <v>0</v>
      </c>
      <c r="AD144" s="195">
        <f t="shared" si="39"/>
        <v>0</v>
      </c>
      <c r="AE144" s="195">
        <f t="shared" si="39"/>
        <v>0</v>
      </c>
      <c r="AF144" s="195">
        <f t="shared" si="39"/>
        <v>0</v>
      </c>
      <c r="AG144" s="195">
        <f t="shared" si="39"/>
        <v>0</v>
      </c>
      <c r="AH144" s="195">
        <f t="shared" si="39"/>
        <v>0</v>
      </c>
      <c r="AI144" s="195">
        <f t="shared" si="39"/>
        <v>0</v>
      </c>
      <c r="AJ144" s="195">
        <f t="shared" si="39"/>
        <v>0</v>
      </c>
      <c r="AK144" s="195">
        <f t="shared" si="39"/>
        <v>0</v>
      </c>
      <c r="AL144" s="195">
        <f t="shared" si="39"/>
        <v>0</v>
      </c>
      <c r="AM144" s="195">
        <f t="shared" si="39"/>
        <v>0</v>
      </c>
      <c r="AN144" s="195">
        <f t="shared" si="39"/>
        <v>0</v>
      </c>
      <c r="AO144" s="198"/>
      <c r="AP144" s="198"/>
    </row>
    <row r="145" s="12" customFormat="1" ht="30" customHeight="1" spans="1:42">
      <c r="A145" s="182" t="s">
        <v>54</v>
      </c>
      <c r="B145" s="186" t="s">
        <v>163</v>
      </c>
      <c r="C145" s="186"/>
      <c r="D145" s="186"/>
      <c r="E145" s="184"/>
      <c r="F145" s="184"/>
      <c r="G145" s="184"/>
      <c r="H145" s="184"/>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8"/>
      <c r="AP145" s="198"/>
    </row>
    <row r="146" s="12" customFormat="1" ht="30" customHeight="1" spans="1:42">
      <c r="A146" s="182" t="s">
        <v>54</v>
      </c>
      <c r="B146" s="186" t="s">
        <v>164</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8"/>
      <c r="AP146" s="198"/>
    </row>
    <row r="147" s="12" customFormat="1" ht="30" customHeight="1" spans="1:42">
      <c r="A147" s="182" t="s">
        <v>54</v>
      </c>
      <c r="B147" s="186" t="s">
        <v>165</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5"/>
      <c r="AN147" s="195"/>
      <c r="AO147" s="198"/>
      <c r="AP147" s="198"/>
    </row>
    <row r="148" s="12" customFormat="1" ht="30" customHeight="1" spans="1:42">
      <c r="A148" s="182" t="s">
        <v>54</v>
      </c>
      <c r="B148" s="186" t="s">
        <v>166</v>
      </c>
      <c r="C148" s="186"/>
      <c r="D148" s="186"/>
      <c r="E148" s="184"/>
      <c r="F148" s="184"/>
      <c r="G148" s="184"/>
      <c r="H148" s="184"/>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8"/>
      <c r="AP148" s="198"/>
    </row>
    <row r="149" s="12" customFormat="1" ht="30" customHeight="1" spans="1:42">
      <c r="A149" s="179" t="s">
        <v>50</v>
      </c>
      <c r="B149" s="186" t="s">
        <v>167</v>
      </c>
      <c r="C149" s="186"/>
      <c r="D149" s="186"/>
      <c r="E149" s="184"/>
      <c r="F149" s="184"/>
      <c r="G149" s="184"/>
      <c r="H149" s="184"/>
      <c r="I149" s="196">
        <f>I150</f>
        <v>0</v>
      </c>
      <c r="J149" s="196">
        <f t="shared" ref="J149:AN149" si="40">J150</f>
        <v>0</v>
      </c>
      <c r="K149" s="196">
        <f t="shared" si="40"/>
        <v>0</v>
      </c>
      <c r="L149" s="196">
        <f t="shared" si="40"/>
        <v>0</v>
      </c>
      <c r="M149" s="196">
        <f t="shared" si="40"/>
        <v>0</v>
      </c>
      <c r="N149" s="196">
        <f t="shared" si="40"/>
        <v>0</v>
      </c>
      <c r="O149" s="196">
        <f t="shared" si="40"/>
        <v>0</v>
      </c>
      <c r="P149" s="196">
        <f t="shared" si="40"/>
        <v>0</v>
      </c>
      <c r="Q149" s="196">
        <f t="shared" si="40"/>
        <v>0</v>
      </c>
      <c r="R149" s="196">
        <f t="shared" si="40"/>
        <v>0</v>
      </c>
      <c r="S149" s="196">
        <f t="shared" si="40"/>
        <v>0</v>
      </c>
      <c r="T149" s="196">
        <f t="shared" si="40"/>
        <v>0</v>
      </c>
      <c r="U149" s="196">
        <f t="shared" si="40"/>
        <v>0</v>
      </c>
      <c r="V149" s="196">
        <f t="shared" si="40"/>
        <v>0</v>
      </c>
      <c r="W149" s="196">
        <f t="shared" si="40"/>
        <v>0</v>
      </c>
      <c r="X149" s="196">
        <f t="shared" si="40"/>
        <v>0</v>
      </c>
      <c r="Y149" s="196">
        <f t="shared" si="40"/>
        <v>0</v>
      </c>
      <c r="Z149" s="196">
        <f t="shared" si="40"/>
        <v>0</v>
      </c>
      <c r="AA149" s="196">
        <f t="shared" si="40"/>
        <v>0</v>
      </c>
      <c r="AB149" s="196">
        <f t="shared" si="40"/>
        <v>0</v>
      </c>
      <c r="AC149" s="196">
        <f t="shared" si="40"/>
        <v>0</v>
      </c>
      <c r="AD149" s="196">
        <f t="shared" si="40"/>
        <v>0</v>
      </c>
      <c r="AE149" s="196">
        <f t="shared" si="40"/>
        <v>0</v>
      </c>
      <c r="AF149" s="196">
        <f t="shared" si="40"/>
        <v>0</v>
      </c>
      <c r="AG149" s="196">
        <f t="shared" si="40"/>
        <v>0</v>
      </c>
      <c r="AH149" s="196">
        <f t="shared" si="40"/>
        <v>0</v>
      </c>
      <c r="AI149" s="196">
        <f t="shared" si="40"/>
        <v>0</v>
      </c>
      <c r="AJ149" s="196">
        <f t="shared" si="40"/>
        <v>0</v>
      </c>
      <c r="AK149" s="196">
        <f t="shared" si="40"/>
        <v>0</v>
      </c>
      <c r="AL149" s="196">
        <f t="shared" si="40"/>
        <v>0</v>
      </c>
      <c r="AM149" s="196">
        <f t="shared" si="40"/>
        <v>0</v>
      </c>
      <c r="AN149" s="196">
        <f t="shared" si="40"/>
        <v>0</v>
      </c>
      <c r="AO149" s="198"/>
      <c r="AP149" s="198"/>
    </row>
    <row r="150" s="12" customFormat="1" ht="30" customHeight="1" spans="1:42">
      <c r="A150" s="179" t="s">
        <v>52</v>
      </c>
      <c r="B150" s="186" t="s">
        <v>167</v>
      </c>
      <c r="C150" s="186"/>
      <c r="D150" s="186"/>
      <c r="E150" s="184"/>
      <c r="F150" s="184"/>
      <c r="G150" s="184"/>
      <c r="H150" s="184"/>
      <c r="I150" s="195">
        <f>I151</f>
        <v>0</v>
      </c>
      <c r="J150" s="195">
        <f t="shared" ref="J150:AN150" si="41">J151</f>
        <v>0</v>
      </c>
      <c r="K150" s="195">
        <f t="shared" si="41"/>
        <v>0</v>
      </c>
      <c r="L150" s="195">
        <f t="shared" si="41"/>
        <v>0</v>
      </c>
      <c r="M150" s="195">
        <f t="shared" si="41"/>
        <v>0</v>
      </c>
      <c r="N150" s="195">
        <f t="shared" si="41"/>
        <v>0</v>
      </c>
      <c r="O150" s="195">
        <f t="shared" si="41"/>
        <v>0</v>
      </c>
      <c r="P150" s="195">
        <f t="shared" si="41"/>
        <v>0</v>
      </c>
      <c r="Q150" s="195">
        <f t="shared" si="41"/>
        <v>0</v>
      </c>
      <c r="R150" s="195">
        <f t="shared" si="41"/>
        <v>0</v>
      </c>
      <c r="S150" s="195">
        <f t="shared" si="41"/>
        <v>0</v>
      </c>
      <c r="T150" s="195">
        <f t="shared" si="41"/>
        <v>0</v>
      </c>
      <c r="U150" s="195">
        <f t="shared" si="41"/>
        <v>0</v>
      </c>
      <c r="V150" s="195">
        <f t="shared" si="41"/>
        <v>0</v>
      </c>
      <c r="W150" s="195">
        <f t="shared" si="41"/>
        <v>0</v>
      </c>
      <c r="X150" s="195">
        <f t="shared" si="41"/>
        <v>0</v>
      </c>
      <c r="Y150" s="195">
        <f t="shared" si="41"/>
        <v>0</v>
      </c>
      <c r="Z150" s="195">
        <f t="shared" si="41"/>
        <v>0</v>
      </c>
      <c r="AA150" s="195">
        <f t="shared" si="41"/>
        <v>0</v>
      </c>
      <c r="AB150" s="195">
        <f t="shared" si="41"/>
        <v>0</v>
      </c>
      <c r="AC150" s="195">
        <f t="shared" si="41"/>
        <v>0</v>
      </c>
      <c r="AD150" s="195">
        <f t="shared" si="41"/>
        <v>0</v>
      </c>
      <c r="AE150" s="195">
        <f t="shared" si="41"/>
        <v>0</v>
      </c>
      <c r="AF150" s="195">
        <f t="shared" si="41"/>
        <v>0</v>
      </c>
      <c r="AG150" s="195">
        <f t="shared" si="41"/>
        <v>0</v>
      </c>
      <c r="AH150" s="195">
        <f t="shared" si="41"/>
        <v>0</v>
      </c>
      <c r="AI150" s="195">
        <f t="shared" si="41"/>
        <v>0</v>
      </c>
      <c r="AJ150" s="195">
        <f t="shared" si="41"/>
        <v>0</v>
      </c>
      <c r="AK150" s="195">
        <f t="shared" si="41"/>
        <v>0</v>
      </c>
      <c r="AL150" s="195">
        <f t="shared" si="41"/>
        <v>0</v>
      </c>
      <c r="AM150" s="195">
        <f t="shared" si="41"/>
        <v>0</v>
      </c>
      <c r="AN150" s="195">
        <f t="shared" si="41"/>
        <v>0</v>
      </c>
      <c r="AO150" s="198"/>
      <c r="AP150" s="198"/>
    </row>
    <row r="151" s="12" customFormat="1" ht="30" customHeight="1" spans="1:42">
      <c r="A151" s="179" t="s">
        <v>54</v>
      </c>
      <c r="B151" s="186" t="s">
        <v>167</v>
      </c>
      <c r="C151" s="186"/>
      <c r="D151" s="186"/>
      <c r="E151" s="184"/>
      <c r="F151" s="184"/>
      <c r="G151" s="184"/>
      <c r="H151" s="184"/>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8"/>
      <c r="AP151" s="198"/>
    </row>
    <row r="152" s="12" customFormat="1" ht="30" customHeight="1" spans="1:42">
      <c r="A152" s="179" t="s">
        <v>50</v>
      </c>
      <c r="B152" s="186" t="s">
        <v>96</v>
      </c>
      <c r="C152" s="186"/>
      <c r="D152" s="186"/>
      <c r="E152" s="184"/>
      <c r="F152" s="184"/>
      <c r="G152" s="184"/>
      <c r="H152" s="184"/>
      <c r="I152" s="196">
        <f>I153</f>
        <v>1</v>
      </c>
      <c r="J152" s="196">
        <f t="shared" ref="J152:AN152" si="42">J153</f>
        <v>3800</v>
      </c>
      <c r="K152" s="196">
        <f t="shared" si="42"/>
        <v>0</v>
      </c>
      <c r="L152" s="196">
        <f t="shared" si="42"/>
        <v>0</v>
      </c>
      <c r="M152" s="196">
        <f t="shared" si="42"/>
        <v>0</v>
      </c>
      <c r="N152" s="196">
        <f t="shared" si="42"/>
        <v>0</v>
      </c>
      <c r="O152" s="196">
        <f t="shared" si="42"/>
        <v>0</v>
      </c>
      <c r="P152" s="196">
        <f t="shared" si="42"/>
        <v>0</v>
      </c>
      <c r="Q152" s="196">
        <f t="shared" si="42"/>
        <v>0</v>
      </c>
      <c r="R152" s="196">
        <f t="shared" si="42"/>
        <v>1</v>
      </c>
      <c r="S152" s="196">
        <f t="shared" si="42"/>
        <v>3800</v>
      </c>
      <c r="T152" s="196">
        <f t="shared" si="42"/>
        <v>0</v>
      </c>
      <c r="U152" s="196">
        <f t="shared" si="42"/>
        <v>3800</v>
      </c>
      <c r="V152" s="196">
        <f t="shared" si="42"/>
        <v>0</v>
      </c>
      <c r="W152" s="196">
        <f t="shared" si="42"/>
        <v>0</v>
      </c>
      <c r="X152" s="196">
        <f t="shared" si="42"/>
        <v>0</v>
      </c>
      <c r="Y152" s="196">
        <f t="shared" si="42"/>
        <v>0</v>
      </c>
      <c r="Z152" s="196">
        <f t="shared" si="42"/>
        <v>0</v>
      </c>
      <c r="AA152" s="196">
        <f t="shared" si="42"/>
        <v>0</v>
      </c>
      <c r="AB152" s="196">
        <f t="shared" si="42"/>
        <v>38</v>
      </c>
      <c r="AC152" s="196">
        <f t="shared" si="42"/>
        <v>38</v>
      </c>
      <c r="AD152" s="196">
        <f t="shared" si="42"/>
        <v>0</v>
      </c>
      <c r="AE152" s="196">
        <f t="shared" si="42"/>
        <v>0</v>
      </c>
      <c r="AF152" s="196">
        <f t="shared" si="42"/>
        <v>38</v>
      </c>
      <c r="AG152" s="196">
        <f t="shared" si="42"/>
        <v>0</v>
      </c>
      <c r="AH152" s="196">
        <f t="shared" si="42"/>
        <v>0</v>
      </c>
      <c r="AI152" s="196">
        <f t="shared" si="42"/>
        <v>0</v>
      </c>
      <c r="AJ152" s="196">
        <f t="shared" si="42"/>
        <v>0</v>
      </c>
      <c r="AK152" s="196">
        <f t="shared" si="42"/>
        <v>0</v>
      </c>
      <c r="AL152" s="196">
        <f t="shared" si="42"/>
        <v>0</v>
      </c>
      <c r="AM152" s="196">
        <f t="shared" si="42"/>
        <v>0</v>
      </c>
      <c r="AN152" s="196">
        <f t="shared" si="42"/>
        <v>0</v>
      </c>
      <c r="AO152" s="198"/>
      <c r="AP152" s="198"/>
    </row>
    <row r="153" s="12" customFormat="1" ht="30" customHeight="1" spans="1:42">
      <c r="A153" s="179" t="s">
        <v>52</v>
      </c>
      <c r="B153" s="186" t="s">
        <v>96</v>
      </c>
      <c r="C153" s="186"/>
      <c r="D153" s="186"/>
      <c r="E153" s="184"/>
      <c r="F153" s="184"/>
      <c r="G153" s="184"/>
      <c r="H153" s="184"/>
      <c r="I153" s="195">
        <f>I154+I155+I157</f>
        <v>1</v>
      </c>
      <c r="J153" s="195">
        <f t="shared" ref="J153:AN153" si="43">J154+J155+J157</f>
        <v>3800</v>
      </c>
      <c r="K153" s="195">
        <f t="shared" si="43"/>
        <v>0</v>
      </c>
      <c r="L153" s="195">
        <f t="shared" si="43"/>
        <v>0</v>
      </c>
      <c r="M153" s="195">
        <f t="shared" si="43"/>
        <v>0</v>
      </c>
      <c r="N153" s="195">
        <f t="shared" si="43"/>
        <v>0</v>
      </c>
      <c r="O153" s="195">
        <f t="shared" si="43"/>
        <v>0</v>
      </c>
      <c r="P153" s="195">
        <f t="shared" si="43"/>
        <v>0</v>
      </c>
      <c r="Q153" s="195">
        <f t="shared" si="43"/>
        <v>0</v>
      </c>
      <c r="R153" s="195">
        <f t="shared" si="43"/>
        <v>1</v>
      </c>
      <c r="S153" s="195">
        <f t="shared" si="43"/>
        <v>3800</v>
      </c>
      <c r="T153" s="195">
        <f t="shared" si="43"/>
        <v>0</v>
      </c>
      <c r="U153" s="195">
        <f t="shared" si="43"/>
        <v>3800</v>
      </c>
      <c r="V153" s="195">
        <f t="shared" si="43"/>
        <v>0</v>
      </c>
      <c r="W153" s="195">
        <f t="shared" si="43"/>
        <v>0</v>
      </c>
      <c r="X153" s="195">
        <f t="shared" si="43"/>
        <v>0</v>
      </c>
      <c r="Y153" s="195">
        <f t="shared" si="43"/>
        <v>0</v>
      </c>
      <c r="Z153" s="195">
        <f t="shared" si="43"/>
        <v>0</v>
      </c>
      <c r="AA153" s="195">
        <f t="shared" si="43"/>
        <v>0</v>
      </c>
      <c r="AB153" s="195">
        <f t="shared" si="43"/>
        <v>38</v>
      </c>
      <c r="AC153" s="195">
        <f t="shared" si="43"/>
        <v>38</v>
      </c>
      <c r="AD153" s="195">
        <f t="shared" si="43"/>
        <v>0</v>
      </c>
      <c r="AE153" s="195">
        <f t="shared" si="43"/>
        <v>0</v>
      </c>
      <c r="AF153" s="195">
        <f t="shared" si="43"/>
        <v>38</v>
      </c>
      <c r="AG153" s="195">
        <f t="shared" si="43"/>
        <v>0</v>
      </c>
      <c r="AH153" s="195">
        <f t="shared" si="43"/>
        <v>0</v>
      </c>
      <c r="AI153" s="195">
        <f t="shared" si="43"/>
        <v>0</v>
      </c>
      <c r="AJ153" s="195">
        <f t="shared" si="43"/>
        <v>0</v>
      </c>
      <c r="AK153" s="195">
        <f t="shared" si="43"/>
        <v>0</v>
      </c>
      <c r="AL153" s="195">
        <f t="shared" si="43"/>
        <v>0</v>
      </c>
      <c r="AM153" s="195">
        <f t="shared" si="43"/>
        <v>0</v>
      </c>
      <c r="AN153" s="195">
        <f t="shared" si="43"/>
        <v>0</v>
      </c>
      <c r="AO153" s="198"/>
      <c r="AP153" s="198"/>
    </row>
    <row r="154" s="12" customFormat="1" ht="45" customHeight="1" spans="1:42">
      <c r="A154" s="182" t="s">
        <v>54</v>
      </c>
      <c r="B154" s="186" t="s">
        <v>168</v>
      </c>
      <c r="C154" s="186"/>
      <c r="D154" s="186"/>
      <c r="E154" s="184"/>
      <c r="F154" s="184"/>
      <c r="G154" s="184"/>
      <c r="H154" s="184"/>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5"/>
      <c r="AN154" s="195"/>
      <c r="AO154" s="198"/>
      <c r="AP154" s="198"/>
    </row>
    <row r="155" s="12" customFormat="1" ht="30" customHeight="1" spans="1:42">
      <c r="A155" s="182" t="s">
        <v>54</v>
      </c>
      <c r="B155" s="186" t="s">
        <v>169</v>
      </c>
      <c r="C155" s="186"/>
      <c r="D155" s="186"/>
      <c r="E155" s="184"/>
      <c r="F155" s="184"/>
      <c r="G155" s="184"/>
      <c r="H155" s="184"/>
      <c r="I155" s="195">
        <f>SUM(I156)</f>
        <v>1</v>
      </c>
      <c r="J155" s="195">
        <f t="shared" ref="J155:AN155" si="44">SUM(J156)</f>
        <v>3800</v>
      </c>
      <c r="K155" s="195">
        <f t="shared" si="44"/>
        <v>0</v>
      </c>
      <c r="L155" s="195">
        <f t="shared" si="44"/>
        <v>0</v>
      </c>
      <c r="M155" s="195">
        <f t="shared" si="44"/>
        <v>0</v>
      </c>
      <c r="N155" s="195">
        <f t="shared" si="44"/>
        <v>0</v>
      </c>
      <c r="O155" s="195">
        <f t="shared" si="44"/>
        <v>0</v>
      </c>
      <c r="P155" s="195">
        <f t="shared" si="44"/>
        <v>0</v>
      </c>
      <c r="Q155" s="195">
        <f t="shared" si="44"/>
        <v>0</v>
      </c>
      <c r="R155" s="195">
        <f t="shared" si="44"/>
        <v>1</v>
      </c>
      <c r="S155" s="195">
        <f t="shared" si="44"/>
        <v>3800</v>
      </c>
      <c r="T155" s="195">
        <f t="shared" si="44"/>
        <v>0</v>
      </c>
      <c r="U155" s="195">
        <f t="shared" si="44"/>
        <v>3800</v>
      </c>
      <c r="V155" s="195">
        <f t="shared" si="44"/>
        <v>0</v>
      </c>
      <c r="W155" s="195">
        <f t="shared" si="44"/>
        <v>0</v>
      </c>
      <c r="X155" s="195">
        <f t="shared" si="44"/>
        <v>0</v>
      </c>
      <c r="Y155" s="195">
        <f t="shared" si="44"/>
        <v>0</v>
      </c>
      <c r="Z155" s="195">
        <f t="shared" si="44"/>
        <v>0</v>
      </c>
      <c r="AA155" s="195">
        <f t="shared" si="44"/>
        <v>0</v>
      </c>
      <c r="AB155" s="195">
        <f t="shared" si="44"/>
        <v>38</v>
      </c>
      <c r="AC155" s="195">
        <f t="shared" si="44"/>
        <v>38</v>
      </c>
      <c r="AD155" s="195">
        <f t="shared" si="44"/>
        <v>0</v>
      </c>
      <c r="AE155" s="195">
        <f t="shared" si="44"/>
        <v>0</v>
      </c>
      <c r="AF155" s="195">
        <f t="shared" si="44"/>
        <v>38</v>
      </c>
      <c r="AG155" s="195">
        <f t="shared" si="44"/>
        <v>0</v>
      </c>
      <c r="AH155" s="195">
        <f t="shared" si="44"/>
        <v>0</v>
      </c>
      <c r="AI155" s="195">
        <f t="shared" si="44"/>
        <v>0</v>
      </c>
      <c r="AJ155" s="195">
        <f t="shared" si="44"/>
        <v>0</v>
      </c>
      <c r="AK155" s="195">
        <f t="shared" si="44"/>
        <v>0</v>
      </c>
      <c r="AL155" s="195">
        <f t="shared" si="44"/>
        <v>0</v>
      </c>
      <c r="AM155" s="195">
        <f t="shared" si="44"/>
        <v>0</v>
      </c>
      <c r="AN155" s="195">
        <f t="shared" si="44"/>
        <v>0</v>
      </c>
      <c r="AO155" s="198"/>
      <c r="AP155" s="198"/>
    </row>
    <row r="156" s="7" customFormat="1" ht="178" customHeight="1" spans="1:43">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v>3800</v>
      </c>
      <c r="V156" s="22"/>
      <c r="W156" s="22" t="s">
        <v>1007</v>
      </c>
      <c r="X156" s="22" t="s">
        <v>1185</v>
      </c>
      <c r="Y156" s="22" t="s">
        <v>1007</v>
      </c>
      <c r="Z156" s="22" t="s">
        <v>1185</v>
      </c>
      <c r="AA156" s="22" t="s">
        <v>1186</v>
      </c>
      <c r="AB156" s="22">
        <v>38</v>
      </c>
      <c r="AC156" s="22">
        <v>38</v>
      </c>
      <c r="AD156" s="60"/>
      <c r="AE156" s="60"/>
      <c r="AF156" s="60">
        <v>38</v>
      </c>
      <c r="AG156" s="60"/>
      <c r="AH156" s="22"/>
      <c r="AI156" s="22"/>
      <c r="AJ156" s="22"/>
      <c r="AK156" s="22"/>
      <c r="AL156" s="22"/>
      <c r="AM156" s="22"/>
      <c r="AN156" s="22"/>
      <c r="AO156" s="33" t="s">
        <v>1187</v>
      </c>
      <c r="AP156" s="33" t="s">
        <v>1188</v>
      </c>
      <c r="AQ156" s="39"/>
    </row>
    <row r="157" s="12" customFormat="1" ht="30" customHeight="1" spans="1:42">
      <c r="A157" s="182" t="s">
        <v>54</v>
      </c>
      <c r="B157" s="186" t="s">
        <v>170</v>
      </c>
      <c r="C157" s="186"/>
      <c r="D157" s="186"/>
      <c r="E157" s="184"/>
      <c r="F157" s="184"/>
      <c r="G157" s="184"/>
      <c r="H157" s="184"/>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8"/>
      <c r="AP157" s="198"/>
    </row>
  </sheetData>
  <autoFilter ref="A5:XFD157">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57"/>
  <sheetViews>
    <sheetView view="pageBreakPreview" zoomScale="53"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3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T6" si="0">I7+I62+I79+I114+I119+I140+I149+I152</f>
        <v>27</v>
      </c>
      <c r="J6" s="83">
        <f t="shared" si="0"/>
        <v>16361.646</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ref="U6:AL6" si="1">U7+U62+U79+U114+U119+U140+U149+U152</f>
        <v>0</v>
      </c>
      <c r="V6" s="83">
        <f t="shared" si="1"/>
        <v>0</v>
      </c>
      <c r="W6" s="83">
        <f t="shared" si="1"/>
        <v>0</v>
      </c>
      <c r="X6" s="83">
        <f t="shared" si="1"/>
        <v>0</v>
      </c>
      <c r="Y6" s="83">
        <f t="shared" si="1"/>
        <v>0</v>
      </c>
      <c r="Z6" s="83">
        <f t="shared" si="1"/>
        <v>27334</v>
      </c>
      <c r="AA6" s="83">
        <f t="shared" si="1"/>
        <v>14866</v>
      </c>
      <c r="AB6" s="83">
        <f t="shared" si="1"/>
        <v>9378</v>
      </c>
      <c r="AC6" s="83">
        <f t="shared" si="1"/>
        <v>2500</v>
      </c>
      <c r="AD6" s="83">
        <f t="shared" si="1"/>
        <v>2988</v>
      </c>
      <c r="AE6" s="83">
        <f t="shared" si="1"/>
        <v>0</v>
      </c>
      <c r="AF6" s="83">
        <f t="shared" si="1"/>
        <v>3860</v>
      </c>
      <c r="AG6" s="83">
        <f t="shared" si="1"/>
        <v>6176</v>
      </c>
      <c r="AH6" s="83">
        <f t="shared" si="1"/>
        <v>2000</v>
      </c>
      <c r="AI6" s="83">
        <f t="shared" si="1"/>
        <v>0</v>
      </c>
      <c r="AJ6" s="83">
        <f t="shared" si="1"/>
        <v>432</v>
      </c>
      <c r="AK6" s="83">
        <f t="shared" si="1"/>
        <v>0</v>
      </c>
      <c r="AL6" s="83">
        <f t="shared" si="1"/>
        <v>0</v>
      </c>
      <c r="AM6" s="81"/>
      <c r="AN6" s="81"/>
    </row>
    <row r="7" s="178" customFormat="1" ht="30" customHeight="1" spans="1:40">
      <c r="A7" s="179" t="s">
        <v>50</v>
      </c>
      <c r="B7" s="180" t="s">
        <v>51</v>
      </c>
      <c r="C7" s="181"/>
      <c r="D7" s="181"/>
      <c r="E7" s="180"/>
      <c r="F7" s="181"/>
      <c r="G7" s="181"/>
      <c r="H7" s="180"/>
      <c r="I7" s="193">
        <f t="shared" ref="I7:T7" si="2">I8+I32+I37+I49+I54</f>
        <v>12</v>
      </c>
      <c r="J7" s="193">
        <f t="shared" si="2"/>
        <v>11712.913</v>
      </c>
      <c r="K7" s="193">
        <f t="shared" si="2"/>
        <v>5</v>
      </c>
      <c r="L7" s="193">
        <f t="shared" si="2"/>
        <v>0</v>
      </c>
      <c r="M7" s="193">
        <f t="shared" si="2"/>
        <v>7</v>
      </c>
      <c r="N7" s="193">
        <f t="shared" si="2"/>
        <v>0</v>
      </c>
      <c r="O7" s="193">
        <f t="shared" si="2"/>
        <v>0</v>
      </c>
      <c r="P7" s="193">
        <f t="shared" si="2"/>
        <v>0</v>
      </c>
      <c r="Q7" s="193">
        <f t="shared" si="2"/>
        <v>0</v>
      </c>
      <c r="R7" s="193">
        <f t="shared" si="2"/>
        <v>0</v>
      </c>
      <c r="S7" s="193">
        <f t="shared" si="2"/>
        <v>10216</v>
      </c>
      <c r="T7" s="193">
        <f t="shared" si="2"/>
        <v>34758</v>
      </c>
      <c r="U7" s="193">
        <f t="shared" ref="U7:AL7" si="3">U8+U32+U37+U49+U54</f>
        <v>0</v>
      </c>
      <c r="V7" s="193">
        <f t="shared" si="3"/>
        <v>0</v>
      </c>
      <c r="W7" s="193">
        <f t="shared" si="3"/>
        <v>0</v>
      </c>
      <c r="X7" s="193">
        <f t="shared" si="3"/>
        <v>0</v>
      </c>
      <c r="Y7" s="193">
        <f t="shared" si="3"/>
        <v>0</v>
      </c>
      <c r="Z7" s="193">
        <f t="shared" si="3"/>
        <v>18036</v>
      </c>
      <c r="AA7" s="193">
        <f t="shared" si="3"/>
        <v>12258</v>
      </c>
      <c r="AB7" s="193">
        <f t="shared" si="3"/>
        <v>6808</v>
      </c>
      <c r="AC7" s="193">
        <f t="shared" si="3"/>
        <v>2500</v>
      </c>
      <c r="AD7" s="193">
        <f t="shared" si="3"/>
        <v>2950</v>
      </c>
      <c r="AE7" s="193">
        <f t="shared" si="3"/>
        <v>0</v>
      </c>
      <c r="AF7" s="193">
        <f t="shared" si="3"/>
        <v>2850</v>
      </c>
      <c r="AG7" s="193">
        <f t="shared" si="3"/>
        <v>2496</v>
      </c>
      <c r="AH7" s="193">
        <f t="shared" si="3"/>
        <v>0</v>
      </c>
      <c r="AI7" s="193">
        <f t="shared" si="3"/>
        <v>0</v>
      </c>
      <c r="AJ7" s="193">
        <f t="shared" si="3"/>
        <v>432</v>
      </c>
      <c r="AK7" s="193">
        <f t="shared" si="3"/>
        <v>0</v>
      </c>
      <c r="AL7" s="193">
        <f t="shared" si="3"/>
        <v>0</v>
      </c>
      <c r="AM7" s="197"/>
      <c r="AN7" s="197"/>
    </row>
    <row r="8" s="178" customFormat="1" ht="30" customHeight="1" spans="1:40">
      <c r="A8" s="182" t="s">
        <v>52</v>
      </c>
      <c r="B8" s="180" t="s">
        <v>53</v>
      </c>
      <c r="C8" s="181"/>
      <c r="D8" s="181"/>
      <c r="E8" s="180"/>
      <c r="F8" s="181"/>
      <c r="G8" s="181"/>
      <c r="H8" s="180"/>
      <c r="I8" s="194">
        <f t="shared" ref="I8:T8" si="4">I9+I13+I19+I29+I30+I31+I20</f>
        <v>6</v>
      </c>
      <c r="J8" s="194">
        <f t="shared" si="4"/>
        <v>10476.78</v>
      </c>
      <c r="K8" s="194">
        <f t="shared" si="4"/>
        <v>4</v>
      </c>
      <c r="L8" s="194">
        <f t="shared" si="4"/>
        <v>0</v>
      </c>
      <c r="M8" s="194">
        <f t="shared" si="4"/>
        <v>2</v>
      </c>
      <c r="N8" s="194">
        <f t="shared" si="4"/>
        <v>0</v>
      </c>
      <c r="O8" s="194">
        <f t="shared" si="4"/>
        <v>0</v>
      </c>
      <c r="P8" s="194">
        <f t="shared" si="4"/>
        <v>0</v>
      </c>
      <c r="Q8" s="194">
        <f t="shared" si="4"/>
        <v>0</v>
      </c>
      <c r="R8" s="194">
        <f t="shared" si="4"/>
        <v>0</v>
      </c>
      <c r="S8" s="194">
        <f t="shared" si="4"/>
        <v>5298</v>
      </c>
      <c r="T8" s="194">
        <f t="shared" si="4"/>
        <v>18647</v>
      </c>
      <c r="U8" s="194">
        <f t="shared" ref="U8:AL8" si="5">U9+U13+U19+U29+U30+U31+U20</f>
        <v>0</v>
      </c>
      <c r="V8" s="194">
        <f t="shared" si="5"/>
        <v>0</v>
      </c>
      <c r="W8" s="194">
        <f t="shared" si="5"/>
        <v>0</v>
      </c>
      <c r="X8" s="194">
        <f t="shared" si="5"/>
        <v>0</v>
      </c>
      <c r="Y8" s="194">
        <f t="shared" si="5"/>
        <v>0</v>
      </c>
      <c r="Z8" s="194">
        <f t="shared" si="5"/>
        <v>7836</v>
      </c>
      <c r="AA8" s="194">
        <f t="shared" si="5"/>
        <v>7208</v>
      </c>
      <c r="AB8" s="194">
        <f t="shared" si="5"/>
        <v>5208</v>
      </c>
      <c r="AC8" s="194">
        <f t="shared" si="5"/>
        <v>2000</v>
      </c>
      <c r="AD8" s="194">
        <f t="shared" si="5"/>
        <v>0</v>
      </c>
      <c r="AE8" s="194">
        <f t="shared" si="5"/>
        <v>0</v>
      </c>
      <c r="AF8" s="194">
        <f t="shared" si="5"/>
        <v>0</v>
      </c>
      <c r="AG8" s="194">
        <f t="shared" si="5"/>
        <v>196</v>
      </c>
      <c r="AH8" s="194">
        <f t="shared" si="5"/>
        <v>0</v>
      </c>
      <c r="AI8" s="194">
        <f t="shared" si="5"/>
        <v>0</v>
      </c>
      <c r="AJ8" s="194">
        <f t="shared" si="5"/>
        <v>432</v>
      </c>
      <c r="AK8" s="194">
        <f t="shared" si="5"/>
        <v>0</v>
      </c>
      <c r="AL8" s="194">
        <f t="shared" si="5"/>
        <v>0</v>
      </c>
      <c r="AM8" s="197"/>
      <c r="AN8" s="197"/>
    </row>
    <row r="9" s="12" customFormat="1" ht="30" customHeight="1" spans="1:40">
      <c r="A9" s="182" t="s">
        <v>54</v>
      </c>
      <c r="B9" s="180" t="s">
        <v>55</v>
      </c>
      <c r="C9" s="181"/>
      <c r="D9" s="181"/>
      <c r="E9" s="180"/>
      <c r="F9" s="181"/>
      <c r="G9" s="181"/>
      <c r="H9" s="180"/>
      <c r="I9" s="195">
        <f t="shared" ref="I9:T9" si="6">I10+I11</f>
        <v>1</v>
      </c>
      <c r="J9" s="195">
        <f t="shared" si="6"/>
        <v>0.18</v>
      </c>
      <c r="K9" s="195">
        <f t="shared" si="6"/>
        <v>1</v>
      </c>
      <c r="L9" s="195">
        <f t="shared" si="6"/>
        <v>0</v>
      </c>
      <c r="M9" s="195">
        <f t="shared" si="6"/>
        <v>0</v>
      </c>
      <c r="N9" s="195">
        <f t="shared" si="6"/>
        <v>0</v>
      </c>
      <c r="O9" s="195">
        <f t="shared" si="6"/>
        <v>0</v>
      </c>
      <c r="P9" s="195">
        <f t="shared" si="6"/>
        <v>0</v>
      </c>
      <c r="Q9" s="195">
        <f t="shared" si="6"/>
        <v>0</v>
      </c>
      <c r="R9" s="195">
        <f t="shared" si="6"/>
        <v>0</v>
      </c>
      <c r="S9" s="195">
        <f t="shared" si="6"/>
        <v>56</v>
      </c>
      <c r="T9" s="195">
        <f t="shared" si="6"/>
        <v>183</v>
      </c>
      <c r="U9" s="195">
        <f t="shared" ref="U9:AL9" si="7">U10+U11</f>
        <v>0</v>
      </c>
      <c r="V9" s="195">
        <f t="shared" si="7"/>
        <v>0</v>
      </c>
      <c r="W9" s="195">
        <f t="shared" si="7"/>
        <v>0</v>
      </c>
      <c r="X9" s="195">
        <f t="shared" si="7"/>
        <v>0</v>
      </c>
      <c r="Y9" s="195">
        <f t="shared" si="7"/>
        <v>0</v>
      </c>
      <c r="Z9" s="195">
        <f t="shared" si="7"/>
        <v>540</v>
      </c>
      <c r="AA9" s="195">
        <f t="shared" si="7"/>
        <v>108</v>
      </c>
      <c r="AB9" s="195">
        <f t="shared" si="7"/>
        <v>108</v>
      </c>
      <c r="AC9" s="195">
        <f t="shared" si="7"/>
        <v>0</v>
      </c>
      <c r="AD9" s="195">
        <f t="shared" si="7"/>
        <v>0</v>
      </c>
      <c r="AE9" s="195">
        <f t="shared" si="7"/>
        <v>0</v>
      </c>
      <c r="AF9" s="195">
        <f t="shared" si="7"/>
        <v>0</v>
      </c>
      <c r="AG9" s="195">
        <f t="shared" si="7"/>
        <v>0</v>
      </c>
      <c r="AH9" s="195">
        <f t="shared" si="7"/>
        <v>0</v>
      </c>
      <c r="AI9" s="195">
        <f t="shared" si="7"/>
        <v>0</v>
      </c>
      <c r="AJ9" s="195">
        <f t="shared" si="7"/>
        <v>432</v>
      </c>
      <c r="AK9" s="195">
        <f t="shared" si="7"/>
        <v>0</v>
      </c>
      <c r="AL9" s="195">
        <f t="shared" si="7"/>
        <v>0</v>
      </c>
      <c r="AM9" s="198"/>
      <c r="AN9" s="198"/>
    </row>
    <row r="10" s="12" customFormat="1" ht="30" customHeight="1" spans="1:40">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row>
    <row r="11" s="12" customFormat="1" ht="30" customHeight="1" spans="1:40">
      <c r="A11" s="183" t="s">
        <v>56</v>
      </c>
      <c r="B11" s="180" t="s">
        <v>58</v>
      </c>
      <c r="C11" s="181"/>
      <c r="D11" s="181"/>
      <c r="E11" s="184"/>
      <c r="F11" s="184"/>
      <c r="G11" s="184"/>
      <c r="H11" s="184"/>
      <c r="I11" s="195">
        <f t="shared" ref="I11:T11" si="8">SUM(I12)</f>
        <v>1</v>
      </c>
      <c r="J11" s="195">
        <f t="shared" si="8"/>
        <v>0.18</v>
      </c>
      <c r="K11" s="195">
        <f t="shared" si="8"/>
        <v>1</v>
      </c>
      <c r="L11" s="195">
        <f t="shared" si="8"/>
        <v>0</v>
      </c>
      <c r="M11" s="195">
        <f t="shared" si="8"/>
        <v>0</v>
      </c>
      <c r="N11" s="195">
        <f t="shared" si="8"/>
        <v>0</v>
      </c>
      <c r="O11" s="195">
        <f t="shared" si="8"/>
        <v>0</v>
      </c>
      <c r="P11" s="195">
        <f t="shared" si="8"/>
        <v>0</v>
      </c>
      <c r="Q11" s="195">
        <f t="shared" si="8"/>
        <v>0</v>
      </c>
      <c r="R11" s="195">
        <f t="shared" si="8"/>
        <v>0</v>
      </c>
      <c r="S11" s="195">
        <f t="shared" si="8"/>
        <v>56</v>
      </c>
      <c r="T11" s="195">
        <f t="shared" si="8"/>
        <v>183</v>
      </c>
      <c r="U11" s="195">
        <f t="shared" ref="U11:AL11" si="9">SUM(U12)</f>
        <v>0</v>
      </c>
      <c r="V11" s="195">
        <f t="shared" si="9"/>
        <v>0</v>
      </c>
      <c r="W11" s="195">
        <f t="shared" si="9"/>
        <v>0</v>
      </c>
      <c r="X11" s="195">
        <f t="shared" si="9"/>
        <v>0</v>
      </c>
      <c r="Y11" s="195">
        <f t="shared" si="9"/>
        <v>0</v>
      </c>
      <c r="Z11" s="195">
        <f t="shared" si="9"/>
        <v>540</v>
      </c>
      <c r="AA11" s="195">
        <f t="shared" si="9"/>
        <v>108</v>
      </c>
      <c r="AB11" s="195">
        <f t="shared" si="9"/>
        <v>108</v>
      </c>
      <c r="AC11" s="195">
        <f t="shared" si="9"/>
        <v>0</v>
      </c>
      <c r="AD11" s="195">
        <f t="shared" si="9"/>
        <v>0</v>
      </c>
      <c r="AE11" s="195">
        <f t="shared" si="9"/>
        <v>0</v>
      </c>
      <c r="AF11" s="195">
        <f t="shared" si="9"/>
        <v>0</v>
      </c>
      <c r="AG11" s="195">
        <f t="shared" si="9"/>
        <v>0</v>
      </c>
      <c r="AH11" s="195">
        <f t="shared" si="9"/>
        <v>0</v>
      </c>
      <c r="AI11" s="195">
        <f t="shared" si="9"/>
        <v>0</v>
      </c>
      <c r="AJ11" s="195">
        <f t="shared" si="9"/>
        <v>432</v>
      </c>
      <c r="AK11" s="195">
        <f t="shared" si="9"/>
        <v>0</v>
      </c>
      <c r="AL11" s="195">
        <f t="shared" si="9"/>
        <v>0</v>
      </c>
      <c r="AM11" s="198"/>
      <c r="AN11" s="198"/>
    </row>
    <row r="12" s="8" customFormat="1" ht="408"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2" t="s">
        <v>54</v>
      </c>
      <c r="B13" s="180" t="s">
        <v>59</v>
      </c>
      <c r="C13" s="181"/>
      <c r="D13" s="181"/>
      <c r="E13" s="184"/>
      <c r="F13" s="184"/>
      <c r="G13" s="184"/>
      <c r="H13" s="184"/>
      <c r="I13" s="195">
        <f t="shared" ref="I13:T13" si="10">SUM(I14)</f>
        <v>1</v>
      </c>
      <c r="J13" s="195">
        <f t="shared" si="10"/>
        <v>6</v>
      </c>
      <c r="K13" s="195">
        <f t="shared" si="10"/>
        <v>0</v>
      </c>
      <c r="L13" s="195">
        <f t="shared" si="10"/>
        <v>0</v>
      </c>
      <c r="M13" s="195">
        <f t="shared" si="10"/>
        <v>1</v>
      </c>
      <c r="N13" s="195">
        <f t="shared" si="10"/>
        <v>0</v>
      </c>
      <c r="O13" s="195">
        <f t="shared" si="10"/>
        <v>0</v>
      </c>
      <c r="P13" s="195">
        <f t="shared" si="10"/>
        <v>0</v>
      </c>
      <c r="Q13" s="195">
        <f t="shared" si="10"/>
        <v>0</v>
      </c>
      <c r="R13" s="195">
        <f t="shared" si="10"/>
        <v>0</v>
      </c>
      <c r="S13" s="195">
        <f t="shared" si="10"/>
        <v>336</v>
      </c>
      <c r="T13" s="195">
        <f t="shared" si="10"/>
        <v>1251</v>
      </c>
      <c r="U13" s="195">
        <f t="shared" ref="U13:AL13" si="11">SUM(U14)</f>
        <v>0</v>
      </c>
      <c r="V13" s="195">
        <f t="shared" si="11"/>
        <v>0</v>
      </c>
      <c r="W13" s="195">
        <f t="shared" si="11"/>
        <v>0</v>
      </c>
      <c r="X13" s="195">
        <f t="shared" si="11"/>
        <v>0</v>
      </c>
      <c r="Y13" s="195">
        <f t="shared" si="11"/>
        <v>0</v>
      </c>
      <c r="Z13" s="195">
        <f t="shared" si="11"/>
        <v>80</v>
      </c>
      <c r="AA13" s="195">
        <f t="shared" si="11"/>
        <v>0</v>
      </c>
      <c r="AB13" s="195">
        <f t="shared" si="11"/>
        <v>0</v>
      </c>
      <c r="AC13" s="195">
        <f t="shared" si="11"/>
        <v>0</v>
      </c>
      <c r="AD13" s="195">
        <f t="shared" si="11"/>
        <v>0</v>
      </c>
      <c r="AE13" s="195">
        <f t="shared" si="11"/>
        <v>0</v>
      </c>
      <c r="AF13" s="195">
        <f t="shared" si="11"/>
        <v>0</v>
      </c>
      <c r="AG13" s="195">
        <f t="shared" si="11"/>
        <v>80</v>
      </c>
      <c r="AH13" s="195">
        <f t="shared" si="11"/>
        <v>0</v>
      </c>
      <c r="AI13" s="195">
        <f t="shared" si="11"/>
        <v>0</v>
      </c>
      <c r="AJ13" s="195">
        <f t="shared" si="11"/>
        <v>0</v>
      </c>
      <c r="AK13" s="195">
        <f t="shared" si="11"/>
        <v>0</v>
      </c>
      <c r="AL13" s="195">
        <f t="shared" si="11"/>
        <v>0</v>
      </c>
      <c r="AM13" s="198"/>
      <c r="AN13" s="198"/>
    </row>
    <row r="14" s="12" customFormat="1" ht="259"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3" t="s">
        <v>56</v>
      </c>
      <c r="B15" s="180" t="s">
        <v>60</v>
      </c>
      <c r="C15" s="181"/>
      <c r="D15" s="181"/>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row>
    <row r="16" s="12" customFormat="1" ht="30" customHeight="1" spans="1:40">
      <c r="A16" s="183" t="s">
        <v>56</v>
      </c>
      <c r="B16" s="186" t="s">
        <v>61</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row>
    <row r="17" s="12" customFormat="1" ht="30" customHeight="1" spans="1:40">
      <c r="A17" s="183" t="s">
        <v>56</v>
      </c>
      <c r="B17" s="186" t="s">
        <v>62</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row>
    <row r="18" s="12" customFormat="1" ht="30" customHeight="1" spans="1:40">
      <c r="A18" s="183" t="s">
        <v>56</v>
      </c>
      <c r="B18" s="186" t="s">
        <v>63</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row>
    <row r="19" s="12" customFormat="1" ht="30" customHeight="1" spans="1:40">
      <c r="A19" s="182" t="s">
        <v>54</v>
      </c>
      <c r="B19" s="186" t="s">
        <v>64</v>
      </c>
      <c r="C19" s="186"/>
      <c r="D19" s="186"/>
      <c r="E19" s="184"/>
      <c r="F19" s="184"/>
      <c r="G19" s="184"/>
      <c r="H19" s="184"/>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8"/>
      <c r="AN19" s="198"/>
    </row>
    <row r="20" s="12" customFormat="1" ht="30" customHeight="1" spans="1:40">
      <c r="A20" s="182" t="s">
        <v>54</v>
      </c>
      <c r="B20" s="186" t="s">
        <v>65</v>
      </c>
      <c r="C20" s="186"/>
      <c r="D20" s="186"/>
      <c r="E20" s="184"/>
      <c r="F20" s="184"/>
      <c r="G20" s="184"/>
      <c r="H20" s="184"/>
      <c r="I20" s="195">
        <f t="shared" ref="I20:T20" si="12">I21+I22+I23+I28</f>
        <v>4</v>
      </c>
      <c r="J20" s="195">
        <f t="shared" si="12"/>
        <v>10470.6</v>
      </c>
      <c r="K20" s="195">
        <f t="shared" si="12"/>
        <v>3</v>
      </c>
      <c r="L20" s="195">
        <f t="shared" si="12"/>
        <v>0</v>
      </c>
      <c r="M20" s="195">
        <f t="shared" si="12"/>
        <v>1</v>
      </c>
      <c r="N20" s="195">
        <f t="shared" si="12"/>
        <v>0</v>
      </c>
      <c r="O20" s="195">
        <f t="shared" si="12"/>
        <v>0</v>
      </c>
      <c r="P20" s="195">
        <f t="shared" si="12"/>
        <v>0</v>
      </c>
      <c r="Q20" s="195">
        <f t="shared" si="12"/>
        <v>0</v>
      </c>
      <c r="R20" s="195">
        <f t="shared" si="12"/>
        <v>0</v>
      </c>
      <c r="S20" s="195">
        <f t="shared" si="12"/>
        <v>4906</v>
      </c>
      <c r="T20" s="195">
        <f t="shared" si="12"/>
        <v>17213</v>
      </c>
      <c r="U20" s="195">
        <f t="shared" ref="U20:AL20" si="13">U21+U22+U23+U28</f>
        <v>0</v>
      </c>
      <c r="V20" s="195">
        <f t="shared" si="13"/>
        <v>0</v>
      </c>
      <c r="W20" s="195">
        <f t="shared" si="13"/>
        <v>0</v>
      </c>
      <c r="X20" s="195">
        <f t="shared" si="13"/>
        <v>0</v>
      </c>
      <c r="Y20" s="195">
        <f t="shared" si="13"/>
        <v>0</v>
      </c>
      <c r="Z20" s="195">
        <f t="shared" si="13"/>
        <v>7216</v>
      </c>
      <c r="AA20" s="195">
        <f t="shared" si="13"/>
        <v>7100</v>
      </c>
      <c r="AB20" s="195">
        <f t="shared" si="13"/>
        <v>5100</v>
      </c>
      <c r="AC20" s="195">
        <f t="shared" si="13"/>
        <v>2000</v>
      </c>
      <c r="AD20" s="195">
        <f t="shared" si="13"/>
        <v>0</v>
      </c>
      <c r="AE20" s="195">
        <f t="shared" si="13"/>
        <v>0</v>
      </c>
      <c r="AF20" s="195">
        <f t="shared" si="13"/>
        <v>0</v>
      </c>
      <c r="AG20" s="195">
        <f t="shared" si="13"/>
        <v>116</v>
      </c>
      <c r="AH20" s="195">
        <f t="shared" si="13"/>
        <v>0</v>
      </c>
      <c r="AI20" s="195">
        <f t="shared" si="13"/>
        <v>0</v>
      </c>
      <c r="AJ20" s="195">
        <f t="shared" si="13"/>
        <v>0</v>
      </c>
      <c r="AK20" s="195">
        <f t="shared" si="13"/>
        <v>0</v>
      </c>
      <c r="AL20" s="195">
        <f t="shared" si="13"/>
        <v>0</v>
      </c>
      <c r="AM20" s="198"/>
      <c r="AN20" s="198"/>
    </row>
    <row r="21" s="12" customFormat="1" ht="30" customHeight="1" spans="1:40">
      <c r="A21" s="183" t="s">
        <v>56</v>
      </c>
      <c r="B21" s="186" t="s">
        <v>66</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8"/>
      <c r="AN21" s="198"/>
    </row>
    <row r="22" s="12" customFormat="1" ht="30" customHeight="1" spans="1:40">
      <c r="A22" s="183" t="s">
        <v>56</v>
      </c>
      <c r="B22" s="186" t="s">
        <v>67</v>
      </c>
      <c r="C22" s="186"/>
      <c r="D22" s="186"/>
      <c r="E22" s="184"/>
      <c r="F22" s="184"/>
      <c r="G22" s="184"/>
      <c r="H22" s="184"/>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8"/>
      <c r="AN22" s="198"/>
    </row>
    <row r="23" s="12" customFormat="1" ht="30" customHeight="1" spans="1:40">
      <c r="A23" s="183" t="s">
        <v>56</v>
      </c>
      <c r="B23" s="186" t="s">
        <v>68</v>
      </c>
      <c r="C23" s="186"/>
      <c r="D23" s="186"/>
      <c r="E23" s="184"/>
      <c r="F23" s="184"/>
      <c r="G23" s="184"/>
      <c r="H23" s="184"/>
      <c r="I23" s="195">
        <f t="shared" ref="I23:T23" si="14">SUM(I24:I27)</f>
        <v>4</v>
      </c>
      <c r="J23" s="195">
        <f t="shared" si="14"/>
        <v>10470.6</v>
      </c>
      <c r="K23" s="195">
        <f t="shared" si="14"/>
        <v>3</v>
      </c>
      <c r="L23" s="195">
        <f t="shared" si="14"/>
        <v>0</v>
      </c>
      <c r="M23" s="195">
        <f t="shared" si="14"/>
        <v>1</v>
      </c>
      <c r="N23" s="195">
        <f t="shared" si="14"/>
        <v>0</v>
      </c>
      <c r="O23" s="195">
        <f t="shared" si="14"/>
        <v>0</v>
      </c>
      <c r="P23" s="195">
        <f t="shared" si="14"/>
        <v>0</v>
      </c>
      <c r="Q23" s="195">
        <f t="shared" si="14"/>
        <v>0</v>
      </c>
      <c r="R23" s="195">
        <f t="shared" si="14"/>
        <v>0</v>
      </c>
      <c r="S23" s="195">
        <f t="shared" si="14"/>
        <v>4906</v>
      </c>
      <c r="T23" s="195">
        <f t="shared" si="14"/>
        <v>17213</v>
      </c>
      <c r="U23" s="195">
        <f t="shared" ref="U23:AL23" si="15">SUM(U24:U27)</f>
        <v>0</v>
      </c>
      <c r="V23" s="195">
        <f t="shared" si="15"/>
        <v>0</v>
      </c>
      <c r="W23" s="195">
        <f t="shared" si="15"/>
        <v>0</v>
      </c>
      <c r="X23" s="195">
        <f t="shared" si="15"/>
        <v>0</v>
      </c>
      <c r="Y23" s="195">
        <f t="shared" si="15"/>
        <v>0</v>
      </c>
      <c r="Z23" s="195">
        <f t="shared" si="15"/>
        <v>7216</v>
      </c>
      <c r="AA23" s="195">
        <f t="shared" si="15"/>
        <v>7100</v>
      </c>
      <c r="AB23" s="195">
        <f t="shared" si="15"/>
        <v>5100</v>
      </c>
      <c r="AC23" s="195">
        <f t="shared" si="15"/>
        <v>2000</v>
      </c>
      <c r="AD23" s="195">
        <f t="shared" si="15"/>
        <v>0</v>
      </c>
      <c r="AE23" s="195">
        <f t="shared" si="15"/>
        <v>0</v>
      </c>
      <c r="AF23" s="195">
        <f t="shared" si="15"/>
        <v>0</v>
      </c>
      <c r="AG23" s="195">
        <f t="shared" si="15"/>
        <v>116</v>
      </c>
      <c r="AH23" s="195">
        <f t="shared" si="15"/>
        <v>0</v>
      </c>
      <c r="AI23" s="195">
        <f t="shared" si="15"/>
        <v>0</v>
      </c>
      <c r="AJ23" s="195">
        <f t="shared" si="15"/>
        <v>0</v>
      </c>
      <c r="AK23" s="195">
        <f t="shared" si="15"/>
        <v>0</v>
      </c>
      <c r="AL23" s="195">
        <f t="shared" si="15"/>
        <v>0</v>
      </c>
      <c r="AM23" s="198"/>
      <c r="AN23" s="198"/>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408"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3" t="s">
        <v>56</v>
      </c>
      <c r="B28" s="186" t="s">
        <v>69</v>
      </c>
      <c r="C28" s="186"/>
      <c r="D28" s="186"/>
      <c r="E28" s="184"/>
      <c r="F28" s="184"/>
      <c r="G28" s="184"/>
      <c r="H28" s="184"/>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8"/>
      <c r="AN28" s="198"/>
    </row>
    <row r="29" s="12" customFormat="1" ht="30" customHeight="1" spans="1:40">
      <c r="A29" s="182" t="s">
        <v>54</v>
      </c>
      <c r="B29" s="186" t="s">
        <v>70</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row>
    <row r="30" s="12" customFormat="1" ht="30" customHeight="1" spans="1:40">
      <c r="A30" s="182" t="s">
        <v>54</v>
      </c>
      <c r="B30" s="186" t="s">
        <v>71</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8"/>
      <c r="AN30" s="198"/>
    </row>
    <row r="31" s="12" customFormat="1" ht="51" customHeight="1" spans="1:40">
      <c r="A31" s="182" t="s">
        <v>54</v>
      </c>
      <c r="B31" s="186" t="s">
        <v>72</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8"/>
      <c r="AN31" s="198"/>
    </row>
    <row r="32" s="12" customFormat="1" ht="30" customHeight="1" spans="1:40">
      <c r="A32" s="182" t="s">
        <v>52</v>
      </c>
      <c r="B32" s="186" t="s">
        <v>73</v>
      </c>
      <c r="C32" s="186"/>
      <c r="D32" s="186"/>
      <c r="E32" s="184"/>
      <c r="F32" s="184"/>
      <c r="G32" s="184"/>
      <c r="H32" s="184"/>
      <c r="I32" s="195">
        <f t="shared" ref="I32:T32" si="16">I33+I34+I35+I36</f>
        <v>0</v>
      </c>
      <c r="J32" s="195">
        <f t="shared" si="16"/>
        <v>0</v>
      </c>
      <c r="K32" s="195">
        <f t="shared" si="16"/>
        <v>0</v>
      </c>
      <c r="L32" s="195">
        <f t="shared" si="16"/>
        <v>0</v>
      </c>
      <c r="M32" s="195">
        <f t="shared" si="16"/>
        <v>0</v>
      </c>
      <c r="N32" s="195">
        <f t="shared" si="16"/>
        <v>0</v>
      </c>
      <c r="O32" s="195">
        <f t="shared" si="16"/>
        <v>0</v>
      </c>
      <c r="P32" s="195">
        <f t="shared" si="16"/>
        <v>0</v>
      </c>
      <c r="Q32" s="195">
        <f t="shared" si="16"/>
        <v>0</v>
      </c>
      <c r="R32" s="195">
        <f t="shared" si="16"/>
        <v>0</v>
      </c>
      <c r="S32" s="195">
        <f t="shared" si="16"/>
        <v>0</v>
      </c>
      <c r="T32" s="195">
        <f t="shared" si="16"/>
        <v>0</v>
      </c>
      <c r="U32" s="195">
        <f t="shared" ref="U32:AL32" si="17">U33+U34+U35+U36</f>
        <v>0</v>
      </c>
      <c r="V32" s="195">
        <f t="shared" si="17"/>
        <v>0</v>
      </c>
      <c r="W32" s="195">
        <f t="shared" si="17"/>
        <v>0</v>
      </c>
      <c r="X32" s="195">
        <f t="shared" si="17"/>
        <v>0</v>
      </c>
      <c r="Y32" s="195">
        <f t="shared" si="17"/>
        <v>0</v>
      </c>
      <c r="Z32" s="195">
        <f t="shared" si="17"/>
        <v>0</v>
      </c>
      <c r="AA32" s="195">
        <f t="shared" si="17"/>
        <v>0</v>
      </c>
      <c r="AB32" s="195">
        <f t="shared" si="17"/>
        <v>0</v>
      </c>
      <c r="AC32" s="195">
        <f t="shared" si="17"/>
        <v>0</v>
      </c>
      <c r="AD32" s="195">
        <f t="shared" si="17"/>
        <v>0</v>
      </c>
      <c r="AE32" s="195">
        <f t="shared" si="17"/>
        <v>0</v>
      </c>
      <c r="AF32" s="195">
        <f t="shared" si="17"/>
        <v>0</v>
      </c>
      <c r="AG32" s="195">
        <f t="shared" si="17"/>
        <v>0</v>
      </c>
      <c r="AH32" s="195">
        <f t="shared" si="17"/>
        <v>0</v>
      </c>
      <c r="AI32" s="195">
        <f t="shared" si="17"/>
        <v>0</v>
      </c>
      <c r="AJ32" s="195">
        <f t="shared" si="17"/>
        <v>0</v>
      </c>
      <c r="AK32" s="195">
        <f t="shared" si="17"/>
        <v>0</v>
      </c>
      <c r="AL32" s="195">
        <f t="shared" si="17"/>
        <v>0</v>
      </c>
      <c r="AM32" s="198"/>
      <c r="AN32" s="198"/>
    </row>
    <row r="33" s="12" customFormat="1" ht="47" customHeight="1" spans="1:40">
      <c r="A33" s="182" t="s">
        <v>54</v>
      </c>
      <c r="B33" s="186" t="s">
        <v>74</v>
      </c>
      <c r="C33" s="186"/>
      <c r="D33" s="186"/>
      <c r="E33" s="184"/>
      <c r="F33" s="184"/>
      <c r="G33" s="184"/>
      <c r="H33" s="184"/>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8"/>
      <c r="AN33" s="198"/>
    </row>
    <row r="34" s="12" customFormat="1" ht="30" customHeight="1" spans="1:40">
      <c r="A34" s="182" t="s">
        <v>54</v>
      </c>
      <c r="B34" s="186" t="s">
        <v>75</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8"/>
      <c r="AN34" s="198"/>
    </row>
    <row r="35" s="12" customFormat="1" ht="30" customHeight="1" spans="1:40">
      <c r="A35" s="182" t="s">
        <v>54</v>
      </c>
      <c r="B35" s="186" t="s">
        <v>76</v>
      </c>
      <c r="C35" s="186"/>
      <c r="D35" s="186"/>
      <c r="E35" s="184"/>
      <c r="F35" s="184"/>
      <c r="G35" s="184"/>
      <c r="H35" s="184"/>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8"/>
      <c r="AN35" s="198"/>
    </row>
    <row r="36" s="12" customFormat="1" ht="30" customHeight="1" spans="1:40">
      <c r="A36" s="182" t="s">
        <v>54</v>
      </c>
      <c r="B36" s="186" t="s">
        <v>77</v>
      </c>
      <c r="C36" s="186"/>
      <c r="D36" s="186"/>
      <c r="E36" s="184"/>
      <c r="F36" s="184"/>
      <c r="G36" s="184"/>
      <c r="H36" s="184"/>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8"/>
      <c r="AN36" s="198"/>
    </row>
    <row r="37" s="12" customFormat="1" ht="30" customHeight="1" spans="1:40">
      <c r="A37" s="182" t="s">
        <v>52</v>
      </c>
      <c r="B37" s="186" t="s">
        <v>78</v>
      </c>
      <c r="C37" s="186"/>
      <c r="D37" s="186"/>
      <c r="E37" s="184"/>
      <c r="F37" s="184"/>
      <c r="G37" s="184"/>
      <c r="H37" s="184"/>
      <c r="I37" s="195">
        <f t="shared" ref="I37:T37" si="18">I38+I48</f>
        <v>5</v>
      </c>
      <c r="J37" s="195">
        <f t="shared" si="18"/>
        <v>36.133</v>
      </c>
      <c r="K37" s="195">
        <f t="shared" si="18"/>
        <v>0</v>
      </c>
      <c r="L37" s="195">
        <f t="shared" si="18"/>
        <v>0</v>
      </c>
      <c r="M37" s="195">
        <f t="shared" si="18"/>
        <v>5</v>
      </c>
      <c r="N37" s="195">
        <f t="shared" si="18"/>
        <v>0</v>
      </c>
      <c r="O37" s="195">
        <f t="shared" si="18"/>
        <v>0</v>
      </c>
      <c r="P37" s="195">
        <f t="shared" si="18"/>
        <v>0</v>
      </c>
      <c r="Q37" s="195">
        <f t="shared" si="18"/>
        <v>0</v>
      </c>
      <c r="R37" s="195">
        <f t="shared" si="18"/>
        <v>0</v>
      </c>
      <c r="S37" s="195">
        <f t="shared" si="18"/>
        <v>3718</v>
      </c>
      <c r="T37" s="195">
        <f t="shared" si="18"/>
        <v>14911</v>
      </c>
      <c r="U37" s="195">
        <f t="shared" ref="U37:AL37" si="19">U38+U48</f>
        <v>0</v>
      </c>
      <c r="V37" s="195">
        <f t="shared" si="19"/>
        <v>0</v>
      </c>
      <c r="W37" s="195">
        <f t="shared" si="19"/>
        <v>0</v>
      </c>
      <c r="X37" s="195">
        <f t="shared" si="19"/>
        <v>0</v>
      </c>
      <c r="Y37" s="195">
        <f t="shared" si="19"/>
        <v>0</v>
      </c>
      <c r="Z37" s="195">
        <f t="shared" si="19"/>
        <v>10000</v>
      </c>
      <c r="AA37" s="195">
        <f t="shared" si="19"/>
        <v>5050</v>
      </c>
      <c r="AB37" s="195">
        <f t="shared" si="19"/>
        <v>1600</v>
      </c>
      <c r="AC37" s="195">
        <f t="shared" si="19"/>
        <v>500</v>
      </c>
      <c r="AD37" s="195">
        <f t="shared" si="19"/>
        <v>2950</v>
      </c>
      <c r="AE37" s="195">
        <f t="shared" si="19"/>
        <v>0</v>
      </c>
      <c r="AF37" s="195">
        <f t="shared" si="19"/>
        <v>2650</v>
      </c>
      <c r="AG37" s="195">
        <f t="shared" si="19"/>
        <v>2300</v>
      </c>
      <c r="AH37" s="195">
        <f t="shared" si="19"/>
        <v>0</v>
      </c>
      <c r="AI37" s="195">
        <f t="shared" si="19"/>
        <v>0</v>
      </c>
      <c r="AJ37" s="195">
        <f t="shared" si="19"/>
        <v>0</v>
      </c>
      <c r="AK37" s="195">
        <f t="shared" si="19"/>
        <v>0</v>
      </c>
      <c r="AL37" s="195">
        <f t="shared" si="19"/>
        <v>0</v>
      </c>
      <c r="AM37" s="198"/>
      <c r="AN37" s="198"/>
    </row>
    <row r="38" s="12" customFormat="1" ht="30" customHeight="1" spans="1:40">
      <c r="A38" s="182" t="s">
        <v>54</v>
      </c>
      <c r="B38" s="186" t="s">
        <v>79</v>
      </c>
      <c r="C38" s="186"/>
      <c r="D38" s="186"/>
      <c r="E38" s="184"/>
      <c r="F38" s="184"/>
      <c r="G38" s="184"/>
      <c r="H38" s="184"/>
      <c r="I38" s="195">
        <f t="shared" ref="I38:T38" si="20">I39+I40+I41+I42</f>
        <v>5</v>
      </c>
      <c r="J38" s="195">
        <f t="shared" si="20"/>
        <v>36.133</v>
      </c>
      <c r="K38" s="195">
        <f t="shared" si="20"/>
        <v>0</v>
      </c>
      <c r="L38" s="195">
        <f t="shared" si="20"/>
        <v>0</v>
      </c>
      <c r="M38" s="195">
        <f t="shared" si="20"/>
        <v>5</v>
      </c>
      <c r="N38" s="195">
        <f t="shared" si="20"/>
        <v>0</v>
      </c>
      <c r="O38" s="195">
        <f t="shared" si="20"/>
        <v>0</v>
      </c>
      <c r="P38" s="195">
        <f t="shared" si="20"/>
        <v>0</v>
      </c>
      <c r="Q38" s="195">
        <f t="shared" si="20"/>
        <v>0</v>
      </c>
      <c r="R38" s="195">
        <f t="shared" si="20"/>
        <v>0</v>
      </c>
      <c r="S38" s="195">
        <f t="shared" si="20"/>
        <v>3718</v>
      </c>
      <c r="T38" s="195">
        <f t="shared" si="20"/>
        <v>14911</v>
      </c>
      <c r="U38" s="195">
        <f t="shared" ref="U38:AL38" si="21">U39+U40+U41+U42</f>
        <v>0</v>
      </c>
      <c r="V38" s="195">
        <f t="shared" si="21"/>
        <v>0</v>
      </c>
      <c r="W38" s="195">
        <f t="shared" si="21"/>
        <v>0</v>
      </c>
      <c r="X38" s="195">
        <f t="shared" si="21"/>
        <v>0</v>
      </c>
      <c r="Y38" s="195">
        <f t="shared" si="21"/>
        <v>0</v>
      </c>
      <c r="Z38" s="195">
        <f t="shared" si="21"/>
        <v>10000</v>
      </c>
      <c r="AA38" s="195">
        <f t="shared" si="21"/>
        <v>5050</v>
      </c>
      <c r="AB38" s="195">
        <f t="shared" si="21"/>
        <v>1600</v>
      </c>
      <c r="AC38" s="195">
        <f t="shared" si="21"/>
        <v>500</v>
      </c>
      <c r="AD38" s="195">
        <f t="shared" si="21"/>
        <v>2950</v>
      </c>
      <c r="AE38" s="195">
        <f t="shared" si="21"/>
        <v>0</v>
      </c>
      <c r="AF38" s="195">
        <f t="shared" si="21"/>
        <v>2650</v>
      </c>
      <c r="AG38" s="195">
        <f t="shared" si="21"/>
        <v>2300</v>
      </c>
      <c r="AH38" s="195">
        <f t="shared" si="21"/>
        <v>0</v>
      </c>
      <c r="AI38" s="195">
        <f t="shared" si="21"/>
        <v>0</v>
      </c>
      <c r="AJ38" s="195">
        <f t="shared" si="21"/>
        <v>0</v>
      </c>
      <c r="AK38" s="195">
        <f t="shared" si="21"/>
        <v>0</v>
      </c>
      <c r="AL38" s="195">
        <f t="shared" si="21"/>
        <v>0</v>
      </c>
      <c r="AM38" s="198"/>
      <c r="AN38" s="198"/>
    </row>
    <row r="39" s="12" customFormat="1" ht="30" customHeight="1" spans="1:40">
      <c r="A39" s="183" t="s">
        <v>56</v>
      </c>
      <c r="B39" s="186" t="s">
        <v>80</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8"/>
      <c r="AN39" s="198"/>
    </row>
    <row r="40" s="12" customFormat="1" ht="30" customHeight="1" spans="1:40">
      <c r="A40" s="183" t="s">
        <v>56</v>
      </c>
      <c r="B40" s="186" t="s">
        <v>81</v>
      </c>
      <c r="C40" s="186"/>
      <c r="D40" s="186"/>
      <c r="E40" s="184"/>
      <c r="F40" s="184"/>
      <c r="G40" s="184"/>
      <c r="H40" s="184"/>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8"/>
      <c r="AN40" s="198"/>
    </row>
    <row r="41" s="12" customFormat="1" ht="30" customHeight="1" spans="1:40">
      <c r="A41" s="183" t="s">
        <v>56</v>
      </c>
      <c r="B41" s="186" t="s">
        <v>82</v>
      </c>
      <c r="C41" s="186"/>
      <c r="D41" s="186"/>
      <c r="E41" s="184"/>
      <c r="F41" s="184"/>
      <c r="G41" s="184"/>
      <c r="H41" s="184"/>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8"/>
      <c r="AN41" s="198"/>
    </row>
    <row r="42" s="12" customFormat="1" ht="50" customHeight="1" spans="1:40">
      <c r="A42" s="183" t="s">
        <v>56</v>
      </c>
      <c r="B42" s="186" t="s">
        <v>83</v>
      </c>
      <c r="C42" s="186"/>
      <c r="D42" s="186"/>
      <c r="E42" s="184"/>
      <c r="F42" s="184"/>
      <c r="G42" s="184"/>
      <c r="H42" s="184"/>
      <c r="I42" s="195">
        <f t="shared" ref="I42:T42" si="22">SUM(I43:I47)</f>
        <v>5</v>
      </c>
      <c r="J42" s="195">
        <f t="shared" si="22"/>
        <v>36.133</v>
      </c>
      <c r="K42" s="195">
        <f t="shared" si="22"/>
        <v>0</v>
      </c>
      <c r="L42" s="195">
        <f t="shared" si="22"/>
        <v>0</v>
      </c>
      <c r="M42" s="195">
        <f t="shared" si="22"/>
        <v>5</v>
      </c>
      <c r="N42" s="195">
        <f t="shared" si="22"/>
        <v>0</v>
      </c>
      <c r="O42" s="195">
        <f t="shared" si="22"/>
        <v>0</v>
      </c>
      <c r="P42" s="195">
        <f t="shared" si="22"/>
        <v>0</v>
      </c>
      <c r="Q42" s="195">
        <f t="shared" si="22"/>
        <v>0</v>
      </c>
      <c r="R42" s="195">
        <f t="shared" si="22"/>
        <v>0</v>
      </c>
      <c r="S42" s="195">
        <f t="shared" si="22"/>
        <v>3718</v>
      </c>
      <c r="T42" s="195">
        <f t="shared" si="22"/>
        <v>14911</v>
      </c>
      <c r="U42" s="195">
        <f t="shared" ref="U42:AL42" si="23">SUM(U43:U47)</f>
        <v>0</v>
      </c>
      <c r="V42" s="195">
        <f t="shared" si="23"/>
        <v>0</v>
      </c>
      <c r="W42" s="195">
        <f t="shared" si="23"/>
        <v>0</v>
      </c>
      <c r="X42" s="195">
        <f t="shared" si="23"/>
        <v>0</v>
      </c>
      <c r="Y42" s="195">
        <f t="shared" si="23"/>
        <v>0</v>
      </c>
      <c r="Z42" s="195">
        <f t="shared" si="23"/>
        <v>10000</v>
      </c>
      <c r="AA42" s="195">
        <f t="shared" si="23"/>
        <v>5050</v>
      </c>
      <c r="AB42" s="195">
        <f t="shared" si="23"/>
        <v>1600</v>
      </c>
      <c r="AC42" s="195">
        <f t="shared" si="23"/>
        <v>500</v>
      </c>
      <c r="AD42" s="195">
        <f t="shared" si="23"/>
        <v>2950</v>
      </c>
      <c r="AE42" s="195">
        <f t="shared" si="23"/>
        <v>0</v>
      </c>
      <c r="AF42" s="195">
        <f t="shared" si="23"/>
        <v>2650</v>
      </c>
      <c r="AG42" s="195">
        <f t="shared" si="23"/>
        <v>2300</v>
      </c>
      <c r="AH42" s="195">
        <f t="shared" si="23"/>
        <v>0</v>
      </c>
      <c r="AI42" s="195">
        <f t="shared" si="23"/>
        <v>0</v>
      </c>
      <c r="AJ42" s="195">
        <f t="shared" si="23"/>
        <v>0</v>
      </c>
      <c r="AK42" s="195">
        <f t="shared" si="23"/>
        <v>0</v>
      </c>
      <c r="AL42" s="195">
        <f t="shared" si="23"/>
        <v>0</v>
      </c>
      <c r="AM42" s="198"/>
      <c r="AN42" s="198"/>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408"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277"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7" customFormat="1" ht="266" customHeight="1" spans="1:40">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36" t="s">
        <v>211</v>
      </c>
      <c r="V46" s="22" t="s">
        <v>715</v>
      </c>
      <c r="W46" s="49" t="s">
        <v>207</v>
      </c>
      <c r="X46" s="22" t="s">
        <v>715</v>
      </c>
      <c r="Y46" s="22" t="s">
        <v>1093</v>
      </c>
      <c r="Z46" s="22">
        <v>5000</v>
      </c>
      <c r="AA46" s="22">
        <v>1000</v>
      </c>
      <c r="AB46" s="60"/>
      <c r="AC46" s="60"/>
      <c r="AD46" s="60">
        <v>1000</v>
      </c>
      <c r="AE46" s="60"/>
      <c r="AF46" s="22">
        <v>2000</v>
      </c>
      <c r="AG46" s="22">
        <v>2000</v>
      </c>
      <c r="AH46" s="22"/>
      <c r="AI46" s="22"/>
      <c r="AJ46" s="22"/>
      <c r="AK46" s="22"/>
      <c r="AL46" s="22"/>
      <c r="AM46" s="33" t="s">
        <v>1245</v>
      </c>
      <c r="AN46" s="33" t="s">
        <v>1246</v>
      </c>
    </row>
    <row r="47" s="9" customFormat="1" ht="331" customHeight="1" spans="1:40">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22" t="s">
        <v>1016</v>
      </c>
      <c r="V47" s="22" t="s">
        <v>749</v>
      </c>
      <c r="W47" s="22" t="s">
        <v>207</v>
      </c>
      <c r="X47" s="22" t="s">
        <v>715</v>
      </c>
      <c r="Y47" s="22" t="s">
        <v>1093</v>
      </c>
      <c r="Z47" s="39">
        <v>650</v>
      </c>
      <c r="AA47" s="39"/>
      <c r="AB47" s="39"/>
      <c r="AC47" s="39"/>
      <c r="AD47" s="39"/>
      <c r="AE47" s="39"/>
      <c r="AF47" s="39">
        <v>650</v>
      </c>
      <c r="AG47" s="39"/>
      <c r="AH47" s="39"/>
      <c r="AI47" s="39"/>
      <c r="AJ47" s="39"/>
      <c r="AK47" s="39"/>
      <c r="AL47" s="39"/>
      <c r="AM47" s="33" t="s">
        <v>1249</v>
      </c>
      <c r="AN47" s="33" t="s">
        <v>1250</v>
      </c>
    </row>
    <row r="48" s="12" customFormat="1" ht="30" customHeight="1" spans="1:40">
      <c r="A48" s="182" t="s">
        <v>54</v>
      </c>
      <c r="B48" s="186" t="s">
        <v>84</v>
      </c>
      <c r="C48" s="186"/>
      <c r="D48" s="186"/>
      <c r="E48" s="184"/>
      <c r="F48" s="184"/>
      <c r="G48" s="184"/>
      <c r="H48" s="184"/>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8"/>
      <c r="AN48" s="198"/>
    </row>
    <row r="49" s="12" customFormat="1" ht="30" customHeight="1" spans="1:40">
      <c r="A49" s="182" t="s">
        <v>52</v>
      </c>
      <c r="B49" s="186" t="s">
        <v>85</v>
      </c>
      <c r="C49" s="186"/>
      <c r="D49" s="186"/>
      <c r="E49" s="184"/>
      <c r="F49" s="184"/>
      <c r="G49" s="184"/>
      <c r="H49" s="184"/>
      <c r="I49" s="195">
        <f t="shared" ref="I49:T49" si="24">I50+I51+I52+I53</f>
        <v>0</v>
      </c>
      <c r="J49" s="195">
        <f t="shared" si="24"/>
        <v>0</v>
      </c>
      <c r="K49" s="195">
        <f t="shared" si="24"/>
        <v>0</v>
      </c>
      <c r="L49" s="195">
        <f t="shared" si="24"/>
        <v>0</v>
      </c>
      <c r="M49" s="195">
        <f t="shared" si="24"/>
        <v>0</v>
      </c>
      <c r="N49" s="195">
        <f t="shared" si="24"/>
        <v>0</v>
      </c>
      <c r="O49" s="195">
        <f t="shared" si="24"/>
        <v>0</v>
      </c>
      <c r="P49" s="195">
        <f t="shared" si="24"/>
        <v>0</v>
      </c>
      <c r="Q49" s="195">
        <f t="shared" si="24"/>
        <v>0</v>
      </c>
      <c r="R49" s="195">
        <f t="shared" si="24"/>
        <v>0</v>
      </c>
      <c r="S49" s="195">
        <f t="shared" si="24"/>
        <v>0</v>
      </c>
      <c r="T49" s="195">
        <f t="shared" si="24"/>
        <v>0</v>
      </c>
      <c r="U49" s="195">
        <f t="shared" ref="U49:AL49" si="25">U50+U51+U52+U53</f>
        <v>0</v>
      </c>
      <c r="V49" s="195">
        <f t="shared" si="25"/>
        <v>0</v>
      </c>
      <c r="W49" s="195">
        <f t="shared" si="25"/>
        <v>0</v>
      </c>
      <c r="X49" s="195">
        <f t="shared" si="25"/>
        <v>0</v>
      </c>
      <c r="Y49" s="195">
        <f t="shared" si="25"/>
        <v>0</v>
      </c>
      <c r="Z49" s="195">
        <f t="shared" si="25"/>
        <v>0</v>
      </c>
      <c r="AA49" s="195">
        <f t="shared" si="25"/>
        <v>0</v>
      </c>
      <c r="AB49" s="195">
        <f t="shared" si="25"/>
        <v>0</v>
      </c>
      <c r="AC49" s="195">
        <f t="shared" si="25"/>
        <v>0</v>
      </c>
      <c r="AD49" s="195">
        <f t="shared" si="25"/>
        <v>0</v>
      </c>
      <c r="AE49" s="195">
        <f t="shared" si="25"/>
        <v>0</v>
      </c>
      <c r="AF49" s="195">
        <f t="shared" si="25"/>
        <v>0</v>
      </c>
      <c r="AG49" s="195">
        <f t="shared" si="25"/>
        <v>0</v>
      </c>
      <c r="AH49" s="195">
        <f t="shared" si="25"/>
        <v>0</v>
      </c>
      <c r="AI49" s="195">
        <f t="shared" si="25"/>
        <v>0</v>
      </c>
      <c r="AJ49" s="195">
        <f t="shared" si="25"/>
        <v>0</v>
      </c>
      <c r="AK49" s="195">
        <f t="shared" si="25"/>
        <v>0</v>
      </c>
      <c r="AL49" s="195">
        <f t="shared" si="25"/>
        <v>0</v>
      </c>
      <c r="AM49" s="198"/>
      <c r="AN49" s="198"/>
    </row>
    <row r="50" s="12" customFormat="1" ht="30" customHeight="1" spans="1:40">
      <c r="A50" s="182" t="s">
        <v>54</v>
      </c>
      <c r="B50" s="186" t="s">
        <v>86</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8"/>
    </row>
    <row r="51" s="12" customFormat="1" ht="30" customHeight="1" spans="1:40">
      <c r="A51" s="182" t="s">
        <v>54</v>
      </c>
      <c r="B51" s="186" t="s">
        <v>87</v>
      </c>
      <c r="C51" s="186"/>
      <c r="D51" s="186"/>
      <c r="E51" s="184"/>
      <c r="F51" s="184"/>
      <c r="G51" s="184"/>
      <c r="H51" s="184"/>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8"/>
      <c r="AN51" s="198"/>
    </row>
    <row r="52" s="12" customFormat="1" ht="30" customHeight="1" spans="1:40">
      <c r="A52" s="182" t="s">
        <v>54</v>
      </c>
      <c r="B52" s="186" t="s">
        <v>88</v>
      </c>
      <c r="C52" s="186"/>
      <c r="D52" s="186"/>
      <c r="E52" s="184"/>
      <c r="F52" s="184"/>
      <c r="G52" s="184"/>
      <c r="H52" s="184"/>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8"/>
      <c r="AN52" s="198"/>
    </row>
    <row r="53" s="12" customFormat="1" ht="30" customHeight="1" spans="1:40">
      <c r="A53" s="182" t="s">
        <v>54</v>
      </c>
      <c r="B53" s="186" t="s">
        <v>89</v>
      </c>
      <c r="C53" s="186"/>
      <c r="D53" s="186"/>
      <c r="E53" s="184"/>
      <c r="F53" s="184"/>
      <c r="G53" s="184"/>
      <c r="H53" s="184"/>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8"/>
      <c r="AN53" s="198"/>
    </row>
    <row r="54" s="12" customFormat="1" ht="30" customHeight="1" spans="1:40">
      <c r="A54" s="182" t="s">
        <v>52</v>
      </c>
      <c r="B54" s="186" t="s">
        <v>90</v>
      </c>
      <c r="C54" s="186"/>
      <c r="D54" s="186"/>
      <c r="E54" s="184"/>
      <c r="F54" s="184"/>
      <c r="G54" s="184"/>
      <c r="H54" s="184"/>
      <c r="I54" s="195">
        <f t="shared" ref="I54:T54" si="26">I55+I57+I60+I58+I59+I61</f>
        <v>1</v>
      </c>
      <c r="J54" s="195">
        <f t="shared" si="26"/>
        <v>1200</v>
      </c>
      <c r="K54" s="195">
        <f t="shared" si="26"/>
        <v>1</v>
      </c>
      <c r="L54" s="195">
        <f t="shared" si="26"/>
        <v>0</v>
      </c>
      <c r="M54" s="195">
        <f t="shared" si="26"/>
        <v>0</v>
      </c>
      <c r="N54" s="195">
        <f t="shared" si="26"/>
        <v>0</v>
      </c>
      <c r="O54" s="195">
        <f t="shared" si="26"/>
        <v>0</v>
      </c>
      <c r="P54" s="195">
        <f t="shared" si="26"/>
        <v>0</v>
      </c>
      <c r="Q54" s="195">
        <f t="shared" si="26"/>
        <v>0</v>
      </c>
      <c r="R54" s="195">
        <f t="shared" si="26"/>
        <v>0</v>
      </c>
      <c r="S54" s="195">
        <f t="shared" si="26"/>
        <v>1200</v>
      </c>
      <c r="T54" s="195">
        <f t="shared" si="26"/>
        <v>1200</v>
      </c>
      <c r="U54" s="195">
        <f t="shared" ref="U54:AL54" si="27">U55+U57+U60+U58+U59+U61</f>
        <v>0</v>
      </c>
      <c r="V54" s="195">
        <f t="shared" si="27"/>
        <v>0</v>
      </c>
      <c r="W54" s="195">
        <f t="shared" si="27"/>
        <v>0</v>
      </c>
      <c r="X54" s="195">
        <f t="shared" si="27"/>
        <v>0</v>
      </c>
      <c r="Y54" s="195">
        <f t="shared" si="27"/>
        <v>0</v>
      </c>
      <c r="Z54" s="195">
        <f t="shared" si="27"/>
        <v>200</v>
      </c>
      <c r="AA54" s="195">
        <f t="shared" si="27"/>
        <v>0</v>
      </c>
      <c r="AB54" s="195">
        <f t="shared" si="27"/>
        <v>0</v>
      </c>
      <c r="AC54" s="195">
        <f t="shared" si="27"/>
        <v>0</v>
      </c>
      <c r="AD54" s="195">
        <f t="shared" si="27"/>
        <v>0</v>
      </c>
      <c r="AE54" s="195">
        <f t="shared" si="27"/>
        <v>0</v>
      </c>
      <c r="AF54" s="195">
        <f t="shared" si="27"/>
        <v>200</v>
      </c>
      <c r="AG54" s="195">
        <f t="shared" si="27"/>
        <v>0</v>
      </c>
      <c r="AH54" s="195">
        <f t="shared" si="27"/>
        <v>0</v>
      </c>
      <c r="AI54" s="195">
        <f t="shared" si="27"/>
        <v>0</v>
      </c>
      <c r="AJ54" s="195">
        <f t="shared" si="27"/>
        <v>0</v>
      </c>
      <c r="AK54" s="195">
        <f t="shared" si="27"/>
        <v>0</v>
      </c>
      <c r="AL54" s="195">
        <f t="shared" si="27"/>
        <v>0</v>
      </c>
      <c r="AM54" s="198"/>
      <c r="AN54" s="198"/>
    </row>
    <row r="55" s="12" customFormat="1" ht="30" customHeight="1" spans="1:40">
      <c r="A55" s="182" t="s">
        <v>54</v>
      </c>
      <c r="B55" s="186" t="s">
        <v>91</v>
      </c>
      <c r="C55" s="186"/>
      <c r="D55" s="186"/>
      <c r="E55" s="184"/>
      <c r="F55" s="184"/>
      <c r="G55" s="184"/>
      <c r="H55" s="184"/>
      <c r="I55" s="195">
        <f t="shared" ref="I55:T55" si="28">SUM(I56)</f>
        <v>1</v>
      </c>
      <c r="J55" s="195">
        <f t="shared" si="28"/>
        <v>1200</v>
      </c>
      <c r="K55" s="195">
        <f t="shared" si="28"/>
        <v>1</v>
      </c>
      <c r="L55" s="195">
        <f t="shared" si="28"/>
        <v>0</v>
      </c>
      <c r="M55" s="195">
        <f t="shared" si="28"/>
        <v>0</v>
      </c>
      <c r="N55" s="195">
        <f t="shared" si="28"/>
        <v>0</v>
      </c>
      <c r="O55" s="195">
        <f t="shared" si="28"/>
        <v>0</v>
      </c>
      <c r="P55" s="195">
        <f t="shared" si="28"/>
        <v>0</v>
      </c>
      <c r="Q55" s="195">
        <f t="shared" si="28"/>
        <v>0</v>
      </c>
      <c r="R55" s="195">
        <f t="shared" si="28"/>
        <v>0</v>
      </c>
      <c r="S55" s="195">
        <f t="shared" si="28"/>
        <v>1200</v>
      </c>
      <c r="T55" s="195">
        <f t="shared" si="28"/>
        <v>1200</v>
      </c>
      <c r="U55" s="195">
        <f t="shared" ref="U55:AL55" si="29">SUM(U56)</f>
        <v>0</v>
      </c>
      <c r="V55" s="195">
        <f t="shared" si="29"/>
        <v>0</v>
      </c>
      <c r="W55" s="195">
        <f t="shared" si="29"/>
        <v>0</v>
      </c>
      <c r="X55" s="195">
        <f t="shared" si="29"/>
        <v>0</v>
      </c>
      <c r="Y55" s="195">
        <f t="shared" si="29"/>
        <v>0</v>
      </c>
      <c r="Z55" s="195">
        <f t="shared" si="29"/>
        <v>200</v>
      </c>
      <c r="AA55" s="195">
        <f t="shared" si="29"/>
        <v>0</v>
      </c>
      <c r="AB55" s="195">
        <f t="shared" si="29"/>
        <v>0</v>
      </c>
      <c r="AC55" s="195">
        <f t="shared" si="29"/>
        <v>0</v>
      </c>
      <c r="AD55" s="195">
        <f t="shared" si="29"/>
        <v>0</v>
      </c>
      <c r="AE55" s="195">
        <f t="shared" si="29"/>
        <v>0</v>
      </c>
      <c r="AF55" s="195">
        <f t="shared" si="29"/>
        <v>200</v>
      </c>
      <c r="AG55" s="195">
        <f t="shared" si="29"/>
        <v>0</v>
      </c>
      <c r="AH55" s="195">
        <f t="shared" si="29"/>
        <v>0</v>
      </c>
      <c r="AI55" s="195">
        <f t="shared" si="29"/>
        <v>0</v>
      </c>
      <c r="AJ55" s="195">
        <f t="shared" si="29"/>
        <v>0</v>
      </c>
      <c r="AK55" s="195">
        <f t="shared" si="29"/>
        <v>0</v>
      </c>
      <c r="AL55" s="195">
        <f t="shared" si="29"/>
        <v>0</v>
      </c>
      <c r="AM55" s="198"/>
      <c r="AN55" s="198"/>
    </row>
    <row r="56" s="7" customFormat="1" ht="178" customHeight="1" spans="1:40">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1093</v>
      </c>
      <c r="Z56" s="22">
        <v>200</v>
      </c>
      <c r="AA56" s="22"/>
      <c r="AB56" s="60"/>
      <c r="AC56" s="60"/>
      <c r="AD56" s="60"/>
      <c r="AE56" s="60"/>
      <c r="AF56" s="22">
        <v>200</v>
      </c>
      <c r="AG56" s="22"/>
      <c r="AH56" s="22"/>
      <c r="AI56" s="22"/>
      <c r="AJ56" s="22"/>
      <c r="AK56" s="22"/>
      <c r="AL56" s="22"/>
      <c r="AM56" s="33" t="s">
        <v>1181</v>
      </c>
      <c r="AN56" s="33" t="s">
        <v>1182</v>
      </c>
    </row>
    <row r="57" s="12" customFormat="1" ht="30" customHeight="1" spans="1:40">
      <c r="A57" s="182" t="s">
        <v>54</v>
      </c>
      <c r="B57" s="186" t="s">
        <v>92</v>
      </c>
      <c r="C57" s="186"/>
      <c r="D57" s="186"/>
      <c r="E57" s="184"/>
      <c r="F57" s="184"/>
      <c r="G57" s="184"/>
      <c r="H57" s="184"/>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8"/>
      <c r="AN57" s="198"/>
    </row>
    <row r="58" s="12" customFormat="1" ht="30" customHeight="1" spans="1:40">
      <c r="A58" s="182" t="s">
        <v>54</v>
      </c>
      <c r="B58" s="186" t="s">
        <v>93</v>
      </c>
      <c r="C58" s="186"/>
      <c r="D58" s="186"/>
      <c r="E58" s="184"/>
      <c r="F58" s="184"/>
      <c r="G58" s="184"/>
      <c r="H58" s="184"/>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8"/>
      <c r="AN58" s="198"/>
    </row>
    <row r="59" s="12" customFormat="1" ht="30" customHeight="1" spans="1:40">
      <c r="A59" s="182" t="s">
        <v>54</v>
      </c>
      <c r="B59" s="186" t="s">
        <v>94</v>
      </c>
      <c r="C59" s="186"/>
      <c r="D59" s="186"/>
      <c r="E59" s="184"/>
      <c r="F59" s="184"/>
      <c r="G59" s="184"/>
      <c r="H59" s="184"/>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8"/>
      <c r="AN59" s="198"/>
    </row>
    <row r="60" s="12" customFormat="1" ht="30" customHeight="1" spans="1:40">
      <c r="A60" s="182" t="s">
        <v>54</v>
      </c>
      <c r="B60" s="186" t="s">
        <v>95</v>
      </c>
      <c r="C60" s="186"/>
      <c r="D60" s="186"/>
      <c r="E60" s="184"/>
      <c r="F60" s="184"/>
      <c r="G60" s="184"/>
      <c r="H60" s="184"/>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8"/>
      <c r="AN60" s="198"/>
    </row>
    <row r="61" s="12" customFormat="1" ht="30" customHeight="1" spans="1:40">
      <c r="A61" s="182" t="s">
        <v>54</v>
      </c>
      <c r="B61" s="186" t="s">
        <v>96</v>
      </c>
      <c r="C61" s="186"/>
      <c r="D61" s="186"/>
      <c r="E61" s="184"/>
      <c r="F61" s="184"/>
      <c r="G61" s="184"/>
      <c r="H61" s="184"/>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8"/>
      <c r="AN61" s="198"/>
    </row>
    <row r="62" s="12" customFormat="1" ht="30" customHeight="1" spans="1:40">
      <c r="A62" s="179" t="s">
        <v>50</v>
      </c>
      <c r="B62" s="186" t="s">
        <v>97</v>
      </c>
      <c r="C62" s="186"/>
      <c r="D62" s="186"/>
      <c r="E62" s="184"/>
      <c r="F62" s="184"/>
      <c r="G62" s="184"/>
      <c r="H62" s="184"/>
      <c r="I62" s="196">
        <f t="shared" ref="I62:T62" si="30">I63+I67+I70+I73+I77</f>
        <v>1</v>
      </c>
      <c r="J62" s="196">
        <f t="shared" si="30"/>
        <v>0</v>
      </c>
      <c r="K62" s="196">
        <f t="shared" si="30"/>
        <v>0</v>
      </c>
      <c r="L62" s="196">
        <f t="shared" si="30"/>
        <v>1</v>
      </c>
      <c r="M62" s="196">
        <f t="shared" si="30"/>
        <v>0</v>
      </c>
      <c r="N62" s="196">
        <f t="shared" si="30"/>
        <v>0</v>
      </c>
      <c r="O62" s="196">
        <f t="shared" si="30"/>
        <v>0</v>
      </c>
      <c r="P62" s="196">
        <f t="shared" si="30"/>
        <v>0</v>
      </c>
      <c r="Q62" s="196">
        <f t="shared" si="30"/>
        <v>0</v>
      </c>
      <c r="R62" s="196">
        <f t="shared" si="30"/>
        <v>0</v>
      </c>
      <c r="S62" s="196">
        <f t="shared" si="30"/>
        <v>0</v>
      </c>
      <c r="T62" s="196">
        <f t="shared" si="30"/>
        <v>0</v>
      </c>
      <c r="U62" s="196">
        <f t="shared" ref="U62:AL62" si="31">U63+U67+U70+U73+U77</f>
        <v>0</v>
      </c>
      <c r="V62" s="196">
        <f t="shared" si="31"/>
        <v>0</v>
      </c>
      <c r="W62" s="196">
        <f t="shared" si="31"/>
        <v>0</v>
      </c>
      <c r="X62" s="196">
        <f t="shared" si="31"/>
        <v>0</v>
      </c>
      <c r="Y62" s="196">
        <f t="shared" si="31"/>
        <v>0</v>
      </c>
      <c r="Z62" s="196">
        <f t="shared" si="31"/>
        <v>10</v>
      </c>
      <c r="AA62" s="196">
        <f t="shared" si="31"/>
        <v>0</v>
      </c>
      <c r="AB62" s="196">
        <f t="shared" si="31"/>
        <v>0</v>
      </c>
      <c r="AC62" s="196">
        <f t="shared" si="31"/>
        <v>0</v>
      </c>
      <c r="AD62" s="196">
        <f t="shared" si="31"/>
        <v>0</v>
      </c>
      <c r="AE62" s="196">
        <f t="shared" si="31"/>
        <v>0</v>
      </c>
      <c r="AF62" s="196">
        <f t="shared" si="31"/>
        <v>10</v>
      </c>
      <c r="AG62" s="196">
        <f t="shared" si="31"/>
        <v>0</v>
      </c>
      <c r="AH62" s="196">
        <f t="shared" si="31"/>
        <v>0</v>
      </c>
      <c r="AI62" s="196">
        <f t="shared" si="31"/>
        <v>0</v>
      </c>
      <c r="AJ62" s="196">
        <f t="shared" si="31"/>
        <v>0</v>
      </c>
      <c r="AK62" s="196">
        <f t="shared" si="31"/>
        <v>0</v>
      </c>
      <c r="AL62" s="196">
        <f t="shared" si="31"/>
        <v>0</v>
      </c>
      <c r="AM62" s="198"/>
      <c r="AN62" s="198"/>
    </row>
    <row r="63" s="12" customFormat="1" ht="30" customHeight="1" spans="1:40">
      <c r="A63" s="179" t="s">
        <v>52</v>
      </c>
      <c r="B63" s="186" t="s">
        <v>98</v>
      </c>
      <c r="C63" s="186"/>
      <c r="D63" s="186"/>
      <c r="E63" s="184"/>
      <c r="F63" s="184"/>
      <c r="G63" s="184"/>
      <c r="H63" s="184"/>
      <c r="I63" s="195">
        <f t="shared" ref="I63:T63" si="32">I64+I66</f>
        <v>1</v>
      </c>
      <c r="J63" s="195">
        <f t="shared" si="32"/>
        <v>0</v>
      </c>
      <c r="K63" s="195">
        <f t="shared" si="32"/>
        <v>0</v>
      </c>
      <c r="L63" s="195">
        <f t="shared" si="32"/>
        <v>1</v>
      </c>
      <c r="M63" s="195">
        <f t="shared" si="32"/>
        <v>0</v>
      </c>
      <c r="N63" s="195">
        <f t="shared" si="32"/>
        <v>0</v>
      </c>
      <c r="O63" s="195">
        <f t="shared" si="32"/>
        <v>0</v>
      </c>
      <c r="P63" s="195">
        <f t="shared" si="32"/>
        <v>0</v>
      </c>
      <c r="Q63" s="195">
        <f t="shared" si="32"/>
        <v>0</v>
      </c>
      <c r="R63" s="195">
        <f t="shared" si="32"/>
        <v>0</v>
      </c>
      <c r="S63" s="195">
        <f t="shared" si="32"/>
        <v>0</v>
      </c>
      <c r="T63" s="195">
        <f t="shared" si="32"/>
        <v>0</v>
      </c>
      <c r="U63" s="195">
        <f t="shared" ref="U63:AL63" si="33">U64+U66</f>
        <v>0</v>
      </c>
      <c r="V63" s="195">
        <f t="shared" si="33"/>
        <v>0</v>
      </c>
      <c r="W63" s="195">
        <f t="shared" si="33"/>
        <v>0</v>
      </c>
      <c r="X63" s="195">
        <f t="shared" si="33"/>
        <v>0</v>
      </c>
      <c r="Y63" s="195">
        <f t="shared" si="33"/>
        <v>0</v>
      </c>
      <c r="Z63" s="195">
        <f t="shared" si="33"/>
        <v>10</v>
      </c>
      <c r="AA63" s="195">
        <f t="shared" si="33"/>
        <v>0</v>
      </c>
      <c r="AB63" s="195">
        <f t="shared" si="33"/>
        <v>0</v>
      </c>
      <c r="AC63" s="195">
        <f t="shared" si="33"/>
        <v>0</v>
      </c>
      <c r="AD63" s="195">
        <f t="shared" si="33"/>
        <v>0</v>
      </c>
      <c r="AE63" s="195">
        <f t="shared" si="33"/>
        <v>0</v>
      </c>
      <c r="AF63" s="195">
        <f t="shared" si="33"/>
        <v>10</v>
      </c>
      <c r="AG63" s="195">
        <f t="shared" si="33"/>
        <v>0</v>
      </c>
      <c r="AH63" s="195">
        <f t="shared" si="33"/>
        <v>0</v>
      </c>
      <c r="AI63" s="195">
        <f t="shared" si="33"/>
        <v>0</v>
      </c>
      <c r="AJ63" s="195">
        <f t="shared" si="33"/>
        <v>0</v>
      </c>
      <c r="AK63" s="195">
        <f t="shared" si="33"/>
        <v>0</v>
      </c>
      <c r="AL63" s="195">
        <f t="shared" si="33"/>
        <v>0</v>
      </c>
      <c r="AM63" s="198"/>
      <c r="AN63" s="198"/>
    </row>
    <row r="64" s="12" customFormat="1" ht="30" customHeight="1" spans="1:40">
      <c r="A64" s="182" t="s">
        <v>54</v>
      </c>
      <c r="B64" s="186" t="s">
        <v>99</v>
      </c>
      <c r="C64" s="186"/>
      <c r="D64" s="186"/>
      <c r="E64" s="184"/>
      <c r="F64" s="184"/>
      <c r="G64" s="184"/>
      <c r="H64" s="184"/>
      <c r="I64" s="195">
        <f t="shared" ref="I64:T64" si="34">SUM(I65)</f>
        <v>1</v>
      </c>
      <c r="J64" s="195">
        <f t="shared" si="34"/>
        <v>0</v>
      </c>
      <c r="K64" s="195">
        <f t="shared" si="34"/>
        <v>0</v>
      </c>
      <c r="L64" s="195">
        <f t="shared" si="34"/>
        <v>1</v>
      </c>
      <c r="M64" s="195">
        <f t="shared" si="34"/>
        <v>0</v>
      </c>
      <c r="N64" s="195">
        <f t="shared" si="34"/>
        <v>0</v>
      </c>
      <c r="O64" s="195">
        <f t="shared" si="34"/>
        <v>0</v>
      </c>
      <c r="P64" s="195">
        <f t="shared" si="34"/>
        <v>0</v>
      </c>
      <c r="Q64" s="195">
        <f t="shared" si="34"/>
        <v>0</v>
      </c>
      <c r="R64" s="195">
        <f t="shared" si="34"/>
        <v>0</v>
      </c>
      <c r="S64" s="195">
        <f t="shared" si="34"/>
        <v>0</v>
      </c>
      <c r="T64" s="195">
        <f t="shared" si="34"/>
        <v>0</v>
      </c>
      <c r="U64" s="195">
        <f t="shared" ref="U64:AL64" si="35">SUM(U65)</f>
        <v>0</v>
      </c>
      <c r="V64" s="195">
        <f t="shared" si="35"/>
        <v>0</v>
      </c>
      <c r="W64" s="195">
        <f t="shared" si="35"/>
        <v>0</v>
      </c>
      <c r="X64" s="195">
        <f t="shared" si="35"/>
        <v>0</v>
      </c>
      <c r="Y64" s="195">
        <f t="shared" si="35"/>
        <v>0</v>
      </c>
      <c r="Z64" s="195">
        <f t="shared" si="35"/>
        <v>10</v>
      </c>
      <c r="AA64" s="195">
        <f t="shared" si="35"/>
        <v>0</v>
      </c>
      <c r="AB64" s="195">
        <f t="shared" si="35"/>
        <v>0</v>
      </c>
      <c r="AC64" s="195">
        <f t="shared" si="35"/>
        <v>0</v>
      </c>
      <c r="AD64" s="195">
        <f t="shared" si="35"/>
        <v>0</v>
      </c>
      <c r="AE64" s="195">
        <f t="shared" si="35"/>
        <v>0</v>
      </c>
      <c r="AF64" s="195">
        <f t="shared" si="35"/>
        <v>10</v>
      </c>
      <c r="AG64" s="195">
        <f t="shared" si="35"/>
        <v>0</v>
      </c>
      <c r="AH64" s="195">
        <f t="shared" si="35"/>
        <v>0</v>
      </c>
      <c r="AI64" s="195">
        <f t="shared" si="35"/>
        <v>0</v>
      </c>
      <c r="AJ64" s="195">
        <f t="shared" si="35"/>
        <v>0</v>
      </c>
      <c r="AK64" s="195">
        <f t="shared" si="35"/>
        <v>0</v>
      </c>
      <c r="AL64" s="195">
        <f t="shared" si="35"/>
        <v>0</v>
      </c>
      <c r="AM64" s="198"/>
      <c r="AN64" s="198"/>
    </row>
    <row r="65" s="7" customFormat="1" ht="191" customHeight="1" spans="1:40">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36" t="s">
        <v>1003</v>
      </c>
      <c r="V65" s="22" t="s">
        <v>810</v>
      </c>
      <c r="W65" s="36" t="s">
        <v>1003</v>
      </c>
      <c r="X65" s="22" t="s">
        <v>810</v>
      </c>
      <c r="Y65" s="22" t="s">
        <v>1220</v>
      </c>
      <c r="Z65" s="22">
        <v>10</v>
      </c>
      <c r="AA65" s="22"/>
      <c r="AB65" s="60"/>
      <c r="AC65" s="60"/>
      <c r="AD65" s="60"/>
      <c r="AE65" s="60"/>
      <c r="AF65" s="22">
        <v>10</v>
      </c>
      <c r="AG65" s="22"/>
      <c r="AH65" s="22"/>
      <c r="AI65" s="22"/>
      <c r="AJ65" s="22"/>
      <c r="AK65" s="22"/>
      <c r="AL65" s="22"/>
      <c r="AM65" s="33" t="s">
        <v>1221</v>
      </c>
      <c r="AN65" s="33" t="s">
        <v>1222</v>
      </c>
    </row>
    <row r="66" s="12" customFormat="1" ht="30" customHeight="1" spans="1:40">
      <c r="A66" s="182" t="s">
        <v>54</v>
      </c>
      <c r="B66" s="186" t="s">
        <v>100</v>
      </c>
      <c r="C66" s="186"/>
      <c r="D66" s="186"/>
      <c r="E66" s="184"/>
      <c r="F66" s="184"/>
      <c r="G66" s="184"/>
      <c r="H66" s="184"/>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8"/>
      <c r="AN66" s="198"/>
    </row>
    <row r="67" s="12" customFormat="1" ht="30" customHeight="1" spans="1:40">
      <c r="A67" s="182" t="s">
        <v>52</v>
      </c>
      <c r="B67" s="186" t="s">
        <v>101</v>
      </c>
      <c r="C67" s="186"/>
      <c r="D67" s="186"/>
      <c r="E67" s="184"/>
      <c r="F67" s="184"/>
      <c r="G67" s="184"/>
      <c r="H67" s="184"/>
      <c r="I67" s="195">
        <f t="shared" ref="I67:T67" si="36">I68+I69</f>
        <v>0</v>
      </c>
      <c r="J67" s="195">
        <f t="shared" si="36"/>
        <v>0</v>
      </c>
      <c r="K67" s="195">
        <f t="shared" si="36"/>
        <v>0</v>
      </c>
      <c r="L67" s="195">
        <f t="shared" si="36"/>
        <v>0</v>
      </c>
      <c r="M67" s="195">
        <f t="shared" si="36"/>
        <v>0</v>
      </c>
      <c r="N67" s="195">
        <f t="shared" si="36"/>
        <v>0</v>
      </c>
      <c r="O67" s="195">
        <f t="shared" si="36"/>
        <v>0</v>
      </c>
      <c r="P67" s="195">
        <f t="shared" si="36"/>
        <v>0</v>
      </c>
      <c r="Q67" s="195">
        <f t="shared" si="36"/>
        <v>0</v>
      </c>
      <c r="R67" s="195">
        <f t="shared" si="36"/>
        <v>0</v>
      </c>
      <c r="S67" s="195">
        <f t="shared" si="36"/>
        <v>0</v>
      </c>
      <c r="T67" s="195">
        <f t="shared" si="36"/>
        <v>0</v>
      </c>
      <c r="U67" s="195">
        <f t="shared" ref="U67:AL67" si="37">U68+U69</f>
        <v>0</v>
      </c>
      <c r="V67" s="195">
        <f t="shared" si="37"/>
        <v>0</v>
      </c>
      <c r="W67" s="195">
        <f t="shared" si="37"/>
        <v>0</v>
      </c>
      <c r="X67" s="195">
        <f t="shared" si="37"/>
        <v>0</v>
      </c>
      <c r="Y67" s="195">
        <f t="shared" si="37"/>
        <v>0</v>
      </c>
      <c r="Z67" s="195">
        <f t="shared" si="37"/>
        <v>0</v>
      </c>
      <c r="AA67" s="195">
        <f t="shared" si="37"/>
        <v>0</v>
      </c>
      <c r="AB67" s="195">
        <f t="shared" si="37"/>
        <v>0</v>
      </c>
      <c r="AC67" s="195">
        <f t="shared" si="37"/>
        <v>0</v>
      </c>
      <c r="AD67" s="195">
        <f t="shared" si="37"/>
        <v>0</v>
      </c>
      <c r="AE67" s="195">
        <f t="shared" si="37"/>
        <v>0</v>
      </c>
      <c r="AF67" s="195">
        <f t="shared" si="37"/>
        <v>0</v>
      </c>
      <c r="AG67" s="195">
        <f t="shared" si="37"/>
        <v>0</v>
      </c>
      <c r="AH67" s="195">
        <f t="shared" si="37"/>
        <v>0</v>
      </c>
      <c r="AI67" s="195">
        <f t="shared" si="37"/>
        <v>0</v>
      </c>
      <c r="AJ67" s="195">
        <f t="shared" si="37"/>
        <v>0</v>
      </c>
      <c r="AK67" s="195">
        <f t="shared" si="37"/>
        <v>0</v>
      </c>
      <c r="AL67" s="195">
        <f t="shared" si="37"/>
        <v>0</v>
      </c>
      <c r="AM67" s="198"/>
      <c r="AN67" s="198"/>
    </row>
    <row r="68" s="12" customFormat="1" ht="30" customHeight="1" spans="1:40">
      <c r="A68" s="182" t="s">
        <v>54</v>
      </c>
      <c r="B68" s="186" t="s">
        <v>102</v>
      </c>
      <c r="C68" s="186"/>
      <c r="D68" s="186"/>
      <c r="E68" s="184"/>
      <c r="F68" s="184"/>
      <c r="G68" s="184"/>
      <c r="H68" s="184"/>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8"/>
      <c r="AN68" s="198"/>
    </row>
    <row r="69" s="12" customFormat="1" ht="30" customHeight="1" spans="1:40">
      <c r="A69" s="182" t="s">
        <v>54</v>
      </c>
      <c r="B69" s="186" t="s">
        <v>103</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8"/>
      <c r="AN69" s="198"/>
    </row>
    <row r="70" s="12" customFormat="1" ht="30" customHeight="1" spans="1:40">
      <c r="A70" s="182" t="s">
        <v>52</v>
      </c>
      <c r="B70" s="186" t="s">
        <v>104</v>
      </c>
      <c r="C70" s="186"/>
      <c r="D70" s="186"/>
      <c r="E70" s="184"/>
      <c r="F70" s="184"/>
      <c r="G70" s="184"/>
      <c r="H70" s="184"/>
      <c r="I70" s="195">
        <f t="shared" ref="I70:T70" si="38">I71+I72</f>
        <v>0</v>
      </c>
      <c r="J70" s="195">
        <f t="shared" si="38"/>
        <v>0</v>
      </c>
      <c r="K70" s="195">
        <f t="shared" si="38"/>
        <v>0</v>
      </c>
      <c r="L70" s="195">
        <f t="shared" si="38"/>
        <v>0</v>
      </c>
      <c r="M70" s="195">
        <f t="shared" si="38"/>
        <v>0</v>
      </c>
      <c r="N70" s="195">
        <f t="shared" si="38"/>
        <v>0</v>
      </c>
      <c r="O70" s="195">
        <f t="shared" si="38"/>
        <v>0</v>
      </c>
      <c r="P70" s="195">
        <f t="shared" si="38"/>
        <v>0</v>
      </c>
      <c r="Q70" s="195">
        <f t="shared" si="38"/>
        <v>0</v>
      </c>
      <c r="R70" s="195">
        <f t="shared" si="38"/>
        <v>0</v>
      </c>
      <c r="S70" s="195">
        <f t="shared" si="38"/>
        <v>0</v>
      </c>
      <c r="T70" s="195">
        <f t="shared" si="38"/>
        <v>0</v>
      </c>
      <c r="U70" s="195">
        <f t="shared" ref="U70:AL70" si="39">U71+U72</f>
        <v>0</v>
      </c>
      <c r="V70" s="195">
        <f t="shared" si="39"/>
        <v>0</v>
      </c>
      <c r="W70" s="195">
        <f t="shared" si="39"/>
        <v>0</v>
      </c>
      <c r="X70" s="195">
        <f t="shared" si="39"/>
        <v>0</v>
      </c>
      <c r="Y70" s="195">
        <f t="shared" si="39"/>
        <v>0</v>
      </c>
      <c r="Z70" s="195">
        <f t="shared" si="39"/>
        <v>0</v>
      </c>
      <c r="AA70" s="195">
        <f t="shared" si="39"/>
        <v>0</v>
      </c>
      <c r="AB70" s="195">
        <f t="shared" si="39"/>
        <v>0</v>
      </c>
      <c r="AC70" s="195">
        <f t="shared" si="39"/>
        <v>0</v>
      </c>
      <c r="AD70" s="195">
        <f t="shared" si="39"/>
        <v>0</v>
      </c>
      <c r="AE70" s="195">
        <f t="shared" si="39"/>
        <v>0</v>
      </c>
      <c r="AF70" s="195">
        <f t="shared" si="39"/>
        <v>0</v>
      </c>
      <c r="AG70" s="195">
        <f t="shared" si="39"/>
        <v>0</v>
      </c>
      <c r="AH70" s="195">
        <f t="shared" si="39"/>
        <v>0</v>
      </c>
      <c r="AI70" s="195">
        <f t="shared" si="39"/>
        <v>0</v>
      </c>
      <c r="AJ70" s="195">
        <f t="shared" si="39"/>
        <v>0</v>
      </c>
      <c r="AK70" s="195">
        <f t="shared" si="39"/>
        <v>0</v>
      </c>
      <c r="AL70" s="195">
        <f t="shared" si="39"/>
        <v>0</v>
      </c>
      <c r="AM70" s="198"/>
      <c r="AN70" s="198"/>
    </row>
    <row r="71" s="12" customFormat="1" ht="30" customHeight="1" spans="1:40">
      <c r="A71" s="182" t="s">
        <v>54</v>
      </c>
      <c r="B71" s="186" t="s">
        <v>105</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8"/>
      <c r="AN71" s="198"/>
    </row>
    <row r="72" s="12" customFormat="1" ht="30" customHeight="1" spans="1:40">
      <c r="A72" s="182" t="s">
        <v>54</v>
      </c>
      <c r="B72" s="186" t="s">
        <v>106</v>
      </c>
      <c r="C72" s="186"/>
      <c r="D72" s="186"/>
      <c r="E72" s="184"/>
      <c r="F72" s="184"/>
      <c r="G72" s="184"/>
      <c r="H72" s="184"/>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8"/>
      <c r="AN72" s="198"/>
    </row>
    <row r="73" s="12" customFormat="1" ht="30" customHeight="1" spans="1:40">
      <c r="A73" s="182" t="s">
        <v>52</v>
      </c>
      <c r="B73" s="186" t="s">
        <v>107</v>
      </c>
      <c r="C73" s="186"/>
      <c r="D73" s="186"/>
      <c r="E73" s="184"/>
      <c r="F73" s="184"/>
      <c r="G73" s="184"/>
      <c r="H73" s="184"/>
      <c r="I73" s="195">
        <f t="shared" ref="I73:T73" si="40">I74+I76+I75</f>
        <v>0</v>
      </c>
      <c r="J73" s="195">
        <f t="shared" si="40"/>
        <v>0</v>
      </c>
      <c r="K73" s="195">
        <f t="shared" si="40"/>
        <v>0</v>
      </c>
      <c r="L73" s="195">
        <f t="shared" si="40"/>
        <v>0</v>
      </c>
      <c r="M73" s="195">
        <f t="shared" si="40"/>
        <v>0</v>
      </c>
      <c r="N73" s="195">
        <f t="shared" si="40"/>
        <v>0</v>
      </c>
      <c r="O73" s="195">
        <f t="shared" si="40"/>
        <v>0</v>
      </c>
      <c r="P73" s="195">
        <f t="shared" si="40"/>
        <v>0</v>
      </c>
      <c r="Q73" s="195">
        <f t="shared" si="40"/>
        <v>0</v>
      </c>
      <c r="R73" s="195">
        <f t="shared" si="40"/>
        <v>0</v>
      </c>
      <c r="S73" s="195">
        <f t="shared" si="40"/>
        <v>0</v>
      </c>
      <c r="T73" s="195">
        <f t="shared" si="40"/>
        <v>0</v>
      </c>
      <c r="U73" s="195">
        <f t="shared" ref="U73:AL73" si="41">U74+U76+U75</f>
        <v>0</v>
      </c>
      <c r="V73" s="195">
        <f t="shared" si="41"/>
        <v>0</v>
      </c>
      <c r="W73" s="195">
        <f t="shared" si="41"/>
        <v>0</v>
      </c>
      <c r="X73" s="195">
        <f t="shared" si="41"/>
        <v>0</v>
      </c>
      <c r="Y73" s="195">
        <f t="shared" si="41"/>
        <v>0</v>
      </c>
      <c r="Z73" s="195">
        <f t="shared" si="41"/>
        <v>0</v>
      </c>
      <c r="AA73" s="195">
        <f t="shared" si="41"/>
        <v>0</v>
      </c>
      <c r="AB73" s="195">
        <f t="shared" si="41"/>
        <v>0</v>
      </c>
      <c r="AC73" s="195">
        <f t="shared" si="41"/>
        <v>0</v>
      </c>
      <c r="AD73" s="195">
        <f t="shared" si="41"/>
        <v>0</v>
      </c>
      <c r="AE73" s="195">
        <f t="shared" si="41"/>
        <v>0</v>
      </c>
      <c r="AF73" s="195">
        <f t="shared" si="41"/>
        <v>0</v>
      </c>
      <c r="AG73" s="195">
        <f t="shared" si="41"/>
        <v>0</v>
      </c>
      <c r="AH73" s="195">
        <f t="shared" si="41"/>
        <v>0</v>
      </c>
      <c r="AI73" s="195">
        <f t="shared" si="41"/>
        <v>0</v>
      </c>
      <c r="AJ73" s="195">
        <f t="shared" si="41"/>
        <v>0</v>
      </c>
      <c r="AK73" s="195">
        <f t="shared" si="41"/>
        <v>0</v>
      </c>
      <c r="AL73" s="195">
        <f t="shared" si="41"/>
        <v>0</v>
      </c>
      <c r="AM73" s="198"/>
      <c r="AN73" s="198"/>
    </row>
    <row r="74" s="12" customFormat="1" ht="30" customHeight="1" spans="1:40">
      <c r="A74" s="182" t="s">
        <v>54</v>
      </c>
      <c r="B74" s="186" t="s">
        <v>108</v>
      </c>
      <c r="C74" s="186"/>
      <c r="D74" s="186"/>
      <c r="E74" s="184"/>
      <c r="F74" s="184"/>
      <c r="G74" s="184"/>
      <c r="H74" s="184"/>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8"/>
      <c r="AN74" s="198"/>
    </row>
    <row r="75" s="12" customFormat="1" ht="30" customHeight="1" spans="1:40">
      <c r="A75" s="182" t="s">
        <v>54</v>
      </c>
      <c r="B75" s="186" t="s">
        <v>109</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8"/>
      <c r="AN75" s="198"/>
    </row>
    <row r="76" s="12" customFormat="1" ht="30" customHeight="1" spans="1:40">
      <c r="A76" s="182" t="s">
        <v>54</v>
      </c>
      <c r="B76" s="186" t="s">
        <v>110</v>
      </c>
      <c r="C76" s="186"/>
      <c r="D76" s="186"/>
      <c r="E76" s="184"/>
      <c r="F76" s="184"/>
      <c r="G76" s="184"/>
      <c r="H76" s="184"/>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8"/>
      <c r="AN76" s="198"/>
    </row>
    <row r="77" s="12" customFormat="1" ht="30" customHeight="1" spans="1:40">
      <c r="A77" s="182" t="s">
        <v>52</v>
      </c>
      <c r="B77" s="186" t="s">
        <v>111</v>
      </c>
      <c r="C77" s="186"/>
      <c r="D77" s="186"/>
      <c r="E77" s="184"/>
      <c r="F77" s="184"/>
      <c r="G77" s="184"/>
      <c r="H77" s="184"/>
      <c r="I77" s="195">
        <f t="shared" ref="I77:T77" si="42">I78</f>
        <v>0</v>
      </c>
      <c r="J77" s="195">
        <f t="shared" si="42"/>
        <v>0</v>
      </c>
      <c r="K77" s="195">
        <f t="shared" si="42"/>
        <v>0</v>
      </c>
      <c r="L77" s="195">
        <f t="shared" si="42"/>
        <v>0</v>
      </c>
      <c r="M77" s="195">
        <f t="shared" si="42"/>
        <v>0</v>
      </c>
      <c r="N77" s="195">
        <f t="shared" si="42"/>
        <v>0</v>
      </c>
      <c r="O77" s="195">
        <f t="shared" si="42"/>
        <v>0</v>
      </c>
      <c r="P77" s="195">
        <f t="shared" si="42"/>
        <v>0</v>
      </c>
      <c r="Q77" s="195">
        <f t="shared" si="42"/>
        <v>0</v>
      </c>
      <c r="R77" s="195">
        <f t="shared" si="42"/>
        <v>0</v>
      </c>
      <c r="S77" s="195">
        <f t="shared" si="42"/>
        <v>0</v>
      </c>
      <c r="T77" s="195">
        <f t="shared" si="42"/>
        <v>0</v>
      </c>
      <c r="U77" s="195">
        <f t="shared" ref="U77:AL77" si="43">U78</f>
        <v>0</v>
      </c>
      <c r="V77" s="195">
        <f t="shared" si="43"/>
        <v>0</v>
      </c>
      <c r="W77" s="195">
        <f t="shared" si="43"/>
        <v>0</v>
      </c>
      <c r="X77" s="195">
        <f t="shared" si="43"/>
        <v>0</v>
      </c>
      <c r="Y77" s="195">
        <f t="shared" si="43"/>
        <v>0</v>
      </c>
      <c r="Z77" s="195">
        <f t="shared" si="43"/>
        <v>0</v>
      </c>
      <c r="AA77" s="195">
        <f t="shared" si="43"/>
        <v>0</v>
      </c>
      <c r="AB77" s="195">
        <f t="shared" si="43"/>
        <v>0</v>
      </c>
      <c r="AC77" s="195">
        <f t="shared" si="43"/>
        <v>0</v>
      </c>
      <c r="AD77" s="195">
        <f t="shared" si="43"/>
        <v>0</v>
      </c>
      <c r="AE77" s="195">
        <f t="shared" si="43"/>
        <v>0</v>
      </c>
      <c r="AF77" s="195">
        <f t="shared" si="43"/>
        <v>0</v>
      </c>
      <c r="AG77" s="195">
        <f t="shared" si="43"/>
        <v>0</v>
      </c>
      <c r="AH77" s="195">
        <f t="shared" si="43"/>
        <v>0</v>
      </c>
      <c r="AI77" s="195">
        <f t="shared" si="43"/>
        <v>0</v>
      </c>
      <c r="AJ77" s="195">
        <f t="shared" si="43"/>
        <v>0</v>
      </c>
      <c r="AK77" s="195">
        <f t="shared" si="43"/>
        <v>0</v>
      </c>
      <c r="AL77" s="195">
        <f t="shared" si="43"/>
        <v>0</v>
      </c>
      <c r="AM77" s="198"/>
      <c r="AN77" s="198"/>
    </row>
    <row r="78" s="12" customFormat="1" ht="30" customHeight="1" spans="1:40">
      <c r="A78" s="182" t="s">
        <v>54</v>
      </c>
      <c r="B78" s="186" t="s">
        <v>111</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8"/>
      <c r="AN78" s="198"/>
    </row>
    <row r="79" s="12" customFormat="1" ht="30" customHeight="1" spans="1:40">
      <c r="A79" s="179" t="s">
        <v>50</v>
      </c>
      <c r="B79" s="186" t="s">
        <v>112</v>
      </c>
      <c r="C79" s="186"/>
      <c r="D79" s="186"/>
      <c r="E79" s="184"/>
      <c r="F79" s="184"/>
      <c r="G79" s="184"/>
      <c r="H79" s="184"/>
      <c r="I79" s="196">
        <f t="shared" ref="I79:T79" si="44">I80+I98+I107</f>
        <v>12</v>
      </c>
      <c r="J79" s="196">
        <f t="shared" si="44"/>
        <v>48.733</v>
      </c>
      <c r="K79" s="196">
        <f t="shared" si="44"/>
        <v>0</v>
      </c>
      <c r="L79" s="196">
        <f t="shared" si="44"/>
        <v>0</v>
      </c>
      <c r="M79" s="196">
        <f t="shared" si="44"/>
        <v>12</v>
      </c>
      <c r="N79" s="196">
        <f t="shared" si="44"/>
        <v>0</v>
      </c>
      <c r="O79" s="196">
        <f t="shared" si="44"/>
        <v>0</v>
      </c>
      <c r="P79" s="196">
        <f t="shared" si="44"/>
        <v>0</v>
      </c>
      <c r="Q79" s="196">
        <f t="shared" si="44"/>
        <v>0</v>
      </c>
      <c r="R79" s="196">
        <f t="shared" si="44"/>
        <v>0</v>
      </c>
      <c r="S79" s="196">
        <f t="shared" si="44"/>
        <v>6880</v>
      </c>
      <c r="T79" s="196">
        <f t="shared" si="44"/>
        <v>27402</v>
      </c>
      <c r="U79" s="196">
        <f t="shared" ref="U79:AL79" si="45">U80+U98+U107</f>
        <v>0</v>
      </c>
      <c r="V79" s="196">
        <f t="shared" si="45"/>
        <v>0</v>
      </c>
      <c r="W79" s="196">
        <f t="shared" si="45"/>
        <v>0</v>
      </c>
      <c r="X79" s="196">
        <f t="shared" si="45"/>
        <v>0</v>
      </c>
      <c r="Y79" s="196">
        <f t="shared" si="45"/>
        <v>0</v>
      </c>
      <c r="Z79" s="196">
        <f t="shared" si="45"/>
        <v>9010</v>
      </c>
      <c r="AA79" s="196">
        <f t="shared" si="45"/>
        <v>2330</v>
      </c>
      <c r="AB79" s="196">
        <f t="shared" si="45"/>
        <v>2330</v>
      </c>
      <c r="AC79" s="196">
        <f t="shared" si="45"/>
        <v>0</v>
      </c>
      <c r="AD79" s="196">
        <f t="shared" si="45"/>
        <v>0</v>
      </c>
      <c r="AE79" s="196">
        <f t="shared" si="45"/>
        <v>0</v>
      </c>
      <c r="AF79" s="196">
        <f t="shared" si="45"/>
        <v>1000</v>
      </c>
      <c r="AG79" s="196">
        <f t="shared" si="45"/>
        <v>3680</v>
      </c>
      <c r="AH79" s="196">
        <f t="shared" si="45"/>
        <v>2000</v>
      </c>
      <c r="AI79" s="196">
        <f t="shared" si="45"/>
        <v>0</v>
      </c>
      <c r="AJ79" s="196">
        <f t="shared" si="45"/>
        <v>0</v>
      </c>
      <c r="AK79" s="196">
        <f t="shared" si="45"/>
        <v>0</v>
      </c>
      <c r="AL79" s="196">
        <f t="shared" si="45"/>
        <v>0</v>
      </c>
      <c r="AM79" s="198"/>
      <c r="AN79" s="198"/>
    </row>
    <row r="80" s="12" customFormat="1" ht="30" customHeight="1" spans="1:40">
      <c r="A80" s="179" t="s">
        <v>52</v>
      </c>
      <c r="B80" s="186" t="s">
        <v>113</v>
      </c>
      <c r="C80" s="186"/>
      <c r="D80" s="186"/>
      <c r="E80" s="184"/>
      <c r="F80" s="184"/>
      <c r="G80" s="184"/>
      <c r="H80" s="184"/>
      <c r="I80" s="195">
        <f t="shared" ref="I80:T80" si="46">I81+I82+I83+I84+I93+I94+I95+I96+I97</f>
        <v>8</v>
      </c>
      <c r="J80" s="195">
        <f t="shared" si="46"/>
        <v>43.603</v>
      </c>
      <c r="K80" s="195">
        <f t="shared" si="46"/>
        <v>0</v>
      </c>
      <c r="L80" s="195">
        <f t="shared" si="46"/>
        <v>0</v>
      </c>
      <c r="M80" s="195">
        <f t="shared" si="46"/>
        <v>8</v>
      </c>
      <c r="N80" s="195">
        <f t="shared" si="46"/>
        <v>0</v>
      </c>
      <c r="O80" s="195">
        <f t="shared" si="46"/>
        <v>0</v>
      </c>
      <c r="P80" s="195">
        <f t="shared" si="46"/>
        <v>0</v>
      </c>
      <c r="Q80" s="195">
        <f t="shared" si="46"/>
        <v>0</v>
      </c>
      <c r="R80" s="195">
        <f t="shared" si="46"/>
        <v>0</v>
      </c>
      <c r="S80" s="195">
        <f t="shared" si="46"/>
        <v>4553</v>
      </c>
      <c r="T80" s="195">
        <f t="shared" si="46"/>
        <v>18623</v>
      </c>
      <c r="U80" s="195">
        <f t="shared" ref="U80:AL80" si="47">U81+U82+U83+U84+U93+U94+U95+U96+U97</f>
        <v>0</v>
      </c>
      <c r="V80" s="195">
        <f t="shared" si="47"/>
        <v>0</v>
      </c>
      <c r="W80" s="195">
        <f t="shared" si="47"/>
        <v>0</v>
      </c>
      <c r="X80" s="195">
        <f t="shared" si="47"/>
        <v>0</v>
      </c>
      <c r="Y80" s="195">
        <f t="shared" si="47"/>
        <v>0</v>
      </c>
      <c r="Z80" s="195">
        <f t="shared" si="47"/>
        <v>5330</v>
      </c>
      <c r="AA80" s="195">
        <f t="shared" si="47"/>
        <v>2330</v>
      </c>
      <c r="AB80" s="195">
        <f t="shared" si="47"/>
        <v>2330</v>
      </c>
      <c r="AC80" s="195">
        <f t="shared" si="47"/>
        <v>0</v>
      </c>
      <c r="AD80" s="195">
        <f t="shared" si="47"/>
        <v>0</v>
      </c>
      <c r="AE80" s="195">
        <f t="shared" si="47"/>
        <v>0</v>
      </c>
      <c r="AF80" s="195">
        <f t="shared" si="47"/>
        <v>1000</v>
      </c>
      <c r="AG80" s="195">
        <f t="shared" si="47"/>
        <v>0</v>
      </c>
      <c r="AH80" s="195">
        <f t="shared" si="47"/>
        <v>2000</v>
      </c>
      <c r="AI80" s="195">
        <f t="shared" si="47"/>
        <v>0</v>
      </c>
      <c r="AJ80" s="195">
        <f t="shared" si="47"/>
        <v>0</v>
      </c>
      <c r="AK80" s="195">
        <f t="shared" si="47"/>
        <v>0</v>
      </c>
      <c r="AL80" s="195">
        <f t="shared" si="47"/>
        <v>0</v>
      </c>
      <c r="AM80" s="198"/>
      <c r="AN80" s="198"/>
    </row>
    <row r="81" s="12" customFormat="1" ht="43" customHeight="1" spans="1:40">
      <c r="A81" s="182" t="s">
        <v>54</v>
      </c>
      <c r="B81" s="186" t="s">
        <v>114</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8"/>
      <c r="AN81" s="198"/>
    </row>
    <row r="82" s="12" customFormat="1" ht="43" customHeight="1" spans="1:40">
      <c r="A82" s="182" t="s">
        <v>54</v>
      </c>
      <c r="B82" s="186" t="s">
        <v>115</v>
      </c>
      <c r="C82" s="186"/>
      <c r="D82" s="186"/>
      <c r="E82" s="184"/>
      <c r="F82" s="184"/>
      <c r="G82" s="184"/>
      <c r="H82" s="184"/>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8"/>
      <c r="AN82" s="198"/>
    </row>
    <row r="83" s="12" customFormat="1" ht="43" customHeight="1" spans="1:40">
      <c r="A83" s="182" t="s">
        <v>54</v>
      </c>
      <c r="B83" s="186" t="s">
        <v>116</v>
      </c>
      <c r="C83" s="186"/>
      <c r="D83" s="186"/>
      <c r="E83" s="184"/>
      <c r="F83" s="184"/>
      <c r="G83" s="184"/>
      <c r="H83" s="184"/>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8"/>
      <c r="AN83" s="198"/>
    </row>
    <row r="84" s="12" customFormat="1" ht="30" customHeight="1" spans="1:40">
      <c r="A84" s="182" t="s">
        <v>54</v>
      </c>
      <c r="B84" s="186" t="s">
        <v>117</v>
      </c>
      <c r="C84" s="186"/>
      <c r="D84" s="186"/>
      <c r="E84" s="184"/>
      <c r="F84" s="184"/>
      <c r="G84" s="184"/>
      <c r="H84" s="184"/>
      <c r="I84" s="195">
        <f t="shared" ref="I84:T84" si="48">SUM(I85:I92)</f>
        <v>8</v>
      </c>
      <c r="J84" s="195">
        <f t="shared" si="48"/>
        <v>43.603</v>
      </c>
      <c r="K84" s="195">
        <f t="shared" si="48"/>
        <v>0</v>
      </c>
      <c r="L84" s="195">
        <f t="shared" si="48"/>
        <v>0</v>
      </c>
      <c r="M84" s="195">
        <f t="shared" si="48"/>
        <v>8</v>
      </c>
      <c r="N84" s="195">
        <f t="shared" si="48"/>
        <v>0</v>
      </c>
      <c r="O84" s="195">
        <f t="shared" si="48"/>
        <v>0</v>
      </c>
      <c r="P84" s="195">
        <f t="shared" si="48"/>
        <v>0</v>
      </c>
      <c r="Q84" s="195">
        <f t="shared" si="48"/>
        <v>0</v>
      </c>
      <c r="R84" s="195">
        <f t="shared" si="48"/>
        <v>0</v>
      </c>
      <c r="S84" s="195">
        <f t="shared" si="48"/>
        <v>4553</v>
      </c>
      <c r="T84" s="195">
        <f t="shared" si="48"/>
        <v>18623</v>
      </c>
      <c r="U84" s="195">
        <f t="shared" ref="U84:AL84" si="49">SUM(U85:U92)</f>
        <v>0</v>
      </c>
      <c r="V84" s="195">
        <f t="shared" si="49"/>
        <v>0</v>
      </c>
      <c r="W84" s="195">
        <f t="shared" si="49"/>
        <v>0</v>
      </c>
      <c r="X84" s="195">
        <f t="shared" si="49"/>
        <v>0</v>
      </c>
      <c r="Y84" s="195">
        <f t="shared" si="49"/>
        <v>0</v>
      </c>
      <c r="Z84" s="195">
        <f t="shared" si="49"/>
        <v>5330</v>
      </c>
      <c r="AA84" s="195">
        <f t="shared" si="49"/>
        <v>2330</v>
      </c>
      <c r="AB84" s="195">
        <f t="shared" si="49"/>
        <v>2330</v>
      </c>
      <c r="AC84" s="195">
        <f t="shared" si="49"/>
        <v>0</v>
      </c>
      <c r="AD84" s="195">
        <f t="shared" si="49"/>
        <v>0</v>
      </c>
      <c r="AE84" s="195">
        <f t="shared" si="49"/>
        <v>0</v>
      </c>
      <c r="AF84" s="195">
        <f t="shared" si="49"/>
        <v>1000</v>
      </c>
      <c r="AG84" s="195">
        <f t="shared" si="49"/>
        <v>0</v>
      </c>
      <c r="AH84" s="195">
        <f t="shared" si="49"/>
        <v>2000</v>
      </c>
      <c r="AI84" s="195">
        <f t="shared" si="49"/>
        <v>0</v>
      </c>
      <c r="AJ84" s="195">
        <f t="shared" si="49"/>
        <v>0</v>
      </c>
      <c r="AK84" s="195">
        <f t="shared" si="49"/>
        <v>0</v>
      </c>
      <c r="AL84" s="195">
        <f t="shared" si="49"/>
        <v>0</v>
      </c>
      <c r="AM84" s="198"/>
      <c r="AN84" s="198"/>
    </row>
    <row r="85" s="7" customFormat="1" ht="258" customHeight="1" spans="1:40">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36" t="s">
        <v>211</v>
      </c>
      <c r="V85" s="22" t="s">
        <v>715</v>
      </c>
      <c r="W85" s="22" t="s">
        <v>207</v>
      </c>
      <c r="X85" s="22" t="s">
        <v>715</v>
      </c>
      <c r="Y85" s="22" t="s">
        <v>1093</v>
      </c>
      <c r="Z85" s="22">
        <v>3000</v>
      </c>
      <c r="AA85" s="22"/>
      <c r="AB85" s="60"/>
      <c r="AC85" s="60"/>
      <c r="AD85" s="60"/>
      <c r="AE85" s="60"/>
      <c r="AF85" s="22">
        <v>1000</v>
      </c>
      <c r="AG85" s="22"/>
      <c r="AH85" s="22">
        <v>2000</v>
      </c>
      <c r="AI85" s="22"/>
      <c r="AJ85" s="22"/>
      <c r="AK85" s="22"/>
      <c r="AL85" s="22"/>
      <c r="AM85" s="33" t="s">
        <v>1165</v>
      </c>
      <c r="AN85" s="33" t="s">
        <v>1166</v>
      </c>
    </row>
    <row r="86" s="9" customFormat="1" ht="409" customHeight="1" spans="1:40">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t="s">
        <v>305</v>
      </c>
      <c r="V86" s="36" t="s">
        <v>1171</v>
      </c>
      <c r="W86" s="36" t="s">
        <v>207</v>
      </c>
      <c r="X86" s="36" t="s">
        <v>715</v>
      </c>
      <c r="Y86" s="36" t="s">
        <v>1093</v>
      </c>
      <c r="Z86" s="36">
        <v>800</v>
      </c>
      <c r="AA86" s="36">
        <v>800</v>
      </c>
      <c r="AB86" s="36">
        <v>800</v>
      </c>
      <c r="AC86" s="36"/>
      <c r="AD86" s="36"/>
      <c r="AE86" s="36"/>
      <c r="AF86" s="36"/>
      <c r="AG86" s="36"/>
      <c r="AH86" s="36"/>
      <c r="AI86" s="36"/>
      <c r="AJ86" s="36"/>
      <c r="AK86" s="36"/>
      <c r="AL86" s="36"/>
      <c r="AM86" s="37" t="s">
        <v>1172</v>
      </c>
      <c r="AN86" s="37" t="s">
        <v>1173</v>
      </c>
    </row>
    <row r="87" s="12" customFormat="1" ht="249" customHeight="1" spans="1:40">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22" t="s">
        <v>227</v>
      </c>
      <c r="V87" s="22" t="s">
        <v>656</v>
      </c>
      <c r="W87" s="22" t="s">
        <v>207</v>
      </c>
      <c r="X87" s="22" t="s">
        <v>715</v>
      </c>
      <c r="Y87" s="22" t="s">
        <v>1093</v>
      </c>
      <c r="Z87" s="39">
        <v>500</v>
      </c>
      <c r="AA87" s="39">
        <v>500</v>
      </c>
      <c r="AB87" s="39">
        <v>500</v>
      </c>
      <c r="AC87" s="39"/>
      <c r="AD87" s="39"/>
      <c r="AE87" s="39"/>
      <c r="AF87" s="39"/>
      <c r="AG87" s="39"/>
      <c r="AH87" s="39"/>
      <c r="AI87" s="39"/>
      <c r="AJ87" s="39"/>
      <c r="AK87" s="39"/>
      <c r="AL87" s="39"/>
      <c r="AM87" s="71" t="s">
        <v>1202</v>
      </c>
      <c r="AN87" s="71" t="s">
        <v>1203</v>
      </c>
    </row>
    <row r="88" s="214" customFormat="1" ht="223" customHeight="1" spans="1:40">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t="s">
        <v>1016</v>
      </c>
      <c r="V88" s="22" t="s">
        <v>749</v>
      </c>
      <c r="W88" s="22" t="s">
        <v>207</v>
      </c>
      <c r="X88" s="22" t="s">
        <v>715</v>
      </c>
      <c r="Y88" s="22" t="s">
        <v>1093</v>
      </c>
      <c r="Z88" s="22">
        <v>200</v>
      </c>
      <c r="AA88" s="22">
        <v>200</v>
      </c>
      <c r="AB88" s="22">
        <v>200</v>
      </c>
      <c r="AC88" s="22"/>
      <c r="AD88" s="22"/>
      <c r="AE88" s="22"/>
      <c r="AF88" s="22"/>
      <c r="AG88" s="22"/>
      <c r="AH88" s="22"/>
      <c r="AI88" s="22"/>
      <c r="AJ88" s="22"/>
      <c r="AK88" s="22"/>
      <c r="AL88" s="22"/>
      <c r="AM88" s="33" t="s">
        <v>1205</v>
      </c>
      <c r="AN88" s="33" t="s">
        <v>1206</v>
      </c>
    </row>
    <row r="89" s="12" customFormat="1" ht="223" customHeight="1" spans="1:40">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6" t="s">
        <v>192</v>
      </c>
      <c r="V89" s="36" t="s">
        <v>810</v>
      </c>
      <c r="W89" s="36" t="s">
        <v>207</v>
      </c>
      <c r="X89" s="36" t="s">
        <v>715</v>
      </c>
      <c r="Y89" s="22" t="s">
        <v>1093</v>
      </c>
      <c r="Z89" s="36">
        <v>100</v>
      </c>
      <c r="AA89" s="36">
        <v>100</v>
      </c>
      <c r="AB89" s="36">
        <v>100</v>
      </c>
      <c r="AC89" s="36"/>
      <c r="AD89" s="36"/>
      <c r="AE89" s="36"/>
      <c r="AF89" s="36"/>
      <c r="AG89" s="36"/>
      <c r="AH89" s="36"/>
      <c r="AI89" s="36"/>
      <c r="AJ89" s="36"/>
      <c r="AK89" s="36"/>
      <c r="AL89" s="36"/>
      <c r="AM89" s="37" t="s">
        <v>1210</v>
      </c>
      <c r="AN89" s="37" t="s">
        <v>1211</v>
      </c>
    </row>
    <row r="90" s="8" customFormat="1" ht="201" customHeight="1" spans="1:40">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24" t="s">
        <v>985</v>
      </c>
      <c r="V90" s="24" t="s">
        <v>944</v>
      </c>
      <c r="W90" s="24" t="s">
        <v>207</v>
      </c>
      <c r="X90" s="24" t="s">
        <v>715</v>
      </c>
      <c r="Y90" s="22" t="s">
        <v>1093</v>
      </c>
      <c r="Z90" s="24">
        <v>370</v>
      </c>
      <c r="AA90" s="24">
        <v>370</v>
      </c>
      <c r="AB90" s="24">
        <v>370</v>
      </c>
      <c r="AC90" s="24"/>
      <c r="AD90" s="24"/>
      <c r="AE90" s="24"/>
      <c r="AF90" s="24"/>
      <c r="AG90" s="24"/>
      <c r="AH90" s="24"/>
      <c r="AI90" s="24"/>
      <c r="AJ90" s="24"/>
      <c r="AK90" s="22"/>
      <c r="AL90" s="22"/>
      <c r="AM90" s="33" t="s">
        <v>1214</v>
      </c>
      <c r="AN90" s="33" t="s">
        <v>1215</v>
      </c>
    </row>
    <row r="91" s="215" customFormat="1" ht="258" customHeight="1" spans="1:40">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t="s">
        <v>206</v>
      </c>
      <c r="V91" s="22" t="s">
        <v>902</v>
      </c>
      <c r="W91" s="22" t="s">
        <v>207</v>
      </c>
      <c r="X91" s="22" t="s">
        <v>715</v>
      </c>
      <c r="Y91" s="22" t="s">
        <v>1093</v>
      </c>
      <c r="Z91" s="22">
        <v>210</v>
      </c>
      <c r="AA91" s="22">
        <v>210</v>
      </c>
      <c r="AB91" s="60">
        <v>210</v>
      </c>
      <c r="AC91" s="60"/>
      <c r="AD91" s="60"/>
      <c r="AE91" s="60"/>
      <c r="AF91" s="22"/>
      <c r="AG91" s="22"/>
      <c r="AH91" s="22"/>
      <c r="AI91" s="22"/>
      <c r="AJ91" s="22"/>
      <c r="AK91" s="22"/>
      <c r="AL91" s="22"/>
      <c r="AM91" s="33" t="s">
        <v>1233</v>
      </c>
      <c r="AN91" s="33" t="s">
        <v>1234</v>
      </c>
    </row>
    <row r="92" s="8" customFormat="1" ht="251" customHeight="1" spans="1:40">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22" t="s">
        <v>227</v>
      </c>
      <c r="V92" s="22" t="s">
        <v>656</v>
      </c>
      <c r="W92" s="22" t="s">
        <v>207</v>
      </c>
      <c r="X92" s="22" t="s">
        <v>715</v>
      </c>
      <c r="Y92" s="22" t="s">
        <v>1093</v>
      </c>
      <c r="Z92" s="39">
        <v>150</v>
      </c>
      <c r="AA92" s="39">
        <v>150</v>
      </c>
      <c r="AB92" s="39">
        <v>150</v>
      </c>
      <c r="AC92" s="39"/>
      <c r="AD92" s="39"/>
      <c r="AE92" s="39"/>
      <c r="AF92" s="39"/>
      <c r="AG92" s="39"/>
      <c r="AH92" s="39"/>
      <c r="AI92" s="39"/>
      <c r="AJ92" s="39"/>
      <c r="AK92" s="39"/>
      <c r="AL92" s="39"/>
      <c r="AM92" s="71" t="s">
        <v>1240</v>
      </c>
      <c r="AN92" s="71" t="s">
        <v>1241</v>
      </c>
    </row>
    <row r="93" s="12" customFormat="1" ht="70" customHeight="1" spans="1:40">
      <c r="A93" s="182" t="s">
        <v>54</v>
      </c>
      <c r="B93" s="186" t="s">
        <v>118</v>
      </c>
      <c r="C93" s="186"/>
      <c r="D93" s="186"/>
      <c r="E93" s="184"/>
      <c r="F93" s="184"/>
      <c r="G93" s="184"/>
      <c r="H93" s="184"/>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8"/>
      <c r="AN93" s="198"/>
    </row>
    <row r="94" s="12" customFormat="1" ht="77" customHeight="1" spans="1:40">
      <c r="A94" s="182" t="s">
        <v>54</v>
      </c>
      <c r="B94" s="186" t="s">
        <v>119</v>
      </c>
      <c r="C94" s="186"/>
      <c r="D94" s="186"/>
      <c r="E94" s="184"/>
      <c r="F94" s="184"/>
      <c r="G94" s="184"/>
      <c r="H94" s="184"/>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8"/>
      <c r="AN94" s="198"/>
    </row>
    <row r="95" s="12" customFormat="1" ht="77" customHeight="1" spans="1:40">
      <c r="A95" s="182" t="s">
        <v>54</v>
      </c>
      <c r="B95" s="186" t="s">
        <v>120</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8"/>
      <c r="AN95" s="198"/>
    </row>
    <row r="96" s="12" customFormat="1" ht="50" customHeight="1" spans="1:40">
      <c r="A96" s="182" t="s">
        <v>54</v>
      </c>
      <c r="B96" s="186" t="s">
        <v>121</v>
      </c>
      <c r="C96" s="186"/>
      <c r="D96" s="186"/>
      <c r="E96" s="184"/>
      <c r="F96" s="184"/>
      <c r="G96" s="184"/>
      <c r="H96" s="184"/>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8"/>
      <c r="AN96" s="198"/>
    </row>
    <row r="97" s="12" customFormat="1" ht="30" customHeight="1" spans="1:40">
      <c r="A97" s="182" t="s">
        <v>54</v>
      </c>
      <c r="B97" s="186" t="s">
        <v>96</v>
      </c>
      <c r="C97" s="186"/>
      <c r="D97" s="186"/>
      <c r="E97" s="184"/>
      <c r="F97" s="184"/>
      <c r="G97" s="184"/>
      <c r="H97" s="184"/>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8"/>
      <c r="AN97" s="198"/>
    </row>
    <row r="98" s="12" customFormat="1" ht="30" customHeight="1" spans="1:40">
      <c r="A98" s="206" t="s">
        <v>52</v>
      </c>
      <c r="B98" s="186" t="s">
        <v>122</v>
      </c>
      <c r="C98" s="186"/>
      <c r="D98" s="186"/>
      <c r="E98" s="184"/>
      <c r="F98" s="184"/>
      <c r="G98" s="184"/>
      <c r="H98" s="184"/>
      <c r="I98" s="195">
        <f t="shared" ref="I98:T98" si="50">I99+I100+I104+I106</f>
        <v>4</v>
      </c>
      <c r="J98" s="195">
        <f t="shared" si="50"/>
        <v>5.13</v>
      </c>
      <c r="K98" s="195">
        <f t="shared" si="50"/>
        <v>0</v>
      </c>
      <c r="L98" s="195">
        <f t="shared" si="50"/>
        <v>0</v>
      </c>
      <c r="M98" s="195">
        <f t="shared" si="50"/>
        <v>4</v>
      </c>
      <c r="N98" s="195">
        <f t="shared" si="50"/>
        <v>0</v>
      </c>
      <c r="O98" s="195">
        <f t="shared" si="50"/>
        <v>0</v>
      </c>
      <c r="P98" s="195">
        <f t="shared" si="50"/>
        <v>0</v>
      </c>
      <c r="Q98" s="195">
        <f t="shared" si="50"/>
        <v>0</v>
      </c>
      <c r="R98" s="195">
        <f t="shared" si="50"/>
        <v>0</v>
      </c>
      <c r="S98" s="195">
        <f t="shared" si="50"/>
        <v>2327</v>
      </c>
      <c r="T98" s="195">
        <f t="shared" si="50"/>
        <v>8779</v>
      </c>
      <c r="U98" s="195">
        <f t="shared" ref="U98:AL98" si="51">U99+U100+U104+U106</f>
        <v>0</v>
      </c>
      <c r="V98" s="195">
        <f t="shared" si="51"/>
        <v>0</v>
      </c>
      <c r="W98" s="195">
        <f t="shared" si="51"/>
        <v>0</v>
      </c>
      <c r="X98" s="195">
        <f t="shared" si="51"/>
        <v>0</v>
      </c>
      <c r="Y98" s="195">
        <f t="shared" si="51"/>
        <v>0</v>
      </c>
      <c r="Z98" s="195">
        <f t="shared" si="51"/>
        <v>3680</v>
      </c>
      <c r="AA98" s="195">
        <f t="shared" si="51"/>
        <v>0</v>
      </c>
      <c r="AB98" s="195">
        <f t="shared" si="51"/>
        <v>0</v>
      </c>
      <c r="AC98" s="195">
        <f t="shared" si="51"/>
        <v>0</v>
      </c>
      <c r="AD98" s="195">
        <f t="shared" si="51"/>
        <v>0</v>
      </c>
      <c r="AE98" s="195">
        <f t="shared" si="51"/>
        <v>0</v>
      </c>
      <c r="AF98" s="195">
        <f t="shared" si="51"/>
        <v>0</v>
      </c>
      <c r="AG98" s="195">
        <f t="shared" si="51"/>
        <v>3680</v>
      </c>
      <c r="AH98" s="195">
        <f t="shared" si="51"/>
        <v>0</v>
      </c>
      <c r="AI98" s="195">
        <f t="shared" si="51"/>
        <v>0</v>
      </c>
      <c r="AJ98" s="195">
        <f t="shared" si="51"/>
        <v>0</v>
      </c>
      <c r="AK98" s="195">
        <f t="shared" si="51"/>
        <v>0</v>
      </c>
      <c r="AL98" s="195">
        <f t="shared" si="51"/>
        <v>0</v>
      </c>
      <c r="AM98" s="198"/>
      <c r="AN98" s="198"/>
    </row>
    <row r="99" s="12" customFormat="1" ht="30" customHeight="1" spans="1:40">
      <c r="A99" s="182" t="s">
        <v>54</v>
      </c>
      <c r="B99" s="186" t="s">
        <v>123</v>
      </c>
      <c r="C99" s="186"/>
      <c r="D99" s="186"/>
      <c r="E99" s="184"/>
      <c r="F99" s="184"/>
      <c r="G99" s="184"/>
      <c r="H99" s="184"/>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8"/>
      <c r="AN99" s="198"/>
    </row>
    <row r="100" s="12" customFormat="1" ht="30" customHeight="1" spans="1:40">
      <c r="A100" s="182" t="s">
        <v>54</v>
      </c>
      <c r="B100" s="186" t="s">
        <v>124</v>
      </c>
      <c r="C100" s="186"/>
      <c r="D100" s="186"/>
      <c r="E100" s="184"/>
      <c r="F100" s="184"/>
      <c r="G100" s="184"/>
      <c r="H100" s="184"/>
      <c r="I100" s="195">
        <f t="shared" ref="I100:T100" si="52">SUM(I101:I103)</f>
        <v>3</v>
      </c>
      <c r="J100" s="195">
        <f t="shared" si="52"/>
        <v>4.13</v>
      </c>
      <c r="K100" s="195">
        <f t="shared" si="52"/>
        <v>0</v>
      </c>
      <c r="L100" s="195">
        <f t="shared" si="52"/>
        <v>0</v>
      </c>
      <c r="M100" s="195">
        <f t="shared" si="52"/>
        <v>3</v>
      </c>
      <c r="N100" s="195">
        <f t="shared" si="52"/>
        <v>0</v>
      </c>
      <c r="O100" s="195">
        <f t="shared" si="52"/>
        <v>0</v>
      </c>
      <c r="P100" s="195">
        <f t="shared" si="52"/>
        <v>0</v>
      </c>
      <c r="Q100" s="195">
        <f t="shared" si="52"/>
        <v>0</v>
      </c>
      <c r="R100" s="195">
        <f t="shared" si="52"/>
        <v>0</v>
      </c>
      <c r="S100" s="195">
        <f t="shared" si="52"/>
        <v>1865</v>
      </c>
      <c r="T100" s="195">
        <f t="shared" si="52"/>
        <v>6911</v>
      </c>
      <c r="U100" s="195">
        <f t="shared" ref="U100:AL100" si="53">SUM(U101:U103)</f>
        <v>0</v>
      </c>
      <c r="V100" s="195">
        <f t="shared" si="53"/>
        <v>0</v>
      </c>
      <c r="W100" s="195">
        <f t="shared" si="53"/>
        <v>0</v>
      </c>
      <c r="X100" s="195">
        <f t="shared" si="53"/>
        <v>0</v>
      </c>
      <c r="Y100" s="195">
        <f t="shared" si="53"/>
        <v>0</v>
      </c>
      <c r="Z100" s="195">
        <f t="shared" si="53"/>
        <v>3600</v>
      </c>
      <c r="AA100" s="195">
        <f t="shared" si="53"/>
        <v>0</v>
      </c>
      <c r="AB100" s="195">
        <f t="shared" si="53"/>
        <v>0</v>
      </c>
      <c r="AC100" s="195">
        <f t="shared" si="53"/>
        <v>0</v>
      </c>
      <c r="AD100" s="195">
        <f t="shared" si="53"/>
        <v>0</v>
      </c>
      <c r="AE100" s="195">
        <f t="shared" si="53"/>
        <v>0</v>
      </c>
      <c r="AF100" s="195">
        <f t="shared" si="53"/>
        <v>0</v>
      </c>
      <c r="AG100" s="195">
        <f t="shared" si="53"/>
        <v>3600</v>
      </c>
      <c r="AH100" s="195">
        <f t="shared" si="53"/>
        <v>0</v>
      </c>
      <c r="AI100" s="195">
        <f t="shared" si="53"/>
        <v>0</v>
      </c>
      <c r="AJ100" s="195">
        <f t="shared" si="53"/>
        <v>0</v>
      </c>
      <c r="AK100" s="195">
        <f t="shared" si="53"/>
        <v>0</v>
      </c>
      <c r="AL100" s="195">
        <f t="shared" si="53"/>
        <v>0</v>
      </c>
      <c r="AM100" s="198"/>
      <c r="AN100" s="198"/>
    </row>
    <row r="101" s="7" customFormat="1" ht="409" customHeight="1" spans="1:40">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1093</v>
      </c>
      <c r="Z101" s="62">
        <v>2000</v>
      </c>
      <c r="AA101" s="22"/>
      <c r="AB101" s="60"/>
      <c r="AC101" s="60"/>
      <c r="AD101" s="60"/>
      <c r="AE101" s="60"/>
      <c r="AF101" s="22"/>
      <c r="AG101" s="22">
        <v>2000</v>
      </c>
      <c r="AH101" s="22"/>
      <c r="AI101" s="22"/>
      <c r="AJ101" s="22"/>
      <c r="AK101" s="22"/>
      <c r="AL101" s="22"/>
      <c r="AM101" s="33" t="s">
        <v>1153</v>
      </c>
      <c r="AN101" s="33" t="s">
        <v>1154</v>
      </c>
    </row>
    <row r="102" s="12" customFormat="1" ht="271" customHeight="1" spans="1:40">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22" t="s">
        <v>985</v>
      </c>
      <c r="V102" s="22"/>
      <c r="W102" s="22" t="s">
        <v>183</v>
      </c>
      <c r="X102" s="22" t="s">
        <v>811</v>
      </c>
      <c r="Y102" s="22" t="s">
        <v>1093</v>
      </c>
      <c r="Z102" s="39">
        <v>950</v>
      </c>
      <c r="AA102" s="39"/>
      <c r="AB102" s="39"/>
      <c r="AC102" s="39"/>
      <c r="AD102" s="39"/>
      <c r="AE102" s="39"/>
      <c r="AF102" s="39"/>
      <c r="AG102" s="39">
        <v>950</v>
      </c>
      <c r="AH102" s="39"/>
      <c r="AI102" s="39"/>
      <c r="AJ102" s="39"/>
      <c r="AK102" s="39"/>
      <c r="AL102" s="39"/>
      <c r="AM102" s="71" t="s">
        <v>1168</v>
      </c>
      <c r="AN102" s="71" t="s">
        <v>1169</v>
      </c>
    </row>
    <row r="103" s="12" customFormat="1" ht="279" customHeight="1" spans="1:40">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1093</v>
      </c>
      <c r="Z103" s="39">
        <v>650</v>
      </c>
      <c r="AA103" s="39"/>
      <c r="AB103" s="39"/>
      <c r="AC103" s="39"/>
      <c r="AD103" s="39"/>
      <c r="AE103" s="39"/>
      <c r="AF103" s="39"/>
      <c r="AG103" s="39">
        <v>650</v>
      </c>
      <c r="AH103" s="39"/>
      <c r="AI103" s="39"/>
      <c r="AJ103" s="39"/>
      <c r="AK103" s="39"/>
      <c r="AL103" s="39"/>
      <c r="AM103" s="71" t="s">
        <v>1199</v>
      </c>
      <c r="AN103" s="71" t="s">
        <v>1200</v>
      </c>
    </row>
    <row r="104" s="12" customFormat="1" ht="30" customHeight="1" spans="1:40">
      <c r="A104" s="182" t="s">
        <v>54</v>
      </c>
      <c r="B104" s="186" t="s">
        <v>125</v>
      </c>
      <c r="C104" s="186"/>
      <c r="D104" s="186"/>
      <c r="E104" s="184"/>
      <c r="F104" s="184"/>
      <c r="G104" s="184"/>
      <c r="H104" s="184"/>
      <c r="I104" s="195">
        <f t="shared" ref="I104:T104" si="54">SUM(I105)</f>
        <v>1</v>
      </c>
      <c r="J104" s="195">
        <f t="shared" si="54"/>
        <v>1</v>
      </c>
      <c r="K104" s="195">
        <f t="shared" si="54"/>
        <v>0</v>
      </c>
      <c r="L104" s="195">
        <f t="shared" si="54"/>
        <v>0</v>
      </c>
      <c r="M104" s="195">
        <f t="shared" si="54"/>
        <v>1</v>
      </c>
      <c r="N104" s="195">
        <f t="shared" si="54"/>
        <v>0</v>
      </c>
      <c r="O104" s="195">
        <f t="shared" si="54"/>
        <v>0</v>
      </c>
      <c r="P104" s="195">
        <f t="shared" si="54"/>
        <v>0</v>
      </c>
      <c r="Q104" s="195">
        <f t="shared" si="54"/>
        <v>0</v>
      </c>
      <c r="R104" s="195">
        <f t="shared" si="54"/>
        <v>0</v>
      </c>
      <c r="S104" s="195">
        <f t="shared" si="54"/>
        <v>462</v>
      </c>
      <c r="T104" s="195">
        <f t="shared" si="54"/>
        <v>1868</v>
      </c>
      <c r="U104" s="195">
        <f t="shared" ref="U104:AL104" si="55">SUM(U105)</f>
        <v>0</v>
      </c>
      <c r="V104" s="195">
        <f t="shared" si="55"/>
        <v>0</v>
      </c>
      <c r="W104" s="195">
        <f t="shared" si="55"/>
        <v>0</v>
      </c>
      <c r="X104" s="195">
        <f t="shared" si="55"/>
        <v>0</v>
      </c>
      <c r="Y104" s="195">
        <f t="shared" si="55"/>
        <v>0</v>
      </c>
      <c r="Z104" s="195">
        <f t="shared" si="55"/>
        <v>80</v>
      </c>
      <c r="AA104" s="195">
        <f t="shared" si="55"/>
        <v>0</v>
      </c>
      <c r="AB104" s="195">
        <f t="shared" si="55"/>
        <v>0</v>
      </c>
      <c r="AC104" s="195">
        <f t="shared" si="55"/>
        <v>0</v>
      </c>
      <c r="AD104" s="195">
        <f t="shared" si="55"/>
        <v>0</v>
      </c>
      <c r="AE104" s="195">
        <f t="shared" si="55"/>
        <v>0</v>
      </c>
      <c r="AF104" s="195">
        <f t="shared" si="55"/>
        <v>0</v>
      </c>
      <c r="AG104" s="195">
        <f t="shared" si="55"/>
        <v>80</v>
      </c>
      <c r="AH104" s="195">
        <f t="shared" si="55"/>
        <v>0</v>
      </c>
      <c r="AI104" s="195">
        <f t="shared" si="55"/>
        <v>0</v>
      </c>
      <c r="AJ104" s="195">
        <f t="shared" si="55"/>
        <v>0</v>
      </c>
      <c r="AK104" s="195">
        <f t="shared" si="55"/>
        <v>0</v>
      </c>
      <c r="AL104" s="195">
        <f t="shared" si="55"/>
        <v>0</v>
      </c>
      <c r="AM104" s="198"/>
      <c r="AN104" s="198"/>
    </row>
    <row r="105" s="12" customFormat="1" ht="305" customHeight="1" spans="1:40">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1093</v>
      </c>
      <c r="Z105" s="39">
        <v>80</v>
      </c>
      <c r="AA105" s="39"/>
      <c r="AB105" s="39"/>
      <c r="AC105" s="39"/>
      <c r="AD105" s="39"/>
      <c r="AE105" s="39"/>
      <c r="AF105" s="39"/>
      <c r="AG105" s="39">
        <v>80</v>
      </c>
      <c r="AH105" s="39"/>
      <c r="AI105" s="39"/>
      <c r="AJ105" s="39"/>
      <c r="AK105" s="39"/>
      <c r="AL105" s="39"/>
      <c r="AM105" s="71" t="s">
        <v>1224</v>
      </c>
      <c r="AN105" s="71" t="s">
        <v>1225</v>
      </c>
    </row>
    <row r="106" s="12" customFormat="1" ht="30" customHeight="1" spans="1:40">
      <c r="A106" s="182" t="s">
        <v>54</v>
      </c>
      <c r="B106" s="186" t="s">
        <v>126</v>
      </c>
      <c r="C106" s="186"/>
      <c r="D106" s="186"/>
      <c r="E106" s="184"/>
      <c r="F106" s="184"/>
      <c r="G106" s="184"/>
      <c r="H106" s="184"/>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8"/>
      <c r="AN106" s="198"/>
    </row>
    <row r="107" s="12" customFormat="1" ht="30" customHeight="1" spans="1:40">
      <c r="A107" s="206" t="s">
        <v>52</v>
      </c>
      <c r="B107" s="186" t="s">
        <v>127</v>
      </c>
      <c r="C107" s="186"/>
      <c r="D107" s="186"/>
      <c r="E107" s="184"/>
      <c r="F107" s="184"/>
      <c r="G107" s="184"/>
      <c r="H107" s="184"/>
      <c r="I107" s="195">
        <f t="shared" ref="I107:T107" si="56">I108+I109+I110+I111+I112+I113</f>
        <v>0</v>
      </c>
      <c r="J107" s="195">
        <f t="shared" si="56"/>
        <v>0</v>
      </c>
      <c r="K107" s="195">
        <f t="shared" si="56"/>
        <v>0</v>
      </c>
      <c r="L107" s="195">
        <f t="shared" si="56"/>
        <v>0</v>
      </c>
      <c r="M107" s="195">
        <f t="shared" si="56"/>
        <v>0</v>
      </c>
      <c r="N107" s="195">
        <f t="shared" si="56"/>
        <v>0</v>
      </c>
      <c r="O107" s="195">
        <f t="shared" si="56"/>
        <v>0</v>
      </c>
      <c r="P107" s="195">
        <f t="shared" si="56"/>
        <v>0</v>
      </c>
      <c r="Q107" s="195">
        <f t="shared" si="56"/>
        <v>0</v>
      </c>
      <c r="R107" s="195">
        <f t="shared" si="56"/>
        <v>0</v>
      </c>
      <c r="S107" s="195">
        <f t="shared" si="56"/>
        <v>0</v>
      </c>
      <c r="T107" s="195">
        <f t="shared" si="56"/>
        <v>0</v>
      </c>
      <c r="U107" s="195">
        <f t="shared" ref="U107:AL107" si="57">U108+U109+U110+U111+U112+U113</f>
        <v>0</v>
      </c>
      <c r="V107" s="195">
        <f t="shared" si="57"/>
        <v>0</v>
      </c>
      <c r="W107" s="195">
        <f t="shared" si="57"/>
        <v>0</v>
      </c>
      <c r="X107" s="195">
        <f t="shared" si="57"/>
        <v>0</v>
      </c>
      <c r="Y107" s="195">
        <f t="shared" si="57"/>
        <v>0</v>
      </c>
      <c r="Z107" s="195">
        <f t="shared" si="57"/>
        <v>0</v>
      </c>
      <c r="AA107" s="195">
        <f t="shared" si="57"/>
        <v>0</v>
      </c>
      <c r="AB107" s="195">
        <f t="shared" si="57"/>
        <v>0</v>
      </c>
      <c r="AC107" s="195">
        <f t="shared" si="57"/>
        <v>0</v>
      </c>
      <c r="AD107" s="195">
        <f t="shared" si="57"/>
        <v>0</v>
      </c>
      <c r="AE107" s="195">
        <f t="shared" si="57"/>
        <v>0</v>
      </c>
      <c r="AF107" s="195">
        <f t="shared" si="57"/>
        <v>0</v>
      </c>
      <c r="AG107" s="195">
        <f t="shared" si="57"/>
        <v>0</v>
      </c>
      <c r="AH107" s="195">
        <f t="shared" si="57"/>
        <v>0</v>
      </c>
      <c r="AI107" s="195">
        <f t="shared" si="57"/>
        <v>0</v>
      </c>
      <c r="AJ107" s="195">
        <f t="shared" si="57"/>
        <v>0</v>
      </c>
      <c r="AK107" s="195">
        <f t="shared" si="57"/>
        <v>0</v>
      </c>
      <c r="AL107" s="195">
        <f t="shared" si="57"/>
        <v>0</v>
      </c>
      <c r="AM107" s="198"/>
      <c r="AN107" s="198"/>
    </row>
    <row r="108" s="12" customFormat="1" ht="30" customHeight="1" spans="1:40">
      <c r="A108" s="182" t="s">
        <v>54</v>
      </c>
      <c r="B108" s="186" t="s">
        <v>128</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8"/>
      <c r="AN108" s="198"/>
    </row>
    <row r="109" s="12" customFormat="1" ht="58" customHeight="1" spans="1:40">
      <c r="A109" s="182" t="s">
        <v>54</v>
      </c>
      <c r="B109" s="186" t="s">
        <v>129</v>
      </c>
      <c r="C109" s="186"/>
      <c r="D109" s="186"/>
      <c r="E109" s="184"/>
      <c r="F109" s="184"/>
      <c r="G109" s="184"/>
      <c r="H109" s="184"/>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8"/>
      <c r="AN109" s="198"/>
    </row>
    <row r="110" s="12" customFormat="1" ht="68" customHeight="1" spans="1:40">
      <c r="A110" s="182" t="s">
        <v>54</v>
      </c>
      <c r="B110" s="186" t="s">
        <v>130</v>
      </c>
      <c r="C110" s="186"/>
      <c r="D110" s="186"/>
      <c r="E110" s="184"/>
      <c r="F110" s="184"/>
      <c r="G110" s="184"/>
      <c r="H110" s="184"/>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8"/>
      <c r="AN110" s="198"/>
    </row>
    <row r="111" s="12" customFormat="1" ht="30" customHeight="1" spans="1:40">
      <c r="A111" s="182" t="s">
        <v>54</v>
      </c>
      <c r="B111" s="186" t="s">
        <v>131</v>
      </c>
      <c r="C111" s="186"/>
      <c r="D111" s="186"/>
      <c r="E111" s="184"/>
      <c r="F111" s="184"/>
      <c r="G111" s="184"/>
      <c r="H111" s="184"/>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8"/>
      <c r="AN111" s="198"/>
    </row>
    <row r="112" s="12" customFormat="1" ht="30" customHeight="1" spans="1:40">
      <c r="A112" s="182" t="s">
        <v>54</v>
      </c>
      <c r="B112" s="186" t="s">
        <v>132</v>
      </c>
      <c r="C112" s="186"/>
      <c r="D112" s="186"/>
      <c r="E112" s="184"/>
      <c r="F112" s="184"/>
      <c r="G112" s="184"/>
      <c r="H112" s="184"/>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8"/>
      <c r="AN112" s="198"/>
    </row>
    <row r="113" s="12" customFormat="1" ht="30" customHeight="1" spans="1:40">
      <c r="A113" s="182" t="s">
        <v>54</v>
      </c>
      <c r="B113" s="186" t="s">
        <v>133</v>
      </c>
      <c r="C113" s="186"/>
      <c r="D113" s="186"/>
      <c r="E113" s="184"/>
      <c r="F113" s="184"/>
      <c r="G113" s="184"/>
      <c r="H113" s="184"/>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8"/>
      <c r="AN113" s="198"/>
    </row>
    <row r="114" s="12" customFormat="1" ht="30" customHeight="1" spans="1:40">
      <c r="A114" s="179" t="s">
        <v>50</v>
      </c>
      <c r="B114" s="186" t="s">
        <v>134</v>
      </c>
      <c r="C114" s="186"/>
      <c r="D114" s="186"/>
      <c r="E114" s="184"/>
      <c r="F114" s="184"/>
      <c r="G114" s="184"/>
      <c r="H114" s="184"/>
      <c r="I114" s="196">
        <f t="shared" ref="I114:T114" si="58">I115</f>
        <v>0</v>
      </c>
      <c r="J114" s="196">
        <f t="shared" si="58"/>
        <v>0</v>
      </c>
      <c r="K114" s="196">
        <f t="shared" si="58"/>
        <v>0</v>
      </c>
      <c r="L114" s="196">
        <f t="shared" si="58"/>
        <v>0</v>
      </c>
      <c r="M114" s="196">
        <f t="shared" si="58"/>
        <v>0</v>
      </c>
      <c r="N114" s="196">
        <f t="shared" si="58"/>
        <v>0</v>
      </c>
      <c r="O114" s="196">
        <f t="shared" si="58"/>
        <v>0</v>
      </c>
      <c r="P114" s="196">
        <f t="shared" si="58"/>
        <v>0</v>
      </c>
      <c r="Q114" s="196">
        <f t="shared" si="58"/>
        <v>0</v>
      </c>
      <c r="R114" s="196">
        <f t="shared" si="58"/>
        <v>0</v>
      </c>
      <c r="S114" s="196">
        <f t="shared" si="58"/>
        <v>0</v>
      </c>
      <c r="T114" s="196">
        <f t="shared" si="58"/>
        <v>0</v>
      </c>
      <c r="U114" s="196">
        <f t="shared" ref="U114:AL114" si="59">U115</f>
        <v>0</v>
      </c>
      <c r="V114" s="196">
        <f t="shared" si="59"/>
        <v>0</v>
      </c>
      <c r="W114" s="196">
        <f t="shared" si="59"/>
        <v>0</v>
      </c>
      <c r="X114" s="196">
        <f t="shared" si="59"/>
        <v>0</v>
      </c>
      <c r="Y114" s="196">
        <f t="shared" si="59"/>
        <v>0</v>
      </c>
      <c r="Z114" s="196">
        <f t="shared" si="59"/>
        <v>0</v>
      </c>
      <c r="AA114" s="196">
        <f t="shared" si="59"/>
        <v>0</v>
      </c>
      <c r="AB114" s="196">
        <f t="shared" si="59"/>
        <v>0</v>
      </c>
      <c r="AC114" s="196">
        <f t="shared" si="59"/>
        <v>0</v>
      </c>
      <c r="AD114" s="196">
        <f t="shared" si="59"/>
        <v>0</v>
      </c>
      <c r="AE114" s="196">
        <f t="shared" si="59"/>
        <v>0</v>
      </c>
      <c r="AF114" s="196">
        <f t="shared" si="59"/>
        <v>0</v>
      </c>
      <c r="AG114" s="196">
        <f t="shared" si="59"/>
        <v>0</v>
      </c>
      <c r="AH114" s="196">
        <f t="shared" si="59"/>
        <v>0</v>
      </c>
      <c r="AI114" s="196">
        <f t="shared" si="59"/>
        <v>0</v>
      </c>
      <c r="AJ114" s="196">
        <f t="shared" si="59"/>
        <v>0</v>
      </c>
      <c r="AK114" s="196">
        <f t="shared" si="59"/>
        <v>0</v>
      </c>
      <c r="AL114" s="196">
        <f t="shared" si="59"/>
        <v>0</v>
      </c>
      <c r="AM114" s="198"/>
      <c r="AN114" s="198"/>
    </row>
    <row r="115" s="12" customFormat="1" ht="30" customHeight="1" spans="1:40">
      <c r="A115" s="179" t="s">
        <v>52</v>
      </c>
      <c r="B115" s="186" t="s">
        <v>134</v>
      </c>
      <c r="C115" s="186"/>
      <c r="D115" s="186"/>
      <c r="E115" s="184"/>
      <c r="F115" s="184"/>
      <c r="G115" s="184"/>
      <c r="H115" s="184"/>
      <c r="I115" s="195">
        <f t="shared" ref="I115:T115" si="60">I116+I117+I118</f>
        <v>0</v>
      </c>
      <c r="J115" s="195">
        <f t="shared" si="60"/>
        <v>0</v>
      </c>
      <c r="K115" s="195">
        <f t="shared" si="60"/>
        <v>0</v>
      </c>
      <c r="L115" s="195">
        <f t="shared" si="60"/>
        <v>0</v>
      </c>
      <c r="M115" s="195">
        <f t="shared" si="60"/>
        <v>0</v>
      </c>
      <c r="N115" s="195">
        <f t="shared" si="60"/>
        <v>0</v>
      </c>
      <c r="O115" s="195">
        <f t="shared" si="60"/>
        <v>0</v>
      </c>
      <c r="P115" s="195">
        <f t="shared" si="60"/>
        <v>0</v>
      </c>
      <c r="Q115" s="195">
        <f t="shared" si="60"/>
        <v>0</v>
      </c>
      <c r="R115" s="195">
        <f t="shared" si="60"/>
        <v>0</v>
      </c>
      <c r="S115" s="195">
        <f t="shared" si="60"/>
        <v>0</v>
      </c>
      <c r="T115" s="195">
        <f t="shared" si="60"/>
        <v>0</v>
      </c>
      <c r="U115" s="195">
        <f t="shared" ref="U115:AL115" si="61">U116+U117+U118</f>
        <v>0</v>
      </c>
      <c r="V115" s="195">
        <f t="shared" si="61"/>
        <v>0</v>
      </c>
      <c r="W115" s="195">
        <f t="shared" si="61"/>
        <v>0</v>
      </c>
      <c r="X115" s="195">
        <f t="shared" si="61"/>
        <v>0</v>
      </c>
      <c r="Y115" s="195">
        <f t="shared" si="61"/>
        <v>0</v>
      </c>
      <c r="Z115" s="195">
        <f t="shared" si="61"/>
        <v>0</v>
      </c>
      <c r="AA115" s="195">
        <f t="shared" si="61"/>
        <v>0</v>
      </c>
      <c r="AB115" s="195">
        <f t="shared" si="61"/>
        <v>0</v>
      </c>
      <c r="AC115" s="195">
        <f t="shared" si="61"/>
        <v>0</v>
      </c>
      <c r="AD115" s="195">
        <f t="shared" si="61"/>
        <v>0</v>
      </c>
      <c r="AE115" s="195">
        <f t="shared" si="61"/>
        <v>0</v>
      </c>
      <c r="AF115" s="195">
        <f t="shared" si="61"/>
        <v>0</v>
      </c>
      <c r="AG115" s="195">
        <f t="shared" si="61"/>
        <v>0</v>
      </c>
      <c r="AH115" s="195">
        <f t="shared" si="61"/>
        <v>0</v>
      </c>
      <c r="AI115" s="195">
        <f t="shared" si="61"/>
        <v>0</v>
      </c>
      <c r="AJ115" s="195">
        <f t="shared" si="61"/>
        <v>0</v>
      </c>
      <c r="AK115" s="195">
        <f t="shared" si="61"/>
        <v>0</v>
      </c>
      <c r="AL115" s="195">
        <f t="shared" si="61"/>
        <v>0</v>
      </c>
      <c r="AM115" s="198"/>
      <c r="AN115" s="198"/>
    </row>
    <row r="116" s="12" customFormat="1" ht="30" customHeight="1" spans="1:40">
      <c r="A116" s="182" t="s">
        <v>54</v>
      </c>
      <c r="B116" s="186" t="s">
        <v>135</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row>
    <row r="117" s="12" customFormat="1" ht="30" customHeight="1" spans="1:40">
      <c r="A117" s="182" t="s">
        <v>54</v>
      </c>
      <c r="B117" s="186" t="s">
        <v>136</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row>
    <row r="118" s="12" customFormat="1" ht="30" customHeight="1" spans="1:40">
      <c r="A118" s="182" t="s">
        <v>54</v>
      </c>
      <c r="B118" s="186" t="s">
        <v>137</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8"/>
      <c r="AN118" s="198"/>
    </row>
    <row r="119" s="12" customFormat="1" ht="30" customHeight="1" spans="1:40">
      <c r="A119" s="179" t="s">
        <v>50</v>
      </c>
      <c r="B119" s="186" t="s">
        <v>138</v>
      </c>
      <c r="C119" s="186"/>
      <c r="D119" s="186"/>
      <c r="E119" s="184"/>
      <c r="F119" s="184"/>
      <c r="G119" s="184"/>
      <c r="H119" s="184"/>
      <c r="I119" s="196">
        <f t="shared" ref="I119:T119" si="62">I120+I122+I127+I134</f>
        <v>1</v>
      </c>
      <c r="J119" s="196">
        <f t="shared" si="62"/>
        <v>800</v>
      </c>
      <c r="K119" s="196">
        <f t="shared" si="62"/>
        <v>0</v>
      </c>
      <c r="L119" s="196">
        <f t="shared" si="62"/>
        <v>0</v>
      </c>
      <c r="M119" s="196">
        <f t="shared" si="62"/>
        <v>0</v>
      </c>
      <c r="N119" s="196">
        <f t="shared" si="62"/>
        <v>0</v>
      </c>
      <c r="O119" s="196">
        <f t="shared" si="62"/>
        <v>1</v>
      </c>
      <c r="P119" s="196">
        <f t="shared" si="62"/>
        <v>0</v>
      </c>
      <c r="Q119" s="196">
        <f t="shared" si="62"/>
        <v>0</v>
      </c>
      <c r="R119" s="196">
        <f t="shared" si="62"/>
        <v>0</v>
      </c>
      <c r="S119" s="196">
        <f t="shared" si="62"/>
        <v>800</v>
      </c>
      <c r="T119" s="196">
        <f t="shared" si="62"/>
        <v>800</v>
      </c>
      <c r="U119" s="196">
        <f t="shared" ref="U119:AL119" si="63">U120+U122+U127+U134</f>
        <v>0</v>
      </c>
      <c r="V119" s="196">
        <f t="shared" si="63"/>
        <v>0</v>
      </c>
      <c r="W119" s="196">
        <f t="shared" si="63"/>
        <v>0</v>
      </c>
      <c r="X119" s="196">
        <f t="shared" si="63"/>
        <v>0</v>
      </c>
      <c r="Y119" s="196">
        <f t="shared" si="63"/>
        <v>0</v>
      </c>
      <c r="Z119" s="196">
        <f t="shared" si="63"/>
        <v>240</v>
      </c>
      <c r="AA119" s="196">
        <f t="shared" si="63"/>
        <v>240</v>
      </c>
      <c r="AB119" s="196">
        <f t="shared" si="63"/>
        <v>240</v>
      </c>
      <c r="AC119" s="196">
        <f t="shared" si="63"/>
        <v>0</v>
      </c>
      <c r="AD119" s="196">
        <f t="shared" si="63"/>
        <v>0</v>
      </c>
      <c r="AE119" s="196">
        <f t="shared" si="63"/>
        <v>0</v>
      </c>
      <c r="AF119" s="196">
        <f t="shared" si="63"/>
        <v>0</v>
      </c>
      <c r="AG119" s="196">
        <f t="shared" si="63"/>
        <v>0</v>
      </c>
      <c r="AH119" s="196">
        <f t="shared" si="63"/>
        <v>0</v>
      </c>
      <c r="AI119" s="196">
        <f t="shared" si="63"/>
        <v>0</v>
      </c>
      <c r="AJ119" s="196">
        <f t="shared" si="63"/>
        <v>0</v>
      </c>
      <c r="AK119" s="196">
        <f t="shared" si="63"/>
        <v>0</v>
      </c>
      <c r="AL119" s="196">
        <f t="shared" si="63"/>
        <v>0</v>
      </c>
      <c r="AM119" s="198"/>
      <c r="AN119" s="198"/>
    </row>
    <row r="120" s="12" customFormat="1" ht="30" customHeight="1" spans="1:40">
      <c r="A120" s="206" t="s">
        <v>52</v>
      </c>
      <c r="B120" s="186" t="s">
        <v>139</v>
      </c>
      <c r="C120" s="186"/>
      <c r="D120" s="186"/>
      <c r="E120" s="184"/>
      <c r="F120" s="184"/>
      <c r="G120" s="184"/>
      <c r="H120" s="184"/>
      <c r="I120" s="195">
        <f t="shared" ref="I120:T120" si="64">I121</f>
        <v>0</v>
      </c>
      <c r="J120" s="195">
        <f t="shared" si="64"/>
        <v>0</v>
      </c>
      <c r="K120" s="195">
        <f t="shared" si="64"/>
        <v>0</v>
      </c>
      <c r="L120" s="195">
        <f t="shared" si="64"/>
        <v>0</v>
      </c>
      <c r="M120" s="195">
        <f t="shared" si="64"/>
        <v>0</v>
      </c>
      <c r="N120" s="195">
        <f t="shared" si="64"/>
        <v>0</v>
      </c>
      <c r="O120" s="195">
        <f t="shared" si="64"/>
        <v>0</v>
      </c>
      <c r="P120" s="195">
        <f t="shared" si="64"/>
        <v>0</v>
      </c>
      <c r="Q120" s="195">
        <f t="shared" si="64"/>
        <v>0</v>
      </c>
      <c r="R120" s="195">
        <f t="shared" si="64"/>
        <v>0</v>
      </c>
      <c r="S120" s="195">
        <f t="shared" si="64"/>
        <v>0</v>
      </c>
      <c r="T120" s="195">
        <f t="shared" si="64"/>
        <v>0</v>
      </c>
      <c r="U120" s="195">
        <f t="shared" ref="U120:AL120" si="65">U121</f>
        <v>0</v>
      </c>
      <c r="V120" s="195">
        <f t="shared" si="65"/>
        <v>0</v>
      </c>
      <c r="W120" s="195">
        <f t="shared" si="65"/>
        <v>0</v>
      </c>
      <c r="X120" s="195">
        <f t="shared" si="65"/>
        <v>0</v>
      </c>
      <c r="Y120" s="195">
        <f t="shared" si="65"/>
        <v>0</v>
      </c>
      <c r="Z120" s="195">
        <f t="shared" si="65"/>
        <v>0</v>
      </c>
      <c r="AA120" s="195">
        <f t="shared" si="65"/>
        <v>0</v>
      </c>
      <c r="AB120" s="195">
        <f t="shared" si="65"/>
        <v>0</v>
      </c>
      <c r="AC120" s="195">
        <f t="shared" si="65"/>
        <v>0</v>
      </c>
      <c r="AD120" s="195">
        <f t="shared" si="65"/>
        <v>0</v>
      </c>
      <c r="AE120" s="195">
        <f t="shared" si="65"/>
        <v>0</v>
      </c>
      <c r="AF120" s="195">
        <f t="shared" si="65"/>
        <v>0</v>
      </c>
      <c r="AG120" s="195">
        <f t="shared" si="65"/>
        <v>0</v>
      </c>
      <c r="AH120" s="195">
        <f t="shared" si="65"/>
        <v>0</v>
      </c>
      <c r="AI120" s="195">
        <f t="shared" si="65"/>
        <v>0</v>
      </c>
      <c r="AJ120" s="195">
        <f t="shared" si="65"/>
        <v>0</v>
      </c>
      <c r="AK120" s="195">
        <f t="shared" si="65"/>
        <v>0</v>
      </c>
      <c r="AL120" s="195">
        <f t="shared" si="65"/>
        <v>0</v>
      </c>
      <c r="AM120" s="198"/>
      <c r="AN120" s="198"/>
    </row>
    <row r="121" s="12" customFormat="1" ht="30" customHeight="1" spans="1:40">
      <c r="A121" s="182" t="s">
        <v>54</v>
      </c>
      <c r="B121" s="186" t="s">
        <v>140</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8"/>
      <c r="AN121" s="198"/>
    </row>
    <row r="122" s="12" customFormat="1" ht="30" customHeight="1" spans="1:40">
      <c r="A122" s="206" t="s">
        <v>52</v>
      </c>
      <c r="B122" s="186" t="s">
        <v>141</v>
      </c>
      <c r="C122" s="186"/>
      <c r="D122" s="186"/>
      <c r="E122" s="184"/>
      <c r="F122" s="184"/>
      <c r="G122" s="184"/>
      <c r="H122" s="184"/>
      <c r="I122" s="195">
        <f t="shared" ref="I122:T122" si="66">I123+I125+I126</f>
        <v>1</v>
      </c>
      <c r="J122" s="195">
        <f t="shared" si="66"/>
        <v>800</v>
      </c>
      <c r="K122" s="195">
        <f t="shared" si="66"/>
        <v>0</v>
      </c>
      <c r="L122" s="195">
        <f t="shared" si="66"/>
        <v>0</v>
      </c>
      <c r="M122" s="195">
        <f t="shared" si="66"/>
        <v>0</v>
      </c>
      <c r="N122" s="195">
        <f t="shared" si="66"/>
        <v>0</v>
      </c>
      <c r="O122" s="195">
        <f t="shared" si="66"/>
        <v>1</v>
      </c>
      <c r="P122" s="195">
        <f t="shared" si="66"/>
        <v>0</v>
      </c>
      <c r="Q122" s="195">
        <f t="shared" si="66"/>
        <v>0</v>
      </c>
      <c r="R122" s="195">
        <f t="shared" si="66"/>
        <v>0</v>
      </c>
      <c r="S122" s="195">
        <f t="shared" si="66"/>
        <v>800</v>
      </c>
      <c r="T122" s="195">
        <f t="shared" si="66"/>
        <v>800</v>
      </c>
      <c r="U122" s="195">
        <f t="shared" ref="U122:AL122" si="67">U123+U125+U126</f>
        <v>0</v>
      </c>
      <c r="V122" s="195">
        <f t="shared" si="67"/>
        <v>0</v>
      </c>
      <c r="W122" s="195">
        <f t="shared" si="67"/>
        <v>0</v>
      </c>
      <c r="X122" s="195">
        <f t="shared" si="67"/>
        <v>0</v>
      </c>
      <c r="Y122" s="195">
        <f t="shared" si="67"/>
        <v>0</v>
      </c>
      <c r="Z122" s="195">
        <f t="shared" si="67"/>
        <v>240</v>
      </c>
      <c r="AA122" s="195">
        <f t="shared" si="67"/>
        <v>240</v>
      </c>
      <c r="AB122" s="195">
        <f t="shared" si="67"/>
        <v>240</v>
      </c>
      <c r="AC122" s="195">
        <f t="shared" si="67"/>
        <v>0</v>
      </c>
      <c r="AD122" s="195">
        <f t="shared" si="67"/>
        <v>0</v>
      </c>
      <c r="AE122" s="195">
        <f t="shared" si="67"/>
        <v>0</v>
      </c>
      <c r="AF122" s="195">
        <f t="shared" si="67"/>
        <v>0</v>
      </c>
      <c r="AG122" s="195">
        <f t="shared" si="67"/>
        <v>0</v>
      </c>
      <c r="AH122" s="195">
        <f t="shared" si="67"/>
        <v>0</v>
      </c>
      <c r="AI122" s="195">
        <f t="shared" si="67"/>
        <v>0</v>
      </c>
      <c r="AJ122" s="195">
        <f t="shared" si="67"/>
        <v>0</v>
      </c>
      <c r="AK122" s="195">
        <f t="shared" si="67"/>
        <v>0</v>
      </c>
      <c r="AL122" s="195">
        <f t="shared" si="67"/>
        <v>0</v>
      </c>
      <c r="AM122" s="198"/>
      <c r="AN122" s="198"/>
    </row>
    <row r="123" s="12" customFormat="1" ht="30" customHeight="1" spans="1:40">
      <c r="A123" s="182" t="s">
        <v>54</v>
      </c>
      <c r="B123" s="186" t="s">
        <v>142</v>
      </c>
      <c r="C123" s="186"/>
      <c r="D123" s="186"/>
      <c r="E123" s="184"/>
      <c r="F123" s="184"/>
      <c r="G123" s="184"/>
      <c r="H123" s="184"/>
      <c r="I123" s="195">
        <f t="shared" ref="I123:T123" si="68">SUM(I124)</f>
        <v>1</v>
      </c>
      <c r="J123" s="195">
        <f t="shared" si="68"/>
        <v>800</v>
      </c>
      <c r="K123" s="195">
        <f t="shared" si="68"/>
        <v>0</v>
      </c>
      <c r="L123" s="195">
        <f t="shared" si="68"/>
        <v>0</v>
      </c>
      <c r="M123" s="195">
        <f t="shared" si="68"/>
        <v>0</v>
      </c>
      <c r="N123" s="195">
        <f t="shared" si="68"/>
        <v>0</v>
      </c>
      <c r="O123" s="195">
        <f t="shared" si="68"/>
        <v>1</v>
      </c>
      <c r="P123" s="195">
        <f t="shared" si="68"/>
        <v>0</v>
      </c>
      <c r="Q123" s="195">
        <f t="shared" si="68"/>
        <v>0</v>
      </c>
      <c r="R123" s="195">
        <f t="shared" si="68"/>
        <v>0</v>
      </c>
      <c r="S123" s="195">
        <f t="shared" si="68"/>
        <v>800</v>
      </c>
      <c r="T123" s="195">
        <f t="shared" si="68"/>
        <v>800</v>
      </c>
      <c r="U123" s="195">
        <f t="shared" ref="U123:AL123" si="69">SUM(U124)</f>
        <v>0</v>
      </c>
      <c r="V123" s="195">
        <f t="shared" si="69"/>
        <v>0</v>
      </c>
      <c r="W123" s="195">
        <f t="shared" si="69"/>
        <v>0</v>
      </c>
      <c r="X123" s="195">
        <f t="shared" si="69"/>
        <v>0</v>
      </c>
      <c r="Y123" s="195">
        <f t="shared" si="69"/>
        <v>0</v>
      </c>
      <c r="Z123" s="195">
        <f t="shared" si="69"/>
        <v>240</v>
      </c>
      <c r="AA123" s="195">
        <f t="shared" si="69"/>
        <v>240</v>
      </c>
      <c r="AB123" s="195">
        <f t="shared" si="69"/>
        <v>240</v>
      </c>
      <c r="AC123" s="195">
        <f t="shared" si="69"/>
        <v>0</v>
      </c>
      <c r="AD123" s="195">
        <f t="shared" si="69"/>
        <v>0</v>
      </c>
      <c r="AE123" s="195">
        <f t="shared" si="69"/>
        <v>0</v>
      </c>
      <c r="AF123" s="195">
        <f t="shared" si="69"/>
        <v>0</v>
      </c>
      <c r="AG123" s="195">
        <f t="shared" si="69"/>
        <v>0</v>
      </c>
      <c r="AH123" s="195">
        <f t="shared" si="69"/>
        <v>0</v>
      </c>
      <c r="AI123" s="195">
        <f t="shared" si="69"/>
        <v>0</v>
      </c>
      <c r="AJ123" s="195">
        <f t="shared" si="69"/>
        <v>0</v>
      </c>
      <c r="AK123" s="195">
        <f t="shared" si="69"/>
        <v>0</v>
      </c>
      <c r="AL123" s="195">
        <f t="shared" si="69"/>
        <v>0</v>
      </c>
      <c r="AM123" s="198"/>
      <c r="AN123" s="198"/>
    </row>
    <row r="124" s="7" customFormat="1" ht="198" customHeight="1" spans="1:40">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row>
    <row r="125" s="12" customFormat="1" ht="30" customHeight="1" spans="1:40">
      <c r="A125" s="182" t="s">
        <v>54</v>
      </c>
      <c r="B125" s="186" t="s">
        <v>143</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row>
    <row r="126" s="12" customFormat="1" ht="30" customHeight="1" spans="1:40">
      <c r="A126" s="182" t="s">
        <v>54</v>
      </c>
      <c r="B126" s="186" t="s">
        <v>144</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row>
    <row r="127" s="12" customFormat="1" ht="30" customHeight="1" spans="1:40">
      <c r="A127" s="206" t="s">
        <v>52</v>
      </c>
      <c r="B127" s="186" t="s">
        <v>145</v>
      </c>
      <c r="C127" s="186"/>
      <c r="D127" s="186"/>
      <c r="E127" s="184"/>
      <c r="F127" s="184"/>
      <c r="G127" s="184"/>
      <c r="H127" s="184"/>
      <c r="I127" s="195">
        <f t="shared" ref="I127:T127" si="70">I128+I129+I130+I131+I132+I133</f>
        <v>0</v>
      </c>
      <c r="J127" s="195">
        <f t="shared" si="70"/>
        <v>0</v>
      </c>
      <c r="K127" s="195">
        <f t="shared" si="70"/>
        <v>0</v>
      </c>
      <c r="L127" s="195">
        <f t="shared" si="70"/>
        <v>0</v>
      </c>
      <c r="M127" s="195">
        <f t="shared" si="70"/>
        <v>0</v>
      </c>
      <c r="N127" s="195">
        <f t="shared" si="70"/>
        <v>0</v>
      </c>
      <c r="O127" s="195">
        <f t="shared" si="70"/>
        <v>0</v>
      </c>
      <c r="P127" s="195">
        <f t="shared" si="70"/>
        <v>0</v>
      </c>
      <c r="Q127" s="195">
        <f t="shared" si="70"/>
        <v>0</v>
      </c>
      <c r="R127" s="195">
        <f t="shared" si="70"/>
        <v>0</v>
      </c>
      <c r="S127" s="195">
        <f t="shared" si="70"/>
        <v>0</v>
      </c>
      <c r="T127" s="195">
        <f t="shared" si="70"/>
        <v>0</v>
      </c>
      <c r="U127" s="195">
        <f t="shared" ref="U127:AL127" si="71">U128+U129+U130+U131+U132+U133</f>
        <v>0</v>
      </c>
      <c r="V127" s="195">
        <f t="shared" si="71"/>
        <v>0</v>
      </c>
      <c r="W127" s="195">
        <f t="shared" si="71"/>
        <v>0</v>
      </c>
      <c r="X127" s="195">
        <f t="shared" si="71"/>
        <v>0</v>
      </c>
      <c r="Y127" s="195">
        <f t="shared" si="71"/>
        <v>0</v>
      </c>
      <c r="Z127" s="195">
        <f t="shared" si="71"/>
        <v>0</v>
      </c>
      <c r="AA127" s="195">
        <f t="shared" si="71"/>
        <v>0</v>
      </c>
      <c r="AB127" s="195">
        <f t="shared" si="71"/>
        <v>0</v>
      </c>
      <c r="AC127" s="195">
        <f t="shared" si="71"/>
        <v>0</v>
      </c>
      <c r="AD127" s="195">
        <f t="shared" si="71"/>
        <v>0</v>
      </c>
      <c r="AE127" s="195">
        <f t="shared" si="71"/>
        <v>0</v>
      </c>
      <c r="AF127" s="195">
        <f t="shared" si="71"/>
        <v>0</v>
      </c>
      <c r="AG127" s="195">
        <f t="shared" si="71"/>
        <v>0</v>
      </c>
      <c r="AH127" s="195">
        <f t="shared" si="71"/>
        <v>0</v>
      </c>
      <c r="AI127" s="195">
        <f t="shared" si="71"/>
        <v>0</v>
      </c>
      <c r="AJ127" s="195">
        <f t="shared" si="71"/>
        <v>0</v>
      </c>
      <c r="AK127" s="195">
        <f t="shared" si="71"/>
        <v>0</v>
      </c>
      <c r="AL127" s="195">
        <f t="shared" si="71"/>
        <v>0</v>
      </c>
      <c r="AM127" s="198"/>
      <c r="AN127" s="198"/>
    </row>
    <row r="128" s="12" customFormat="1" ht="30" customHeight="1" spans="1:40">
      <c r="A128" s="182" t="s">
        <v>54</v>
      </c>
      <c r="B128" s="186" t="s">
        <v>146</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8"/>
      <c r="AN128" s="198"/>
    </row>
    <row r="129" s="12" customFormat="1" ht="30" customHeight="1" spans="1:40">
      <c r="A129" s="182" t="s">
        <v>54</v>
      </c>
      <c r="B129" s="186" t="s">
        <v>147</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row>
    <row r="130" s="12" customFormat="1" ht="30" customHeight="1" spans="1:40">
      <c r="A130" s="182" t="s">
        <v>54</v>
      </c>
      <c r="B130" s="186" t="s">
        <v>148</v>
      </c>
      <c r="C130" s="186"/>
      <c r="D130" s="186"/>
      <c r="E130" s="184"/>
      <c r="F130" s="184"/>
      <c r="G130" s="184"/>
      <c r="H130" s="184"/>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8"/>
      <c r="AN130" s="198"/>
    </row>
    <row r="131" s="12" customFormat="1" ht="30" customHeight="1" spans="1:40">
      <c r="A131" s="182" t="s">
        <v>54</v>
      </c>
      <c r="B131" s="186" t="s">
        <v>149</v>
      </c>
      <c r="C131" s="186"/>
      <c r="D131" s="186"/>
      <c r="E131" s="184"/>
      <c r="F131" s="184"/>
      <c r="G131" s="184"/>
      <c r="H131" s="184"/>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8"/>
      <c r="AN131" s="198"/>
    </row>
    <row r="132" s="12" customFormat="1" ht="30" customHeight="1" spans="1:40">
      <c r="A132" s="182" t="s">
        <v>54</v>
      </c>
      <c r="B132" s="186" t="s">
        <v>150</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8"/>
      <c r="AN132" s="198"/>
    </row>
    <row r="133" s="12" customFormat="1" ht="30" customHeight="1" spans="1:40">
      <c r="A133" s="182" t="s">
        <v>54</v>
      </c>
      <c r="B133" s="186" t="s">
        <v>151</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row>
    <row r="134" s="12" customFormat="1" ht="30" customHeight="1" spans="1:40">
      <c r="A134" s="206" t="s">
        <v>52</v>
      </c>
      <c r="B134" s="186" t="s">
        <v>152</v>
      </c>
      <c r="C134" s="186"/>
      <c r="D134" s="186"/>
      <c r="E134" s="184"/>
      <c r="F134" s="184"/>
      <c r="G134" s="184"/>
      <c r="H134" s="184"/>
      <c r="I134" s="195">
        <f t="shared" ref="I134:T134" si="72">I135+I136+I137+I138+I139</f>
        <v>0</v>
      </c>
      <c r="J134" s="195">
        <f t="shared" si="72"/>
        <v>0</v>
      </c>
      <c r="K134" s="195">
        <f t="shared" si="72"/>
        <v>0</v>
      </c>
      <c r="L134" s="195">
        <f t="shared" si="72"/>
        <v>0</v>
      </c>
      <c r="M134" s="195">
        <f t="shared" si="72"/>
        <v>0</v>
      </c>
      <c r="N134" s="195">
        <f t="shared" si="72"/>
        <v>0</v>
      </c>
      <c r="O134" s="195">
        <f t="shared" si="72"/>
        <v>0</v>
      </c>
      <c r="P134" s="195">
        <f t="shared" si="72"/>
        <v>0</v>
      </c>
      <c r="Q134" s="195">
        <f t="shared" si="72"/>
        <v>0</v>
      </c>
      <c r="R134" s="195">
        <f t="shared" si="72"/>
        <v>0</v>
      </c>
      <c r="S134" s="195">
        <f t="shared" si="72"/>
        <v>0</v>
      </c>
      <c r="T134" s="195">
        <f t="shared" si="72"/>
        <v>0</v>
      </c>
      <c r="U134" s="195">
        <f t="shared" ref="U134:AL134" si="73">U135+U136+U137+U138+U139</f>
        <v>0</v>
      </c>
      <c r="V134" s="195">
        <f t="shared" si="73"/>
        <v>0</v>
      </c>
      <c r="W134" s="195">
        <f t="shared" si="73"/>
        <v>0</v>
      </c>
      <c r="X134" s="195">
        <f t="shared" si="73"/>
        <v>0</v>
      </c>
      <c r="Y134" s="195">
        <f t="shared" si="73"/>
        <v>0</v>
      </c>
      <c r="Z134" s="195">
        <f t="shared" si="73"/>
        <v>0</v>
      </c>
      <c r="AA134" s="195">
        <f t="shared" si="73"/>
        <v>0</v>
      </c>
      <c r="AB134" s="195">
        <f t="shared" si="73"/>
        <v>0</v>
      </c>
      <c r="AC134" s="195">
        <f t="shared" si="73"/>
        <v>0</v>
      </c>
      <c r="AD134" s="195">
        <f t="shared" si="73"/>
        <v>0</v>
      </c>
      <c r="AE134" s="195">
        <f t="shared" si="73"/>
        <v>0</v>
      </c>
      <c r="AF134" s="195">
        <f t="shared" si="73"/>
        <v>0</v>
      </c>
      <c r="AG134" s="195">
        <f t="shared" si="73"/>
        <v>0</v>
      </c>
      <c r="AH134" s="195">
        <f t="shared" si="73"/>
        <v>0</v>
      </c>
      <c r="AI134" s="195">
        <f t="shared" si="73"/>
        <v>0</v>
      </c>
      <c r="AJ134" s="195">
        <f t="shared" si="73"/>
        <v>0</v>
      </c>
      <c r="AK134" s="195">
        <f t="shared" si="73"/>
        <v>0</v>
      </c>
      <c r="AL134" s="195">
        <f t="shared" si="73"/>
        <v>0</v>
      </c>
      <c r="AM134" s="198"/>
      <c r="AN134" s="198"/>
    </row>
    <row r="135" s="12" customFormat="1" ht="30" customHeight="1" spans="1:40">
      <c r="A135" s="182" t="s">
        <v>54</v>
      </c>
      <c r="B135" s="186" t="s">
        <v>153</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row>
    <row r="136" s="12" customFormat="1" ht="30" customHeight="1" spans="1:40">
      <c r="A136" s="182" t="s">
        <v>54</v>
      </c>
      <c r="B136" s="186" t="s">
        <v>154</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row>
    <row r="137" s="12" customFormat="1" ht="30" customHeight="1" spans="1:40">
      <c r="A137" s="182" t="s">
        <v>54</v>
      </c>
      <c r="B137" s="186" t="s">
        <v>155</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row>
    <row r="138" s="12" customFormat="1" ht="30" customHeight="1" spans="1:40">
      <c r="A138" s="182" t="s">
        <v>54</v>
      </c>
      <c r="B138" s="186" t="s">
        <v>156</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row>
    <row r="139" s="12" customFormat="1" ht="30" customHeight="1" spans="1:40">
      <c r="A139" s="182" t="s">
        <v>54</v>
      </c>
      <c r="B139" s="186" t="s">
        <v>157</v>
      </c>
      <c r="C139" s="186"/>
      <c r="D139" s="186"/>
      <c r="E139" s="184"/>
      <c r="F139" s="184"/>
      <c r="G139" s="184"/>
      <c r="H139" s="184"/>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8"/>
      <c r="AN139" s="198"/>
    </row>
    <row r="140" s="12" customFormat="1" ht="30" customHeight="1" spans="1:40">
      <c r="A140" s="179" t="s">
        <v>50</v>
      </c>
      <c r="B140" s="186" t="s">
        <v>158</v>
      </c>
      <c r="C140" s="186"/>
      <c r="D140" s="186"/>
      <c r="E140" s="184"/>
      <c r="F140" s="184"/>
      <c r="G140" s="184"/>
      <c r="H140" s="184"/>
      <c r="I140" s="196">
        <f t="shared" ref="I140:T140" si="74">I141+I144</f>
        <v>0</v>
      </c>
      <c r="J140" s="196">
        <f t="shared" si="74"/>
        <v>0</v>
      </c>
      <c r="K140" s="196">
        <f t="shared" si="74"/>
        <v>0</v>
      </c>
      <c r="L140" s="196">
        <f t="shared" si="74"/>
        <v>0</v>
      </c>
      <c r="M140" s="196">
        <f t="shared" si="74"/>
        <v>0</v>
      </c>
      <c r="N140" s="196">
        <f t="shared" si="74"/>
        <v>0</v>
      </c>
      <c r="O140" s="196">
        <f t="shared" si="74"/>
        <v>0</v>
      </c>
      <c r="P140" s="196">
        <f t="shared" si="74"/>
        <v>0</v>
      </c>
      <c r="Q140" s="196">
        <f t="shared" si="74"/>
        <v>0</v>
      </c>
      <c r="R140" s="196">
        <f t="shared" si="74"/>
        <v>0</v>
      </c>
      <c r="S140" s="196">
        <f t="shared" si="74"/>
        <v>0</v>
      </c>
      <c r="T140" s="196">
        <f t="shared" si="74"/>
        <v>0</v>
      </c>
      <c r="U140" s="196">
        <f t="shared" ref="U140:AL140" si="75">U141+U144</f>
        <v>0</v>
      </c>
      <c r="V140" s="196">
        <f t="shared" si="75"/>
        <v>0</v>
      </c>
      <c r="W140" s="196">
        <f t="shared" si="75"/>
        <v>0</v>
      </c>
      <c r="X140" s="196">
        <f t="shared" si="75"/>
        <v>0</v>
      </c>
      <c r="Y140" s="196">
        <f t="shared" si="75"/>
        <v>0</v>
      </c>
      <c r="Z140" s="196">
        <f t="shared" si="75"/>
        <v>0</v>
      </c>
      <c r="AA140" s="196">
        <f t="shared" si="75"/>
        <v>0</v>
      </c>
      <c r="AB140" s="196">
        <f t="shared" si="75"/>
        <v>0</v>
      </c>
      <c r="AC140" s="196">
        <f t="shared" si="75"/>
        <v>0</v>
      </c>
      <c r="AD140" s="196">
        <f t="shared" si="75"/>
        <v>0</v>
      </c>
      <c r="AE140" s="196">
        <f t="shared" si="75"/>
        <v>0</v>
      </c>
      <c r="AF140" s="196">
        <f t="shared" si="75"/>
        <v>0</v>
      </c>
      <c r="AG140" s="196">
        <f t="shared" si="75"/>
        <v>0</v>
      </c>
      <c r="AH140" s="196">
        <f t="shared" si="75"/>
        <v>0</v>
      </c>
      <c r="AI140" s="196">
        <f t="shared" si="75"/>
        <v>0</v>
      </c>
      <c r="AJ140" s="196">
        <f t="shared" si="75"/>
        <v>0</v>
      </c>
      <c r="AK140" s="196">
        <f t="shared" si="75"/>
        <v>0</v>
      </c>
      <c r="AL140" s="196">
        <f t="shared" si="75"/>
        <v>0</v>
      </c>
      <c r="AM140" s="198"/>
      <c r="AN140" s="198"/>
    </row>
    <row r="141" s="12" customFormat="1" ht="30" customHeight="1" spans="1:40">
      <c r="A141" s="206" t="s">
        <v>52</v>
      </c>
      <c r="B141" s="186" t="s">
        <v>159</v>
      </c>
      <c r="C141" s="186"/>
      <c r="D141" s="186"/>
      <c r="E141" s="184"/>
      <c r="F141" s="184"/>
      <c r="G141" s="184"/>
      <c r="H141" s="184"/>
      <c r="I141" s="195">
        <f t="shared" ref="I141:T141" si="76">I142+I143</f>
        <v>0</v>
      </c>
      <c r="J141" s="195">
        <f t="shared" si="76"/>
        <v>0</v>
      </c>
      <c r="K141" s="195">
        <f t="shared" si="76"/>
        <v>0</v>
      </c>
      <c r="L141" s="195">
        <f t="shared" si="76"/>
        <v>0</v>
      </c>
      <c r="M141" s="195">
        <f t="shared" si="76"/>
        <v>0</v>
      </c>
      <c r="N141" s="195">
        <f t="shared" si="76"/>
        <v>0</v>
      </c>
      <c r="O141" s="195">
        <f t="shared" si="76"/>
        <v>0</v>
      </c>
      <c r="P141" s="195">
        <f t="shared" si="76"/>
        <v>0</v>
      </c>
      <c r="Q141" s="195">
        <f t="shared" si="76"/>
        <v>0</v>
      </c>
      <c r="R141" s="195">
        <f t="shared" si="76"/>
        <v>0</v>
      </c>
      <c r="S141" s="195">
        <f t="shared" si="76"/>
        <v>0</v>
      </c>
      <c r="T141" s="195">
        <f t="shared" si="76"/>
        <v>0</v>
      </c>
      <c r="U141" s="195">
        <f t="shared" ref="U141:AL141" si="77">U142+U143</f>
        <v>0</v>
      </c>
      <c r="V141" s="195">
        <f t="shared" si="77"/>
        <v>0</v>
      </c>
      <c r="W141" s="195">
        <f t="shared" si="77"/>
        <v>0</v>
      </c>
      <c r="X141" s="195">
        <f t="shared" si="77"/>
        <v>0</v>
      </c>
      <c r="Y141" s="195">
        <f t="shared" si="77"/>
        <v>0</v>
      </c>
      <c r="Z141" s="195">
        <f t="shared" si="77"/>
        <v>0</v>
      </c>
      <c r="AA141" s="195">
        <f t="shared" si="77"/>
        <v>0</v>
      </c>
      <c r="AB141" s="195">
        <f t="shared" si="77"/>
        <v>0</v>
      </c>
      <c r="AC141" s="195">
        <f t="shared" si="77"/>
        <v>0</v>
      </c>
      <c r="AD141" s="195">
        <f t="shared" si="77"/>
        <v>0</v>
      </c>
      <c r="AE141" s="195">
        <f t="shared" si="77"/>
        <v>0</v>
      </c>
      <c r="AF141" s="195">
        <f t="shared" si="77"/>
        <v>0</v>
      </c>
      <c r="AG141" s="195">
        <f t="shared" si="77"/>
        <v>0</v>
      </c>
      <c r="AH141" s="195">
        <f t="shared" si="77"/>
        <v>0</v>
      </c>
      <c r="AI141" s="195">
        <f t="shared" si="77"/>
        <v>0</v>
      </c>
      <c r="AJ141" s="195">
        <f t="shared" si="77"/>
        <v>0</v>
      </c>
      <c r="AK141" s="195">
        <f t="shared" si="77"/>
        <v>0</v>
      </c>
      <c r="AL141" s="195">
        <f t="shared" si="77"/>
        <v>0</v>
      </c>
      <c r="AM141" s="198"/>
      <c r="AN141" s="198"/>
    </row>
    <row r="142" s="12" customFormat="1" ht="30" customHeight="1" spans="1:40">
      <c r="A142" s="182" t="s">
        <v>54</v>
      </c>
      <c r="B142" s="186" t="s">
        <v>160</v>
      </c>
      <c r="C142" s="186"/>
      <c r="D142" s="186"/>
      <c r="E142" s="184"/>
      <c r="F142" s="184"/>
      <c r="G142" s="184"/>
      <c r="H142" s="184"/>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8"/>
      <c r="AN142" s="198"/>
    </row>
    <row r="143" s="12" customFormat="1" ht="30" customHeight="1" spans="1:40">
      <c r="A143" s="182" t="s">
        <v>54</v>
      </c>
      <c r="B143" s="186" t="s">
        <v>161</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8"/>
      <c r="AN143" s="198"/>
    </row>
    <row r="144" s="12" customFormat="1" ht="30" customHeight="1" spans="1:40">
      <c r="A144" s="206" t="s">
        <v>52</v>
      </c>
      <c r="B144" s="186" t="s">
        <v>162</v>
      </c>
      <c r="C144" s="186"/>
      <c r="D144" s="186"/>
      <c r="E144" s="184"/>
      <c r="F144" s="184"/>
      <c r="G144" s="184"/>
      <c r="H144" s="184"/>
      <c r="I144" s="195">
        <f t="shared" ref="I144:T144" si="78">I145+I146+I147+I148</f>
        <v>0</v>
      </c>
      <c r="J144" s="195">
        <f t="shared" si="78"/>
        <v>0</v>
      </c>
      <c r="K144" s="195">
        <f t="shared" si="78"/>
        <v>0</v>
      </c>
      <c r="L144" s="195">
        <f t="shared" si="78"/>
        <v>0</v>
      </c>
      <c r="M144" s="195">
        <f t="shared" si="78"/>
        <v>0</v>
      </c>
      <c r="N144" s="195">
        <f t="shared" si="78"/>
        <v>0</v>
      </c>
      <c r="O144" s="195">
        <f t="shared" si="78"/>
        <v>0</v>
      </c>
      <c r="P144" s="195">
        <f t="shared" si="78"/>
        <v>0</v>
      </c>
      <c r="Q144" s="195">
        <f t="shared" si="78"/>
        <v>0</v>
      </c>
      <c r="R144" s="195">
        <f t="shared" si="78"/>
        <v>0</v>
      </c>
      <c r="S144" s="195">
        <f t="shared" si="78"/>
        <v>0</v>
      </c>
      <c r="T144" s="195">
        <f t="shared" si="78"/>
        <v>0</v>
      </c>
      <c r="U144" s="195">
        <f t="shared" ref="U144:AL144" si="79">U145+U146+U147+U148</f>
        <v>0</v>
      </c>
      <c r="V144" s="195">
        <f t="shared" si="79"/>
        <v>0</v>
      </c>
      <c r="W144" s="195">
        <f t="shared" si="79"/>
        <v>0</v>
      </c>
      <c r="X144" s="195">
        <f t="shared" si="79"/>
        <v>0</v>
      </c>
      <c r="Y144" s="195">
        <f t="shared" si="79"/>
        <v>0</v>
      </c>
      <c r="Z144" s="195">
        <f t="shared" si="79"/>
        <v>0</v>
      </c>
      <c r="AA144" s="195">
        <f t="shared" si="79"/>
        <v>0</v>
      </c>
      <c r="AB144" s="195">
        <f t="shared" si="79"/>
        <v>0</v>
      </c>
      <c r="AC144" s="195">
        <f t="shared" si="79"/>
        <v>0</v>
      </c>
      <c r="AD144" s="195">
        <f t="shared" si="79"/>
        <v>0</v>
      </c>
      <c r="AE144" s="195">
        <f t="shared" si="79"/>
        <v>0</v>
      </c>
      <c r="AF144" s="195">
        <f t="shared" si="79"/>
        <v>0</v>
      </c>
      <c r="AG144" s="195">
        <f t="shared" si="79"/>
        <v>0</v>
      </c>
      <c r="AH144" s="195">
        <f t="shared" si="79"/>
        <v>0</v>
      </c>
      <c r="AI144" s="195">
        <f t="shared" si="79"/>
        <v>0</v>
      </c>
      <c r="AJ144" s="195">
        <f t="shared" si="79"/>
        <v>0</v>
      </c>
      <c r="AK144" s="195">
        <f t="shared" si="79"/>
        <v>0</v>
      </c>
      <c r="AL144" s="195">
        <f t="shared" si="79"/>
        <v>0</v>
      </c>
      <c r="AM144" s="198"/>
      <c r="AN144" s="198"/>
    </row>
    <row r="145" s="12" customFormat="1" ht="30" customHeight="1" spans="1:40">
      <c r="A145" s="182" t="s">
        <v>54</v>
      </c>
      <c r="B145" s="186" t="s">
        <v>163</v>
      </c>
      <c r="C145" s="186"/>
      <c r="D145" s="186"/>
      <c r="E145" s="184"/>
      <c r="F145" s="184"/>
      <c r="G145" s="184"/>
      <c r="H145" s="184"/>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8"/>
      <c r="AN145" s="198"/>
    </row>
    <row r="146" s="12" customFormat="1" ht="30" customHeight="1" spans="1:40">
      <c r="A146" s="182" t="s">
        <v>54</v>
      </c>
      <c r="B146" s="186" t="s">
        <v>164</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8"/>
      <c r="AN146" s="198"/>
    </row>
    <row r="147" s="12" customFormat="1" ht="30" customHeight="1" spans="1:40">
      <c r="A147" s="182" t="s">
        <v>54</v>
      </c>
      <c r="B147" s="186" t="s">
        <v>165</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8"/>
      <c r="AN147" s="198"/>
    </row>
    <row r="148" s="12" customFormat="1" ht="30" customHeight="1" spans="1:40">
      <c r="A148" s="182" t="s">
        <v>54</v>
      </c>
      <c r="B148" s="186" t="s">
        <v>166</v>
      </c>
      <c r="C148" s="186"/>
      <c r="D148" s="186"/>
      <c r="E148" s="184"/>
      <c r="F148" s="184"/>
      <c r="G148" s="184"/>
      <c r="H148" s="184"/>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8"/>
      <c r="AN148" s="198"/>
    </row>
    <row r="149" s="12" customFormat="1" ht="30" customHeight="1" spans="1:40">
      <c r="A149" s="179" t="s">
        <v>50</v>
      </c>
      <c r="B149" s="186" t="s">
        <v>167</v>
      </c>
      <c r="C149" s="186"/>
      <c r="D149" s="186"/>
      <c r="E149" s="184"/>
      <c r="F149" s="184"/>
      <c r="G149" s="184"/>
      <c r="H149" s="184"/>
      <c r="I149" s="196">
        <f t="shared" ref="I149:T149" si="80">I150</f>
        <v>0</v>
      </c>
      <c r="J149" s="196">
        <f t="shared" si="80"/>
        <v>0</v>
      </c>
      <c r="K149" s="196">
        <f t="shared" si="80"/>
        <v>0</v>
      </c>
      <c r="L149" s="196">
        <f t="shared" si="80"/>
        <v>0</v>
      </c>
      <c r="M149" s="196">
        <f t="shared" si="80"/>
        <v>0</v>
      </c>
      <c r="N149" s="196">
        <f t="shared" si="80"/>
        <v>0</v>
      </c>
      <c r="O149" s="196">
        <f t="shared" si="80"/>
        <v>0</v>
      </c>
      <c r="P149" s="196">
        <f t="shared" si="80"/>
        <v>0</v>
      </c>
      <c r="Q149" s="196">
        <f t="shared" si="80"/>
        <v>0</v>
      </c>
      <c r="R149" s="196">
        <f t="shared" si="80"/>
        <v>0</v>
      </c>
      <c r="S149" s="196">
        <f t="shared" si="80"/>
        <v>0</v>
      </c>
      <c r="T149" s="196">
        <f t="shared" si="80"/>
        <v>0</v>
      </c>
      <c r="U149" s="196">
        <f t="shared" ref="U149:AL149" si="81">U150</f>
        <v>0</v>
      </c>
      <c r="V149" s="196">
        <f t="shared" si="81"/>
        <v>0</v>
      </c>
      <c r="W149" s="196">
        <f t="shared" si="81"/>
        <v>0</v>
      </c>
      <c r="X149" s="196">
        <f t="shared" si="81"/>
        <v>0</v>
      </c>
      <c r="Y149" s="196">
        <f t="shared" si="81"/>
        <v>0</v>
      </c>
      <c r="Z149" s="196">
        <f t="shared" si="81"/>
        <v>0</v>
      </c>
      <c r="AA149" s="196">
        <f t="shared" si="81"/>
        <v>0</v>
      </c>
      <c r="AB149" s="196">
        <f t="shared" si="81"/>
        <v>0</v>
      </c>
      <c r="AC149" s="196">
        <f t="shared" si="81"/>
        <v>0</v>
      </c>
      <c r="AD149" s="196">
        <f t="shared" si="81"/>
        <v>0</v>
      </c>
      <c r="AE149" s="196">
        <f t="shared" si="81"/>
        <v>0</v>
      </c>
      <c r="AF149" s="196">
        <f t="shared" si="81"/>
        <v>0</v>
      </c>
      <c r="AG149" s="196">
        <f t="shared" si="81"/>
        <v>0</v>
      </c>
      <c r="AH149" s="196">
        <f t="shared" si="81"/>
        <v>0</v>
      </c>
      <c r="AI149" s="196">
        <f t="shared" si="81"/>
        <v>0</v>
      </c>
      <c r="AJ149" s="196">
        <f t="shared" si="81"/>
        <v>0</v>
      </c>
      <c r="AK149" s="196">
        <f t="shared" si="81"/>
        <v>0</v>
      </c>
      <c r="AL149" s="196">
        <f t="shared" si="81"/>
        <v>0</v>
      </c>
      <c r="AM149" s="198"/>
      <c r="AN149" s="198"/>
    </row>
    <row r="150" s="12" customFormat="1" ht="30" customHeight="1" spans="1:40">
      <c r="A150" s="179" t="s">
        <v>52</v>
      </c>
      <c r="B150" s="186" t="s">
        <v>167</v>
      </c>
      <c r="C150" s="186"/>
      <c r="D150" s="186"/>
      <c r="E150" s="184"/>
      <c r="F150" s="184"/>
      <c r="G150" s="184"/>
      <c r="H150" s="184"/>
      <c r="I150" s="195">
        <f t="shared" ref="I150:T150" si="82">I151</f>
        <v>0</v>
      </c>
      <c r="J150" s="195">
        <f t="shared" si="82"/>
        <v>0</v>
      </c>
      <c r="K150" s="195">
        <f t="shared" si="82"/>
        <v>0</v>
      </c>
      <c r="L150" s="195">
        <f t="shared" si="82"/>
        <v>0</v>
      </c>
      <c r="M150" s="195">
        <f t="shared" si="82"/>
        <v>0</v>
      </c>
      <c r="N150" s="195">
        <f t="shared" si="82"/>
        <v>0</v>
      </c>
      <c r="O150" s="195">
        <f t="shared" si="82"/>
        <v>0</v>
      </c>
      <c r="P150" s="195">
        <f t="shared" si="82"/>
        <v>0</v>
      </c>
      <c r="Q150" s="195">
        <f t="shared" si="82"/>
        <v>0</v>
      </c>
      <c r="R150" s="195">
        <f t="shared" si="82"/>
        <v>0</v>
      </c>
      <c r="S150" s="195">
        <f t="shared" si="82"/>
        <v>0</v>
      </c>
      <c r="T150" s="195">
        <f t="shared" si="82"/>
        <v>0</v>
      </c>
      <c r="U150" s="195">
        <f t="shared" ref="U150:AL150" si="83">U151</f>
        <v>0</v>
      </c>
      <c r="V150" s="195">
        <f t="shared" si="83"/>
        <v>0</v>
      </c>
      <c r="W150" s="195">
        <f t="shared" si="83"/>
        <v>0</v>
      </c>
      <c r="X150" s="195">
        <f t="shared" si="83"/>
        <v>0</v>
      </c>
      <c r="Y150" s="195">
        <f t="shared" si="83"/>
        <v>0</v>
      </c>
      <c r="Z150" s="195">
        <f t="shared" si="83"/>
        <v>0</v>
      </c>
      <c r="AA150" s="195">
        <f t="shared" si="83"/>
        <v>0</v>
      </c>
      <c r="AB150" s="195">
        <f t="shared" si="83"/>
        <v>0</v>
      </c>
      <c r="AC150" s="195">
        <f t="shared" si="83"/>
        <v>0</v>
      </c>
      <c r="AD150" s="195">
        <f t="shared" si="83"/>
        <v>0</v>
      </c>
      <c r="AE150" s="195">
        <f t="shared" si="83"/>
        <v>0</v>
      </c>
      <c r="AF150" s="195">
        <f t="shared" si="83"/>
        <v>0</v>
      </c>
      <c r="AG150" s="195">
        <f t="shared" si="83"/>
        <v>0</v>
      </c>
      <c r="AH150" s="195">
        <f t="shared" si="83"/>
        <v>0</v>
      </c>
      <c r="AI150" s="195">
        <f t="shared" si="83"/>
        <v>0</v>
      </c>
      <c r="AJ150" s="195">
        <f t="shared" si="83"/>
        <v>0</v>
      </c>
      <c r="AK150" s="195">
        <f t="shared" si="83"/>
        <v>0</v>
      </c>
      <c r="AL150" s="195">
        <f t="shared" si="83"/>
        <v>0</v>
      </c>
      <c r="AM150" s="198"/>
      <c r="AN150" s="198"/>
    </row>
    <row r="151" s="12" customFormat="1" ht="30" customHeight="1" spans="1:40">
      <c r="A151" s="179" t="s">
        <v>54</v>
      </c>
      <c r="B151" s="186" t="s">
        <v>167</v>
      </c>
      <c r="C151" s="186"/>
      <c r="D151" s="186"/>
      <c r="E151" s="184"/>
      <c r="F151" s="184"/>
      <c r="G151" s="184"/>
      <c r="H151" s="184"/>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8"/>
      <c r="AN151" s="198"/>
    </row>
    <row r="152" s="12" customFormat="1" ht="30" customHeight="1" spans="1:40">
      <c r="A152" s="179" t="s">
        <v>50</v>
      </c>
      <c r="B152" s="186" t="s">
        <v>96</v>
      </c>
      <c r="C152" s="186"/>
      <c r="D152" s="186"/>
      <c r="E152" s="184"/>
      <c r="F152" s="184"/>
      <c r="G152" s="184"/>
      <c r="H152" s="184"/>
      <c r="I152" s="196">
        <f t="shared" ref="I152:T152" si="84">I153</f>
        <v>1</v>
      </c>
      <c r="J152" s="196">
        <f t="shared" si="84"/>
        <v>3800</v>
      </c>
      <c r="K152" s="196">
        <f t="shared" si="84"/>
        <v>0</v>
      </c>
      <c r="L152" s="196">
        <f t="shared" si="84"/>
        <v>0</v>
      </c>
      <c r="M152" s="196">
        <f t="shared" si="84"/>
        <v>0</v>
      </c>
      <c r="N152" s="196">
        <f t="shared" si="84"/>
        <v>0</v>
      </c>
      <c r="O152" s="196">
        <f t="shared" si="84"/>
        <v>0</v>
      </c>
      <c r="P152" s="196">
        <f t="shared" si="84"/>
        <v>0</v>
      </c>
      <c r="Q152" s="196">
        <f t="shared" si="84"/>
        <v>0</v>
      </c>
      <c r="R152" s="196">
        <f t="shared" si="84"/>
        <v>1</v>
      </c>
      <c r="S152" s="196">
        <f t="shared" si="84"/>
        <v>3800</v>
      </c>
      <c r="T152" s="196">
        <f t="shared" si="84"/>
        <v>0</v>
      </c>
      <c r="U152" s="196">
        <f t="shared" ref="U152:AL152" si="85">U153</f>
        <v>0</v>
      </c>
      <c r="V152" s="196">
        <f t="shared" si="85"/>
        <v>0</v>
      </c>
      <c r="W152" s="196">
        <f t="shared" si="85"/>
        <v>0</v>
      </c>
      <c r="X152" s="196">
        <f t="shared" si="85"/>
        <v>0</v>
      </c>
      <c r="Y152" s="196">
        <f t="shared" si="85"/>
        <v>0</v>
      </c>
      <c r="Z152" s="196">
        <f t="shared" si="85"/>
        <v>38</v>
      </c>
      <c r="AA152" s="196">
        <f t="shared" si="85"/>
        <v>38</v>
      </c>
      <c r="AB152" s="196">
        <f t="shared" si="85"/>
        <v>0</v>
      </c>
      <c r="AC152" s="196">
        <f t="shared" si="85"/>
        <v>0</v>
      </c>
      <c r="AD152" s="196">
        <f t="shared" si="85"/>
        <v>38</v>
      </c>
      <c r="AE152" s="196">
        <f t="shared" si="85"/>
        <v>0</v>
      </c>
      <c r="AF152" s="196">
        <f t="shared" si="85"/>
        <v>0</v>
      </c>
      <c r="AG152" s="196">
        <f t="shared" si="85"/>
        <v>0</v>
      </c>
      <c r="AH152" s="196">
        <f t="shared" si="85"/>
        <v>0</v>
      </c>
      <c r="AI152" s="196">
        <f t="shared" si="85"/>
        <v>0</v>
      </c>
      <c r="AJ152" s="196">
        <f t="shared" si="85"/>
        <v>0</v>
      </c>
      <c r="AK152" s="196">
        <f t="shared" si="85"/>
        <v>0</v>
      </c>
      <c r="AL152" s="196">
        <f t="shared" si="85"/>
        <v>0</v>
      </c>
      <c r="AM152" s="198"/>
      <c r="AN152" s="198"/>
    </row>
    <row r="153" s="12" customFormat="1" ht="30" customHeight="1" spans="1:40">
      <c r="A153" s="179" t="s">
        <v>52</v>
      </c>
      <c r="B153" s="186" t="s">
        <v>96</v>
      </c>
      <c r="C153" s="186"/>
      <c r="D153" s="186"/>
      <c r="E153" s="184"/>
      <c r="F153" s="184"/>
      <c r="G153" s="184"/>
      <c r="H153" s="184"/>
      <c r="I153" s="195">
        <f t="shared" ref="I153:T153" si="86">I154+I155+I157</f>
        <v>1</v>
      </c>
      <c r="J153" s="195">
        <f t="shared" si="86"/>
        <v>3800</v>
      </c>
      <c r="K153" s="195">
        <f t="shared" si="86"/>
        <v>0</v>
      </c>
      <c r="L153" s="195">
        <f t="shared" si="86"/>
        <v>0</v>
      </c>
      <c r="M153" s="195">
        <f t="shared" si="86"/>
        <v>0</v>
      </c>
      <c r="N153" s="195">
        <f t="shared" si="86"/>
        <v>0</v>
      </c>
      <c r="O153" s="195">
        <f t="shared" si="86"/>
        <v>0</v>
      </c>
      <c r="P153" s="195">
        <f t="shared" si="86"/>
        <v>0</v>
      </c>
      <c r="Q153" s="195">
        <f t="shared" si="86"/>
        <v>0</v>
      </c>
      <c r="R153" s="195">
        <f t="shared" si="86"/>
        <v>1</v>
      </c>
      <c r="S153" s="195">
        <f t="shared" si="86"/>
        <v>3800</v>
      </c>
      <c r="T153" s="195">
        <f t="shared" si="86"/>
        <v>0</v>
      </c>
      <c r="U153" s="195">
        <f t="shared" ref="U153:AL153" si="87">U154+U155+U157</f>
        <v>0</v>
      </c>
      <c r="V153" s="195">
        <f t="shared" si="87"/>
        <v>0</v>
      </c>
      <c r="W153" s="195">
        <f t="shared" si="87"/>
        <v>0</v>
      </c>
      <c r="X153" s="195">
        <f t="shared" si="87"/>
        <v>0</v>
      </c>
      <c r="Y153" s="195">
        <f t="shared" si="87"/>
        <v>0</v>
      </c>
      <c r="Z153" s="195">
        <f t="shared" si="87"/>
        <v>38</v>
      </c>
      <c r="AA153" s="195">
        <f t="shared" si="87"/>
        <v>38</v>
      </c>
      <c r="AB153" s="195">
        <f t="shared" si="87"/>
        <v>0</v>
      </c>
      <c r="AC153" s="195">
        <f t="shared" si="87"/>
        <v>0</v>
      </c>
      <c r="AD153" s="195">
        <f t="shared" si="87"/>
        <v>38</v>
      </c>
      <c r="AE153" s="195">
        <f t="shared" si="87"/>
        <v>0</v>
      </c>
      <c r="AF153" s="195">
        <f t="shared" si="87"/>
        <v>0</v>
      </c>
      <c r="AG153" s="195">
        <f t="shared" si="87"/>
        <v>0</v>
      </c>
      <c r="AH153" s="195">
        <f t="shared" si="87"/>
        <v>0</v>
      </c>
      <c r="AI153" s="195">
        <f t="shared" si="87"/>
        <v>0</v>
      </c>
      <c r="AJ153" s="195">
        <f t="shared" si="87"/>
        <v>0</v>
      </c>
      <c r="AK153" s="195">
        <f t="shared" si="87"/>
        <v>0</v>
      </c>
      <c r="AL153" s="195">
        <f t="shared" si="87"/>
        <v>0</v>
      </c>
      <c r="AM153" s="198"/>
      <c r="AN153" s="198"/>
    </row>
    <row r="154" s="12" customFormat="1" ht="45" customHeight="1" spans="1:40">
      <c r="A154" s="182" t="s">
        <v>54</v>
      </c>
      <c r="B154" s="186" t="s">
        <v>168</v>
      </c>
      <c r="C154" s="186"/>
      <c r="D154" s="186"/>
      <c r="E154" s="184"/>
      <c r="F154" s="184"/>
      <c r="G154" s="184"/>
      <c r="H154" s="184"/>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8"/>
      <c r="AN154" s="198"/>
    </row>
    <row r="155" s="12" customFormat="1" ht="30" customHeight="1" spans="1:40">
      <c r="A155" s="182" t="s">
        <v>54</v>
      </c>
      <c r="B155" s="186" t="s">
        <v>169</v>
      </c>
      <c r="C155" s="186"/>
      <c r="D155" s="186"/>
      <c r="E155" s="184"/>
      <c r="F155" s="184"/>
      <c r="G155" s="184"/>
      <c r="H155" s="184"/>
      <c r="I155" s="195">
        <f t="shared" ref="I155:T155" si="88">SUM(I156)</f>
        <v>1</v>
      </c>
      <c r="J155" s="195">
        <f t="shared" si="88"/>
        <v>3800</v>
      </c>
      <c r="K155" s="195">
        <f t="shared" si="88"/>
        <v>0</v>
      </c>
      <c r="L155" s="195">
        <f t="shared" si="88"/>
        <v>0</v>
      </c>
      <c r="M155" s="195">
        <f t="shared" si="88"/>
        <v>0</v>
      </c>
      <c r="N155" s="195">
        <f t="shared" si="88"/>
        <v>0</v>
      </c>
      <c r="O155" s="195">
        <f t="shared" si="88"/>
        <v>0</v>
      </c>
      <c r="P155" s="195">
        <f t="shared" si="88"/>
        <v>0</v>
      </c>
      <c r="Q155" s="195">
        <f t="shared" si="88"/>
        <v>0</v>
      </c>
      <c r="R155" s="195">
        <f t="shared" si="88"/>
        <v>1</v>
      </c>
      <c r="S155" s="195">
        <f t="shared" si="88"/>
        <v>3800</v>
      </c>
      <c r="T155" s="195">
        <f t="shared" si="88"/>
        <v>0</v>
      </c>
      <c r="U155" s="195">
        <f t="shared" ref="U155:AL155" si="89">SUM(U156)</f>
        <v>0</v>
      </c>
      <c r="V155" s="195">
        <f t="shared" si="89"/>
        <v>0</v>
      </c>
      <c r="W155" s="195">
        <f t="shared" si="89"/>
        <v>0</v>
      </c>
      <c r="X155" s="195">
        <f t="shared" si="89"/>
        <v>0</v>
      </c>
      <c r="Y155" s="195">
        <f t="shared" si="89"/>
        <v>0</v>
      </c>
      <c r="Z155" s="195">
        <f t="shared" si="89"/>
        <v>38</v>
      </c>
      <c r="AA155" s="195">
        <f t="shared" si="89"/>
        <v>38</v>
      </c>
      <c r="AB155" s="195">
        <f t="shared" si="89"/>
        <v>0</v>
      </c>
      <c r="AC155" s="195">
        <f t="shared" si="89"/>
        <v>0</v>
      </c>
      <c r="AD155" s="195">
        <f t="shared" si="89"/>
        <v>38</v>
      </c>
      <c r="AE155" s="195">
        <f t="shared" si="89"/>
        <v>0</v>
      </c>
      <c r="AF155" s="195">
        <f t="shared" si="89"/>
        <v>0</v>
      </c>
      <c r="AG155" s="195">
        <f t="shared" si="89"/>
        <v>0</v>
      </c>
      <c r="AH155" s="195">
        <f t="shared" si="89"/>
        <v>0</v>
      </c>
      <c r="AI155" s="195">
        <f t="shared" si="89"/>
        <v>0</v>
      </c>
      <c r="AJ155" s="195">
        <f t="shared" si="89"/>
        <v>0</v>
      </c>
      <c r="AK155" s="195">
        <f t="shared" si="89"/>
        <v>0</v>
      </c>
      <c r="AL155" s="195">
        <f t="shared" si="89"/>
        <v>0</v>
      </c>
      <c r="AM155" s="198"/>
      <c r="AN155" s="198"/>
    </row>
    <row r="156" s="7" customFormat="1" ht="178" customHeight="1" spans="1:40">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row>
    <row r="157" s="12" customFormat="1" ht="30" customHeight="1" spans="1:40">
      <c r="A157" s="182" t="s">
        <v>54</v>
      </c>
      <c r="B157" s="186" t="s">
        <v>170</v>
      </c>
      <c r="C157" s="186"/>
      <c r="D157" s="186"/>
      <c r="E157" s="184"/>
      <c r="F157" s="184"/>
      <c r="G157" s="184"/>
      <c r="H157" s="184"/>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8"/>
      <c r="AN157" s="198"/>
    </row>
  </sheetData>
  <autoFilter ref="A5:XFD157">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3"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27</v>
      </c>
      <c r="D5" s="131" t="e">
        <f t="shared" si="0"/>
        <v>#VALUE!</v>
      </c>
      <c r="E5" s="131">
        <f t="shared" si="0"/>
        <v>18122.866</v>
      </c>
      <c r="F5" s="131">
        <f t="shared" si="0"/>
        <v>27334</v>
      </c>
      <c r="G5" s="132">
        <f t="shared" si="0"/>
        <v>1</v>
      </c>
      <c r="H5" s="106"/>
      <c r="I5" s="106"/>
      <c r="J5" s="106"/>
    </row>
    <row r="6" s="107" customFormat="1" ht="18" customHeight="1" spans="1:10">
      <c r="A6" s="133" t="s">
        <v>640</v>
      </c>
      <c r="B6" s="134" t="s">
        <v>51</v>
      </c>
      <c r="C6" s="135">
        <f t="shared" ref="C6:F6" si="1">C7+C25+C30+C37+C42</f>
        <v>12</v>
      </c>
      <c r="D6" s="135" t="e">
        <f t="shared" si="1"/>
        <v>#VALUE!</v>
      </c>
      <c r="E6" s="135">
        <f t="shared" si="1"/>
        <v>13474.133</v>
      </c>
      <c r="F6" s="135">
        <f t="shared" si="1"/>
        <v>18036</v>
      </c>
      <c r="G6" s="136">
        <f>F6/$F$5</f>
        <v>0.659837564937441</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0.286675934733299</v>
      </c>
      <c r="H7" s="140"/>
      <c r="I7" s="140"/>
      <c r="J7" s="140"/>
    </row>
    <row r="8" s="108" customFormat="1" ht="18" customHeight="1" spans="1:10">
      <c r="A8" s="141">
        <v>1</v>
      </c>
      <c r="B8" s="142" t="s">
        <v>55</v>
      </c>
      <c r="C8" s="143">
        <v>1</v>
      </c>
      <c r="D8" s="143" t="s">
        <v>1266</v>
      </c>
      <c r="E8" s="143">
        <v>1800</v>
      </c>
      <c r="F8" s="143">
        <v>540</v>
      </c>
      <c r="G8" s="136">
        <f>F8/$F$5</f>
        <v>0.0197556157166898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0.00292675788395405</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0.263993561132655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0.263993561132655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36.133</v>
      </c>
      <c r="F30" s="139">
        <f t="shared" si="5"/>
        <v>10000</v>
      </c>
      <c r="G30" s="136">
        <f>F30/$F$5</f>
        <v>0.365844735494256</v>
      </c>
      <c r="H30" s="140"/>
      <c r="I30" s="140"/>
      <c r="J30" s="140"/>
    </row>
    <row r="31" s="108" customFormat="1" ht="18" customHeight="1" spans="1:10">
      <c r="A31" s="141">
        <v>1</v>
      </c>
      <c r="B31" s="148" t="s">
        <v>79</v>
      </c>
      <c r="C31" s="143">
        <f t="shared" ref="C31:F31" si="6">C32+C33+C34+C35</f>
        <v>5</v>
      </c>
      <c r="D31" s="143" t="e">
        <f t="shared" si="6"/>
        <v>#VALUE!</v>
      </c>
      <c r="E31" s="143">
        <f t="shared" si="6"/>
        <v>36.133</v>
      </c>
      <c r="F31" s="143">
        <f t="shared" si="6"/>
        <v>10000</v>
      </c>
      <c r="G31" s="136">
        <f>F31/$F$5</f>
        <v>0.365844735494256</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36.133</v>
      </c>
      <c r="F35" s="147">
        <v>10000</v>
      </c>
      <c r="G35" s="136">
        <f>F35/$F$5</f>
        <v>0.365844735494256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0</v>
      </c>
      <c r="D37" s="139">
        <f t="shared" si="7"/>
        <v>0</v>
      </c>
      <c r="E37" s="139">
        <f t="shared" si="7"/>
        <v>0</v>
      </c>
      <c r="F37" s="139">
        <f t="shared" si="7"/>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0.00731689470988512</v>
      </c>
      <c r="H42" s="140"/>
      <c r="I42" s="140"/>
      <c r="J42" s="140"/>
    </row>
    <row r="43" s="108" customFormat="1" ht="18" customHeight="1" spans="1:10">
      <c r="A43" s="141">
        <v>1</v>
      </c>
      <c r="B43" s="148" t="s">
        <v>91</v>
      </c>
      <c r="C43" s="143">
        <v>1</v>
      </c>
      <c r="D43" s="145" t="s">
        <v>1276</v>
      </c>
      <c r="E43" s="146">
        <v>1200</v>
      </c>
      <c r="F43" s="147">
        <v>200</v>
      </c>
      <c r="G43" s="136">
        <f>F43/$F$5</f>
        <v>0.00731689470988512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0.000365844735494256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0.000365844735494256</v>
      </c>
      <c r="H50" s="106"/>
      <c r="I50" s="106"/>
      <c r="J50" s="106"/>
    </row>
    <row r="51" s="108" customFormat="1" ht="18" customHeight="1" spans="1:10">
      <c r="A51" s="141">
        <v>1</v>
      </c>
      <c r="B51" s="148" t="s">
        <v>99</v>
      </c>
      <c r="C51" s="143">
        <v>1</v>
      </c>
      <c r="D51" s="145" t="s">
        <v>1277</v>
      </c>
      <c r="E51" s="146"/>
      <c r="F51" s="147">
        <v>10</v>
      </c>
      <c r="G51" s="136">
        <f>F51/$F$5</f>
        <v>0.000365844735494256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12</v>
      </c>
      <c r="D65" s="135" t="e">
        <f t="shared" si="15"/>
        <v>#VALUE!</v>
      </c>
      <c r="E65" s="135">
        <f t="shared" si="15"/>
        <v>48.733</v>
      </c>
      <c r="F65" s="135">
        <f t="shared" si="15"/>
        <v>9010</v>
      </c>
      <c r="G65" s="136">
        <f>F65/$F$5</f>
        <v>0.329626106680325</v>
      </c>
    </row>
    <row r="66" s="106" customFormat="1" ht="18" customHeight="1" spans="1:7">
      <c r="A66" s="152" t="s">
        <v>1265</v>
      </c>
      <c r="B66" s="156" t="s">
        <v>113</v>
      </c>
      <c r="C66" s="153">
        <f t="shared" ref="C66:F66" si="16">C67+C68+C69+C70+C71+C72+C73+C74+C75</f>
        <v>8</v>
      </c>
      <c r="D66" s="153" t="e">
        <f t="shared" si="16"/>
        <v>#VALUE!</v>
      </c>
      <c r="E66" s="153">
        <f t="shared" si="16"/>
        <v>43.603</v>
      </c>
      <c r="F66" s="153">
        <v>5330</v>
      </c>
      <c r="G66" s="136">
        <f>F66/$F$5</f>
        <v>0.194995244018439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0.193897709811956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0.134630862661886</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0.131704104777932</v>
      </c>
    </row>
    <row r="79" s="105" customFormat="1" ht="21" customHeight="1" spans="1:7">
      <c r="A79" s="141">
        <v>3</v>
      </c>
      <c r="B79" s="148" t="s">
        <v>125</v>
      </c>
      <c r="C79" s="143">
        <v>1</v>
      </c>
      <c r="D79" s="145" t="s">
        <v>1279</v>
      </c>
      <c r="E79" s="157">
        <v>1</v>
      </c>
      <c r="F79" s="147">
        <v>80</v>
      </c>
      <c r="G79" s="136">
        <f>F79/$F$5</f>
        <v>0.00292675788395405</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0.00878027365186215</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0.00878027365186215</v>
      </c>
    </row>
    <row r="97" s="105" customFormat="1" ht="14" customHeight="1" spans="1:7">
      <c r="A97" s="141">
        <v>1</v>
      </c>
      <c r="B97" s="148" t="s">
        <v>142</v>
      </c>
      <c r="C97" s="143">
        <v>1</v>
      </c>
      <c r="D97" s="143" t="s">
        <v>1277</v>
      </c>
      <c r="E97" s="143">
        <v>800</v>
      </c>
      <c r="F97" s="143">
        <v>240</v>
      </c>
      <c r="G97" s="136">
        <f>F97/$F$5</f>
        <v>0.00878027365186215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0.00139020999487817</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0.00139020999487817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0.00139020999487817</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55"/>
  <sheetViews>
    <sheetView zoomScale="47"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3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I7+I60+I77+I112+I117+I138+I147+I150</f>
        <v>25</v>
      </c>
      <c r="J6" s="83">
        <f t="shared" si="0"/>
        <v>16351.513</v>
      </c>
      <c r="K6" s="83">
        <f t="shared" si="0"/>
        <v>5</v>
      </c>
      <c r="L6" s="83">
        <f t="shared" si="0"/>
        <v>1</v>
      </c>
      <c r="M6" s="83">
        <f t="shared" si="0"/>
        <v>17</v>
      </c>
      <c r="N6" s="83">
        <f t="shared" si="0"/>
        <v>0</v>
      </c>
      <c r="O6" s="83">
        <f t="shared" si="0"/>
        <v>1</v>
      </c>
      <c r="P6" s="83">
        <f t="shared" si="0"/>
        <v>0</v>
      </c>
      <c r="Q6" s="83">
        <f t="shared" si="0"/>
        <v>0</v>
      </c>
      <c r="R6" s="83">
        <f t="shared" si="0"/>
        <v>1</v>
      </c>
      <c r="S6" s="83">
        <f t="shared" si="0"/>
        <v>20747</v>
      </c>
      <c r="T6" s="83">
        <f t="shared" si="0"/>
        <v>59285</v>
      </c>
      <c r="U6" s="83">
        <f t="shared" si="0"/>
        <v>0</v>
      </c>
      <c r="V6" s="83">
        <f t="shared" si="0"/>
        <v>0</v>
      </c>
      <c r="W6" s="83">
        <f t="shared" si="0"/>
        <v>0</v>
      </c>
      <c r="X6" s="83">
        <f t="shared" si="0"/>
        <v>0</v>
      </c>
      <c r="Y6" s="83">
        <f t="shared" si="0"/>
        <v>0</v>
      </c>
      <c r="Z6" s="83">
        <f t="shared" si="0"/>
        <v>21684</v>
      </c>
      <c r="AA6" s="83">
        <f t="shared" si="0"/>
        <v>13866</v>
      </c>
      <c r="AB6" s="83">
        <f t="shared" si="0"/>
        <v>9378</v>
      </c>
      <c r="AC6" s="83">
        <f t="shared" si="0"/>
        <v>2500</v>
      </c>
      <c r="AD6" s="83">
        <f t="shared" si="0"/>
        <v>1988</v>
      </c>
      <c r="AE6" s="83">
        <f t="shared" si="0"/>
        <v>0</v>
      </c>
      <c r="AF6" s="83">
        <f t="shared" si="0"/>
        <v>1210</v>
      </c>
      <c r="AG6" s="83">
        <f t="shared" si="0"/>
        <v>4176</v>
      </c>
      <c r="AH6" s="83">
        <f t="shared" si="0"/>
        <v>2000</v>
      </c>
      <c r="AI6" s="83">
        <f t="shared" si="0"/>
        <v>0</v>
      </c>
      <c r="AJ6" s="83">
        <f t="shared" si="0"/>
        <v>432</v>
      </c>
      <c r="AK6" s="83">
        <f t="shared" si="0"/>
        <v>0</v>
      </c>
      <c r="AL6" s="83">
        <f t="shared" si="0"/>
        <v>0</v>
      </c>
      <c r="AM6" s="81"/>
      <c r="AN6" s="81"/>
    </row>
    <row r="7" s="178" customFormat="1" ht="30" customHeight="1" spans="1:40">
      <c r="A7" s="179" t="s">
        <v>50</v>
      </c>
      <c r="B7" s="180" t="s">
        <v>51</v>
      </c>
      <c r="C7" s="181"/>
      <c r="D7" s="181"/>
      <c r="E7" s="180"/>
      <c r="F7" s="181"/>
      <c r="G7" s="181"/>
      <c r="H7" s="180"/>
      <c r="I7" s="193">
        <f t="shared" ref="I7:AL7" si="1">I8+I32+I37+I47+I52</f>
        <v>10</v>
      </c>
      <c r="J7" s="193">
        <f t="shared" si="1"/>
        <v>11702.78</v>
      </c>
      <c r="K7" s="193">
        <f t="shared" si="1"/>
        <v>5</v>
      </c>
      <c r="L7" s="193">
        <f t="shared" si="1"/>
        <v>0</v>
      </c>
      <c r="M7" s="193">
        <f t="shared" si="1"/>
        <v>5</v>
      </c>
      <c r="N7" s="193">
        <f t="shared" si="1"/>
        <v>0</v>
      </c>
      <c r="O7" s="193">
        <f t="shared" si="1"/>
        <v>0</v>
      </c>
      <c r="P7" s="193">
        <f t="shared" si="1"/>
        <v>0</v>
      </c>
      <c r="Q7" s="193">
        <f t="shared" si="1"/>
        <v>0</v>
      </c>
      <c r="R7" s="193">
        <f t="shared" si="1"/>
        <v>0</v>
      </c>
      <c r="S7" s="193">
        <f t="shared" si="1"/>
        <v>9267</v>
      </c>
      <c r="T7" s="193">
        <f t="shared" si="1"/>
        <v>31083</v>
      </c>
      <c r="U7" s="193">
        <f t="shared" si="1"/>
        <v>0</v>
      </c>
      <c r="V7" s="193">
        <f t="shared" si="1"/>
        <v>0</v>
      </c>
      <c r="W7" s="193">
        <f t="shared" si="1"/>
        <v>0</v>
      </c>
      <c r="X7" s="193">
        <f t="shared" si="1"/>
        <v>0</v>
      </c>
      <c r="Y7" s="193">
        <f t="shared" si="1"/>
        <v>0</v>
      </c>
      <c r="Z7" s="193">
        <f t="shared" si="1"/>
        <v>12386</v>
      </c>
      <c r="AA7" s="193">
        <f t="shared" si="1"/>
        <v>11258</v>
      </c>
      <c r="AB7" s="193">
        <f t="shared" si="1"/>
        <v>6808</v>
      </c>
      <c r="AC7" s="193">
        <f t="shared" si="1"/>
        <v>2500</v>
      </c>
      <c r="AD7" s="193">
        <f t="shared" si="1"/>
        <v>1950</v>
      </c>
      <c r="AE7" s="193">
        <f t="shared" si="1"/>
        <v>0</v>
      </c>
      <c r="AF7" s="193">
        <f t="shared" si="1"/>
        <v>200</v>
      </c>
      <c r="AG7" s="193">
        <f t="shared" si="1"/>
        <v>496</v>
      </c>
      <c r="AH7" s="193">
        <f t="shared" si="1"/>
        <v>0</v>
      </c>
      <c r="AI7" s="193">
        <f t="shared" si="1"/>
        <v>0</v>
      </c>
      <c r="AJ7" s="193">
        <f t="shared" si="1"/>
        <v>432</v>
      </c>
      <c r="AK7" s="193">
        <f t="shared" si="1"/>
        <v>0</v>
      </c>
      <c r="AL7" s="193">
        <f t="shared" si="1"/>
        <v>0</v>
      </c>
      <c r="AM7" s="197"/>
      <c r="AN7" s="197"/>
    </row>
    <row r="8" s="178" customFormat="1" ht="30" customHeight="1" spans="1:40">
      <c r="A8" s="182" t="s">
        <v>52</v>
      </c>
      <c r="B8" s="180" t="s">
        <v>53</v>
      </c>
      <c r="C8" s="181"/>
      <c r="D8" s="181"/>
      <c r="E8" s="180"/>
      <c r="F8" s="181"/>
      <c r="G8" s="181"/>
      <c r="H8" s="180"/>
      <c r="I8" s="194">
        <f t="shared" ref="I8:AL8" si="2">I9+I13+I19+I29+I30+I31+I20</f>
        <v>6</v>
      </c>
      <c r="J8" s="194">
        <f t="shared" si="2"/>
        <v>10476.78</v>
      </c>
      <c r="K8" s="194">
        <f t="shared" si="2"/>
        <v>4</v>
      </c>
      <c r="L8" s="194">
        <f t="shared" si="2"/>
        <v>0</v>
      </c>
      <c r="M8" s="194">
        <f t="shared" si="2"/>
        <v>2</v>
      </c>
      <c r="N8" s="194">
        <f t="shared" si="2"/>
        <v>0</v>
      </c>
      <c r="O8" s="194">
        <f t="shared" si="2"/>
        <v>0</v>
      </c>
      <c r="P8" s="194">
        <f t="shared" si="2"/>
        <v>0</v>
      </c>
      <c r="Q8" s="194">
        <f t="shared" si="2"/>
        <v>0</v>
      </c>
      <c r="R8" s="194">
        <f t="shared" si="2"/>
        <v>0</v>
      </c>
      <c r="S8" s="194">
        <f t="shared" si="2"/>
        <v>5298</v>
      </c>
      <c r="T8" s="194">
        <f t="shared" si="2"/>
        <v>18647</v>
      </c>
      <c r="U8" s="194">
        <f t="shared" si="2"/>
        <v>0</v>
      </c>
      <c r="V8" s="194">
        <f t="shared" si="2"/>
        <v>0</v>
      </c>
      <c r="W8" s="194">
        <f t="shared" si="2"/>
        <v>0</v>
      </c>
      <c r="X8" s="194">
        <f t="shared" si="2"/>
        <v>0</v>
      </c>
      <c r="Y8" s="194">
        <f t="shared" si="2"/>
        <v>0</v>
      </c>
      <c r="Z8" s="194">
        <f t="shared" si="2"/>
        <v>7836</v>
      </c>
      <c r="AA8" s="194">
        <f t="shared" si="2"/>
        <v>7208</v>
      </c>
      <c r="AB8" s="194">
        <f t="shared" si="2"/>
        <v>5208</v>
      </c>
      <c r="AC8" s="194">
        <f t="shared" si="2"/>
        <v>2000</v>
      </c>
      <c r="AD8" s="194">
        <f t="shared" si="2"/>
        <v>0</v>
      </c>
      <c r="AE8" s="194">
        <f t="shared" si="2"/>
        <v>0</v>
      </c>
      <c r="AF8" s="194">
        <f t="shared" si="2"/>
        <v>0</v>
      </c>
      <c r="AG8" s="194">
        <f t="shared" si="2"/>
        <v>196</v>
      </c>
      <c r="AH8" s="194">
        <f t="shared" si="2"/>
        <v>0</v>
      </c>
      <c r="AI8" s="194">
        <f t="shared" si="2"/>
        <v>0</v>
      </c>
      <c r="AJ8" s="194">
        <f t="shared" si="2"/>
        <v>432</v>
      </c>
      <c r="AK8" s="194">
        <f t="shared" si="2"/>
        <v>0</v>
      </c>
      <c r="AL8" s="194">
        <f t="shared" si="2"/>
        <v>0</v>
      </c>
      <c r="AM8" s="197"/>
      <c r="AN8" s="197"/>
    </row>
    <row r="9" s="12" customFormat="1" ht="30" customHeight="1" spans="1:40">
      <c r="A9" s="182" t="s">
        <v>54</v>
      </c>
      <c r="B9" s="180" t="s">
        <v>55</v>
      </c>
      <c r="C9" s="181"/>
      <c r="D9" s="181"/>
      <c r="E9" s="180"/>
      <c r="F9" s="181"/>
      <c r="G9" s="181"/>
      <c r="H9" s="180"/>
      <c r="I9" s="195">
        <f t="shared" ref="I9:AL9" si="3">I10+I11</f>
        <v>1</v>
      </c>
      <c r="J9" s="195">
        <f t="shared" si="3"/>
        <v>0.18</v>
      </c>
      <c r="K9" s="195">
        <f t="shared" si="3"/>
        <v>1</v>
      </c>
      <c r="L9" s="195">
        <f t="shared" si="3"/>
        <v>0</v>
      </c>
      <c r="M9" s="195">
        <f t="shared" si="3"/>
        <v>0</v>
      </c>
      <c r="N9" s="195">
        <f t="shared" si="3"/>
        <v>0</v>
      </c>
      <c r="O9" s="195">
        <f t="shared" si="3"/>
        <v>0</v>
      </c>
      <c r="P9" s="195">
        <f t="shared" si="3"/>
        <v>0</v>
      </c>
      <c r="Q9" s="195">
        <f t="shared" si="3"/>
        <v>0</v>
      </c>
      <c r="R9" s="195">
        <f t="shared" si="3"/>
        <v>0</v>
      </c>
      <c r="S9" s="195">
        <f t="shared" si="3"/>
        <v>56</v>
      </c>
      <c r="T9" s="195">
        <f t="shared" si="3"/>
        <v>183</v>
      </c>
      <c r="U9" s="195">
        <f t="shared" si="3"/>
        <v>0</v>
      </c>
      <c r="V9" s="195">
        <f t="shared" si="3"/>
        <v>0</v>
      </c>
      <c r="W9" s="195">
        <f t="shared" si="3"/>
        <v>0</v>
      </c>
      <c r="X9" s="195">
        <f t="shared" si="3"/>
        <v>0</v>
      </c>
      <c r="Y9" s="195">
        <f t="shared" si="3"/>
        <v>0</v>
      </c>
      <c r="Z9" s="195">
        <f t="shared" si="3"/>
        <v>540</v>
      </c>
      <c r="AA9" s="195">
        <f t="shared" si="3"/>
        <v>108</v>
      </c>
      <c r="AB9" s="195">
        <f t="shared" si="3"/>
        <v>108</v>
      </c>
      <c r="AC9" s="195">
        <f t="shared" si="3"/>
        <v>0</v>
      </c>
      <c r="AD9" s="195">
        <f t="shared" si="3"/>
        <v>0</v>
      </c>
      <c r="AE9" s="195">
        <f t="shared" si="3"/>
        <v>0</v>
      </c>
      <c r="AF9" s="195">
        <f t="shared" si="3"/>
        <v>0</v>
      </c>
      <c r="AG9" s="195">
        <f t="shared" si="3"/>
        <v>0</v>
      </c>
      <c r="AH9" s="195">
        <f t="shared" si="3"/>
        <v>0</v>
      </c>
      <c r="AI9" s="195">
        <f t="shared" si="3"/>
        <v>0</v>
      </c>
      <c r="AJ9" s="195">
        <f t="shared" si="3"/>
        <v>432</v>
      </c>
      <c r="AK9" s="195">
        <f t="shared" si="3"/>
        <v>0</v>
      </c>
      <c r="AL9" s="195">
        <f t="shared" si="3"/>
        <v>0</v>
      </c>
      <c r="AM9" s="198"/>
      <c r="AN9" s="198"/>
    </row>
    <row r="10" s="12" customFormat="1" ht="30" customHeight="1" spans="1:40">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row>
    <row r="11" s="12" customFormat="1" ht="30" customHeight="1" spans="1:40">
      <c r="A11" s="183" t="s">
        <v>56</v>
      </c>
      <c r="B11" s="180" t="s">
        <v>58</v>
      </c>
      <c r="C11" s="181"/>
      <c r="D11" s="181"/>
      <c r="E11" s="184"/>
      <c r="F11" s="184"/>
      <c r="G11" s="184"/>
      <c r="H11" s="184"/>
      <c r="I11" s="195">
        <f t="shared" ref="I11:AL11" si="4">SUM(I12)</f>
        <v>1</v>
      </c>
      <c r="J11" s="195">
        <f t="shared" si="4"/>
        <v>0.18</v>
      </c>
      <c r="K11" s="195">
        <f t="shared" si="4"/>
        <v>1</v>
      </c>
      <c r="L11" s="195">
        <f t="shared" si="4"/>
        <v>0</v>
      </c>
      <c r="M11" s="195">
        <f t="shared" si="4"/>
        <v>0</v>
      </c>
      <c r="N11" s="195">
        <f t="shared" si="4"/>
        <v>0</v>
      </c>
      <c r="O11" s="195">
        <f t="shared" si="4"/>
        <v>0</v>
      </c>
      <c r="P11" s="195">
        <f t="shared" si="4"/>
        <v>0</v>
      </c>
      <c r="Q11" s="195">
        <f t="shared" si="4"/>
        <v>0</v>
      </c>
      <c r="R11" s="195">
        <f t="shared" si="4"/>
        <v>0</v>
      </c>
      <c r="S11" s="195">
        <f t="shared" si="4"/>
        <v>56</v>
      </c>
      <c r="T11" s="195">
        <f t="shared" si="4"/>
        <v>183</v>
      </c>
      <c r="U11" s="195">
        <f t="shared" si="4"/>
        <v>0</v>
      </c>
      <c r="V11" s="195">
        <f t="shared" si="4"/>
        <v>0</v>
      </c>
      <c r="W11" s="195">
        <f t="shared" si="4"/>
        <v>0</v>
      </c>
      <c r="X11" s="195">
        <f t="shared" si="4"/>
        <v>0</v>
      </c>
      <c r="Y11" s="195">
        <f t="shared" si="4"/>
        <v>0</v>
      </c>
      <c r="Z11" s="195">
        <f t="shared" si="4"/>
        <v>540</v>
      </c>
      <c r="AA11" s="195">
        <f t="shared" si="4"/>
        <v>108</v>
      </c>
      <c r="AB11" s="195">
        <f t="shared" si="4"/>
        <v>108</v>
      </c>
      <c r="AC11" s="195">
        <f t="shared" si="4"/>
        <v>0</v>
      </c>
      <c r="AD11" s="195">
        <f t="shared" si="4"/>
        <v>0</v>
      </c>
      <c r="AE11" s="195">
        <f t="shared" si="4"/>
        <v>0</v>
      </c>
      <c r="AF11" s="195">
        <f t="shared" si="4"/>
        <v>0</v>
      </c>
      <c r="AG11" s="195">
        <f t="shared" si="4"/>
        <v>0</v>
      </c>
      <c r="AH11" s="195">
        <f t="shared" si="4"/>
        <v>0</v>
      </c>
      <c r="AI11" s="195">
        <f t="shared" si="4"/>
        <v>0</v>
      </c>
      <c r="AJ11" s="195">
        <f t="shared" si="4"/>
        <v>432</v>
      </c>
      <c r="AK11" s="195">
        <f t="shared" si="4"/>
        <v>0</v>
      </c>
      <c r="AL11" s="195">
        <f t="shared" si="4"/>
        <v>0</v>
      </c>
      <c r="AM11" s="198"/>
      <c r="AN11" s="198"/>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2" t="s">
        <v>54</v>
      </c>
      <c r="B13" s="180" t="s">
        <v>59</v>
      </c>
      <c r="C13" s="181"/>
      <c r="D13" s="181"/>
      <c r="E13" s="184"/>
      <c r="F13" s="184"/>
      <c r="G13" s="184"/>
      <c r="H13" s="184"/>
      <c r="I13" s="195">
        <f t="shared" ref="I13:AL13" si="5">SUM(I14)</f>
        <v>1</v>
      </c>
      <c r="J13" s="195">
        <f t="shared" si="5"/>
        <v>6</v>
      </c>
      <c r="K13" s="195">
        <f t="shared" si="5"/>
        <v>0</v>
      </c>
      <c r="L13" s="195">
        <f t="shared" si="5"/>
        <v>0</v>
      </c>
      <c r="M13" s="195">
        <f t="shared" si="5"/>
        <v>1</v>
      </c>
      <c r="N13" s="195">
        <f t="shared" si="5"/>
        <v>0</v>
      </c>
      <c r="O13" s="195">
        <f t="shared" si="5"/>
        <v>0</v>
      </c>
      <c r="P13" s="195">
        <f t="shared" si="5"/>
        <v>0</v>
      </c>
      <c r="Q13" s="195">
        <f t="shared" si="5"/>
        <v>0</v>
      </c>
      <c r="R13" s="195">
        <f t="shared" si="5"/>
        <v>0</v>
      </c>
      <c r="S13" s="195">
        <f t="shared" si="5"/>
        <v>336</v>
      </c>
      <c r="T13" s="195">
        <f t="shared" si="5"/>
        <v>1251</v>
      </c>
      <c r="U13" s="195">
        <f t="shared" si="5"/>
        <v>0</v>
      </c>
      <c r="V13" s="195">
        <f t="shared" si="5"/>
        <v>0</v>
      </c>
      <c r="W13" s="195">
        <f t="shared" si="5"/>
        <v>0</v>
      </c>
      <c r="X13" s="195">
        <f t="shared" si="5"/>
        <v>0</v>
      </c>
      <c r="Y13" s="195">
        <f t="shared" si="5"/>
        <v>0</v>
      </c>
      <c r="Z13" s="195">
        <f t="shared" si="5"/>
        <v>80</v>
      </c>
      <c r="AA13" s="195">
        <f t="shared" si="5"/>
        <v>0</v>
      </c>
      <c r="AB13" s="195">
        <f t="shared" si="5"/>
        <v>0</v>
      </c>
      <c r="AC13" s="195">
        <f t="shared" si="5"/>
        <v>0</v>
      </c>
      <c r="AD13" s="195">
        <f t="shared" si="5"/>
        <v>0</v>
      </c>
      <c r="AE13" s="195">
        <f t="shared" si="5"/>
        <v>0</v>
      </c>
      <c r="AF13" s="195">
        <f t="shared" si="5"/>
        <v>0</v>
      </c>
      <c r="AG13" s="195">
        <f t="shared" si="5"/>
        <v>80</v>
      </c>
      <c r="AH13" s="195">
        <f t="shared" si="5"/>
        <v>0</v>
      </c>
      <c r="AI13" s="195">
        <f t="shared" si="5"/>
        <v>0</v>
      </c>
      <c r="AJ13" s="195">
        <f t="shared" si="5"/>
        <v>0</v>
      </c>
      <c r="AK13" s="195">
        <f t="shared" si="5"/>
        <v>0</v>
      </c>
      <c r="AL13" s="195">
        <f t="shared" si="5"/>
        <v>0</v>
      </c>
      <c r="AM13" s="198"/>
      <c r="AN13" s="198"/>
    </row>
    <row r="14" s="12" customFormat="1" ht="221"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3" t="s">
        <v>56</v>
      </c>
      <c r="B15" s="180" t="s">
        <v>60</v>
      </c>
      <c r="C15" s="181"/>
      <c r="D15" s="181"/>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row>
    <row r="16" s="12" customFormat="1" ht="30" customHeight="1" spans="1:40">
      <c r="A16" s="183" t="s">
        <v>56</v>
      </c>
      <c r="B16" s="186" t="s">
        <v>61</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row>
    <row r="17" s="12" customFormat="1" ht="30" customHeight="1" spans="1:40">
      <c r="A17" s="183" t="s">
        <v>56</v>
      </c>
      <c r="B17" s="186" t="s">
        <v>62</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row>
    <row r="18" s="12" customFormat="1" ht="30" customHeight="1" spans="1:40">
      <c r="A18" s="183" t="s">
        <v>56</v>
      </c>
      <c r="B18" s="186" t="s">
        <v>63</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row>
    <row r="19" s="12" customFormat="1" ht="30" customHeight="1" spans="1:40">
      <c r="A19" s="182" t="s">
        <v>54</v>
      </c>
      <c r="B19" s="186" t="s">
        <v>64</v>
      </c>
      <c r="C19" s="186"/>
      <c r="D19" s="186"/>
      <c r="E19" s="184"/>
      <c r="F19" s="184"/>
      <c r="G19" s="184"/>
      <c r="H19" s="184"/>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8"/>
      <c r="AN19" s="198"/>
    </row>
    <row r="20" s="12" customFormat="1" ht="30" customHeight="1" spans="1:40">
      <c r="A20" s="182" t="s">
        <v>54</v>
      </c>
      <c r="B20" s="186" t="s">
        <v>65</v>
      </c>
      <c r="C20" s="186"/>
      <c r="D20" s="186"/>
      <c r="E20" s="184"/>
      <c r="F20" s="184"/>
      <c r="G20" s="184"/>
      <c r="H20" s="184"/>
      <c r="I20" s="195">
        <f t="shared" ref="I20:AL20" si="6">I21+I22+I23+I28</f>
        <v>4</v>
      </c>
      <c r="J20" s="195">
        <f t="shared" si="6"/>
        <v>10470.6</v>
      </c>
      <c r="K20" s="195">
        <f t="shared" si="6"/>
        <v>3</v>
      </c>
      <c r="L20" s="195">
        <f t="shared" si="6"/>
        <v>0</v>
      </c>
      <c r="M20" s="195">
        <f t="shared" si="6"/>
        <v>1</v>
      </c>
      <c r="N20" s="195">
        <f t="shared" si="6"/>
        <v>0</v>
      </c>
      <c r="O20" s="195">
        <f t="shared" si="6"/>
        <v>0</v>
      </c>
      <c r="P20" s="195">
        <f t="shared" si="6"/>
        <v>0</v>
      </c>
      <c r="Q20" s="195">
        <f t="shared" si="6"/>
        <v>0</v>
      </c>
      <c r="R20" s="195">
        <f t="shared" si="6"/>
        <v>0</v>
      </c>
      <c r="S20" s="195">
        <f t="shared" si="6"/>
        <v>4906</v>
      </c>
      <c r="T20" s="195">
        <f t="shared" si="6"/>
        <v>17213</v>
      </c>
      <c r="U20" s="195">
        <f t="shared" si="6"/>
        <v>0</v>
      </c>
      <c r="V20" s="195">
        <f t="shared" si="6"/>
        <v>0</v>
      </c>
      <c r="W20" s="195">
        <f t="shared" si="6"/>
        <v>0</v>
      </c>
      <c r="X20" s="195">
        <f t="shared" si="6"/>
        <v>0</v>
      </c>
      <c r="Y20" s="195">
        <f t="shared" si="6"/>
        <v>0</v>
      </c>
      <c r="Z20" s="195">
        <f t="shared" si="6"/>
        <v>7216</v>
      </c>
      <c r="AA20" s="195">
        <f t="shared" si="6"/>
        <v>7100</v>
      </c>
      <c r="AB20" s="195">
        <f t="shared" si="6"/>
        <v>5100</v>
      </c>
      <c r="AC20" s="195">
        <f t="shared" si="6"/>
        <v>2000</v>
      </c>
      <c r="AD20" s="195">
        <f t="shared" si="6"/>
        <v>0</v>
      </c>
      <c r="AE20" s="195">
        <f t="shared" si="6"/>
        <v>0</v>
      </c>
      <c r="AF20" s="195">
        <f t="shared" si="6"/>
        <v>0</v>
      </c>
      <c r="AG20" s="195">
        <f t="shared" si="6"/>
        <v>116</v>
      </c>
      <c r="AH20" s="195">
        <f t="shared" si="6"/>
        <v>0</v>
      </c>
      <c r="AI20" s="195">
        <f t="shared" si="6"/>
        <v>0</v>
      </c>
      <c r="AJ20" s="195">
        <f t="shared" si="6"/>
        <v>0</v>
      </c>
      <c r="AK20" s="195">
        <f t="shared" si="6"/>
        <v>0</v>
      </c>
      <c r="AL20" s="195">
        <f t="shared" si="6"/>
        <v>0</v>
      </c>
      <c r="AM20" s="198"/>
      <c r="AN20" s="198"/>
    </row>
    <row r="21" s="12" customFormat="1" ht="30" customHeight="1" spans="1:40">
      <c r="A21" s="183" t="s">
        <v>56</v>
      </c>
      <c r="B21" s="186" t="s">
        <v>66</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8"/>
      <c r="AN21" s="198"/>
    </row>
    <row r="22" s="12" customFormat="1" ht="30" customHeight="1" spans="1:40">
      <c r="A22" s="183" t="s">
        <v>56</v>
      </c>
      <c r="B22" s="186" t="s">
        <v>67</v>
      </c>
      <c r="C22" s="186"/>
      <c r="D22" s="186"/>
      <c r="E22" s="184"/>
      <c r="F22" s="184"/>
      <c r="G22" s="184"/>
      <c r="H22" s="184"/>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8"/>
      <c r="AN22" s="198"/>
    </row>
    <row r="23" s="12" customFormat="1" ht="30" customHeight="1" spans="1:40">
      <c r="A23" s="183" t="s">
        <v>56</v>
      </c>
      <c r="B23" s="186" t="s">
        <v>68</v>
      </c>
      <c r="C23" s="186"/>
      <c r="D23" s="186"/>
      <c r="E23" s="184"/>
      <c r="F23" s="184"/>
      <c r="G23" s="184"/>
      <c r="H23" s="184"/>
      <c r="I23" s="195">
        <f t="shared" ref="I23:AL23" si="7">SUM(I24:I27)</f>
        <v>4</v>
      </c>
      <c r="J23" s="195">
        <f t="shared" si="7"/>
        <v>10470.6</v>
      </c>
      <c r="K23" s="195">
        <f t="shared" si="7"/>
        <v>3</v>
      </c>
      <c r="L23" s="195">
        <f t="shared" si="7"/>
        <v>0</v>
      </c>
      <c r="M23" s="195">
        <f t="shared" si="7"/>
        <v>1</v>
      </c>
      <c r="N23" s="195">
        <f t="shared" si="7"/>
        <v>0</v>
      </c>
      <c r="O23" s="195">
        <f t="shared" si="7"/>
        <v>0</v>
      </c>
      <c r="P23" s="195">
        <f t="shared" si="7"/>
        <v>0</v>
      </c>
      <c r="Q23" s="195">
        <f t="shared" si="7"/>
        <v>0</v>
      </c>
      <c r="R23" s="195">
        <f t="shared" si="7"/>
        <v>0</v>
      </c>
      <c r="S23" s="195">
        <f t="shared" si="7"/>
        <v>4906</v>
      </c>
      <c r="T23" s="195">
        <f t="shared" si="7"/>
        <v>17213</v>
      </c>
      <c r="U23" s="195">
        <f t="shared" si="7"/>
        <v>0</v>
      </c>
      <c r="V23" s="195">
        <f t="shared" si="7"/>
        <v>0</v>
      </c>
      <c r="W23" s="195">
        <f t="shared" si="7"/>
        <v>0</v>
      </c>
      <c r="X23" s="195">
        <f t="shared" si="7"/>
        <v>0</v>
      </c>
      <c r="Y23" s="195">
        <f t="shared" si="7"/>
        <v>0</v>
      </c>
      <c r="Z23" s="195">
        <f t="shared" si="7"/>
        <v>7216</v>
      </c>
      <c r="AA23" s="195">
        <f t="shared" si="7"/>
        <v>7100</v>
      </c>
      <c r="AB23" s="195">
        <f t="shared" si="7"/>
        <v>5100</v>
      </c>
      <c r="AC23" s="195">
        <f t="shared" si="7"/>
        <v>2000</v>
      </c>
      <c r="AD23" s="195">
        <f t="shared" si="7"/>
        <v>0</v>
      </c>
      <c r="AE23" s="195">
        <f t="shared" si="7"/>
        <v>0</v>
      </c>
      <c r="AF23" s="195">
        <f t="shared" si="7"/>
        <v>0</v>
      </c>
      <c r="AG23" s="195">
        <f t="shared" si="7"/>
        <v>116</v>
      </c>
      <c r="AH23" s="195">
        <f t="shared" si="7"/>
        <v>0</v>
      </c>
      <c r="AI23" s="195">
        <f t="shared" si="7"/>
        <v>0</v>
      </c>
      <c r="AJ23" s="195">
        <f t="shared" si="7"/>
        <v>0</v>
      </c>
      <c r="AK23" s="195">
        <f t="shared" si="7"/>
        <v>0</v>
      </c>
      <c r="AL23" s="195">
        <f t="shared" si="7"/>
        <v>0</v>
      </c>
      <c r="AM23" s="198"/>
      <c r="AN23" s="198"/>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382"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3" t="s">
        <v>56</v>
      </c>
      <c r="B28" s="186" t="s">
        <v>69</v>
      </c>
      <c r="C28" s="186"/>
      <c r="D28" s="186"/>
      <c r="E28" s="184"/>
      <c r="F28" s="184"/>
      <c r="G28" s="184"/>
      <c r="H28" s="184"/>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8"/>
      <c r="AN28" s="198"/>
    </row>
    <row r="29" s="12" customFormat="1" ht="30" customHeight="1" spans="1:40">
      <c r="A29" s="182" t="s">
        <v>54</v>
      </c>
      <c r="B29" s="186" t="s">
        <v>70</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row>
    <row r="30" s="12" customFormat="1" ht="30" customHeight="1" spans="1:40">
      <c r="A30" s="182" t="s">
        <v>54</v>
      </c>
      <c r="B30" s="186" t="s">
        <v>71</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8"/>
      <c r="AN30" s="198"/>
    </row>
    <row r="31" s="12" customFormat="1" ht="51" customHeight="1" spans="1:40">
      <c r="A31" s="182" t="s">
        <v>54</v>
      </c>
      <c r="B31" s="186" t="s">
        <v>72</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8"/>
      <c r="AN31" s="198"/>
    </row>
    <row r="32" s="12" customFormat="1" ht="30" customHeight="1" spans="1:40">
      <c r="A32" s="182" t="s">
        <v>52</v>
      </c>
      <c r="B32" s="186" t="s">
        <v>73</v>
      </c>
      <c r="C32" s="186"/>
      <c r="D32" s="186"/>
      <c r="E32" s="184"/>
      <c r="F32" s="184"/>
      <c r="G32" s="184"/>
      <c r="H32" s="184"/>
      <c r="I32" s="195">
        <f t="shared" ref="I32:AL32" si="8">I33+I34+I35+I36</f>
        <v>0</v>
      </c>
      <c r="J32" s="195">
        <f t="shared" si="8"/>
        <v>0</v>
      </c>
      <c r="K32" s="195">
        <f t="shared" si="8"/>
        <v>0</v>
      </c>
      <c r="L32" s="195">
        <f t="shared" si="8"/>
        <v>0</v>
      </c>
      <c r="M32" s="195">
        <f t="shared" si="8"/>
        <v>0</v>
      </c>
      <c r="N32" s="195">
        <f t="shared" si="8"/>
        <v>0</v>
      </c>
      <c r="O32" s="195">
        <f t="shared" si="8"/>
        <v>0</v>
      </c>
      <c r="P32" s="195">
        <f t="shared" si="8"/>
        <v>0</v>
      </c>
      <c r="Q32" s="195">
        <f t="shared" si="8"/>
        <v>0</v>
      </c>
      <c r="R32" s="195">
        <f t="shared" si="8"/>
        <v>0</v>
      </c>
      <c r="S32" s="195">
        <f t="shared" si="8"/>
        <v>0</v>
      </c>
      <c r="T32" s="195">
        <f t="shared" si="8"/>
        <v>0</v>
      </c>
      <c r="U32" s="195">
        <f t="shared" si="8"/>
        <v>0</v>
      </c>
      <c r="V32" s="195">
        <f t="shared" si="8"/>
        <v>0</v>
      </c>
      <c r="W32" s="195">
        <f t="shared" si="8"/>
        <v>0</v>
      </c>
      <c r="X32" s="195">
        <f t="shared" si="8"/>
        <v>0</v>
      </c>
      <c r="Y32" s="195">
        <f t="shared" si="8"/>
        <v>0</v>
      </c>
      <c r="Z32" s="195">
        <f t="shared" si="8"/>
        <v>0</v>
      </c>
      <c r="AA32" s="195">
        <f t="shared" si="8"/>
        <v>0</v>
      </c>
      <c r="AB32" s="195">
        <f t="shared" si="8"/>
        <v>0</v>
      </c>
      <c r="AC32" s="195">
        <f t="shared" si="8"/>
        <v>0</v>
      </c>
      <c r="AD32" s="195">
        <f t="shared" si="8"/>
        <v>0</v>
      </c>
      <c r="AE32" s="195">
        <f t="shared" si="8"/>
        <v>0</v>
      </c>
      <c r="AF32" s="195">
        <f t="shared" si="8"/>
        <v>0</v>
      </c>
      <c r="AG32" s="195">
        <f t="shared" si="8"/>
        <v>0</v>
      </c>
      <c r="AH32" s="195">
        <f t="shared" si="8"/>
        <v>0</v>
      </c>
      <c r="AI32" s="195">
        <f t="shared" si="8"/>
        <v>0</v>
      </c>
      <c r="AJ32" s="195">
        <f t="shared" si="8"/>
        <v>0</v>
      </c>
      <c r="AK32" s="195">
        <f t="shared" si="8"/>
        <v>0</v>
      </c>
      <c r="AL32" s="195">
        <f t="shared" si="8"/>
        <v>0</v>
      </c>
      <c r="AM32" s="198"/>
      <c r="AN32" s="198"/>
    </row>
    <row r="33" s="12" customFormat="1" ht="47" customHeight="1" spans="1:40">
      <c r="A33" s="182" t="s">
        <v>54</v>
      </c>
      <c r="B33" s="186" t="s">
        <v>74</v>
      </c>
      <c r="C33" s="186"/>
      <c r="D33" s="186"/>
      <c r="E33" s="184"/>
      <c r="F33" s="184"/>
      <c r="G33" s="184"/>
      <c r="H33" s="184"/>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8"/>
      <c r="AN33" s="198"/>
    </row>
    <row r="34" s="12" customFormat="1" ht="30" customHeight="1" spans="1:40">
      <c r="A34" s="182" t="s">
        <v>54</v>
      </c>
      <c r="B34" s="186" t="s">
        <v>75</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8"/>
      <c r="AN34" s="198"/>
    </row>
    <row r="35" s="12" customFormat="1" ht="30" customHeight="1" spans="1:40">
      <c r="A35" s="182" t="s">
        <v>54</v>
      </c>
      <c r="B35" s="186" t="s">
        <v>76</v>
      </c>
      <c r="C35" s="186"/>
      <c r="D35" s="186"/>
      <c r="E35" s="184"/>
      <c r="F35" s="184"/>
      <c r="G35" s="184"/>
      <c r="H35" s="184"/>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8"/>
      <c r="AN35" s="198"/>
    </row>
    <row r="36" s="12" customFormat="1" ht="30" customHeight="1" spans="1:40">
      <c r="A36" s="182" t="s">
        <v>54</v>
      </c>
      <c r="B36" s="186" t="s">
        <v>77</v>
      </c>
      <c r="C36" s="186"/>
      <c r="D36" s="186"/>
      <c r="E36" s="184"/>
      <c r="F36" s="184"/>
      <c r="G36" s="184"/>
      <c r="H36" s="184"/>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8"/>
      <c r="AN36" s="198"/>
    </row>
    <row r="37" s="12" customFormat="1" ht="30" customHeight="1" spans="1:40">
      <c r="A37" s="182" t="s">
        <v>52</v>
      </c>
      <c r="B37" s="186" t="s">
        <v>78</v>
      </c>
      <c r="C37" s="186"/>
      <c r="D37" s="186"/>
      <c r="E37" s="184"/>
      <c r="F37" s="184"/>
      <c r="G37" s="184"/>
      <c r="H37" s="184"/>
      <c r="I37" s="195">
        <f t="shared" ref="I37:AL37" si="9">I38+I46</f>
        <v>3</v>
      </c>
      <c r="J37" s="195">
        <f t="shared" si="9"/>
        <v>26</v>
      </c>
      <c r="K37" s="195">
        <f t="shared" si="9"/>
        <v>0</v>
      </c>
      <c r="L37" s="195">
        <f t="shared" si="9"/>
        <v>0</v>
      </c>
      <c r="M37" s="195">
        <f t="shared" si="9"/>
        <v>3</v>
      </c>
      <c r="N37" s="195">
        <f t="shared" si="9"/>
        <v>0</v>
      </c>
      <c r="O37" s="195">
        <f t="shared" si="9"/>
        <v>0</v>
      </c>
      <c r="P37" s="195">
        <f t="shared" si="9"/>
        <v>0</v>
      </c>
      <c r="Q37" s="195">
        <f t="shared" si="9"/>
        <v>0</v>
      </c>
      <c r="R37" s="195">
        <f t="shared" si="9"/>
        <v>0</v>
      </c>
      <c r="S37" s="195">
        <f t="shared" si="9"/>
        <v>2769</v>
      </c>
      <c r="T37" s="195">
        <f t="shared" si="9"/>
        <v>11236</v>
      </c>
      <c r="U37" s="195">
        <f t="shared" si="9"/>
        <v>0</v>
      </c>
      <c r="V37" s="195">
        <f t="shared" si="9"/>
        <v>0</v>
      </c>
      <c r="W37" s="195">
        <f t="shared" si="9"/>
        <v>0</v>
      </c>
      <c r="X37" s="195">
        <f t="shared" si="9"/>
        <v>0</v>
      </c>
      <c r="Y37" s="195">
        <f t="shared" si="9"/>
        <v>0</v>
      </c>
      <c r="Z37" s="195">
        <f t="shared" si="9"/>
        <v>4350</v>
      </c>
      <c r="AA37" s="195">
        <f t="shared" si="9"/>
        <v>4050</v>
      </c>
      <c r="AB37" s="195">
        <f t="shared" si="9"/>
        <v>1600</v>
      </c>
      <c r="AC37" s="195">
        <f t="shared" si="9"/>
        <v>500</v>
      </c>
      <c r="AD37" s="195">
        <f t="shared" si="9"/>
        <v>1950</v>
      </c>
      <c r="AE37" s="195">
        <f t="shared" si="9"/>
        <v>0</v>
      </c>
      <c r="AF37" s="195">
        <f t="shared" si="9"/>
        <v>0</v>
      </c>
      <c r="AG37" s="195">
        <f t="shared" si="9"/>
        <v>300</v>
      </c>
      <c r="AH37" s="195">
        <f t="shared" si="9"/>
        <v>0</v>
      </c>
      <c r="AI37" s="195">
        <f t="shared" si="9"/>
        <v>0</v>
      </c>
      <c r="AJ37" s="195">
        <f t="shared" si="9"/>
        <v>0</v>
      </c>
      <c r="AK37" s="195">
        <f t="shared" si="9"/>
        <v>0</v>
      </c>
      <c r="AL37" s="195">
        <f t="shared" si="9"/>
        <v>0</v>
      </c>
      <c r="AM37" s="198"/>
      <c r="AN37" s="198"/>
    </row>
    <row r="38" s="12" customFormat="1" ht="30" customHeight="1" spans="1:40">
      <c r="A38" s="182" t="s">
        <v>54</v>
      </c>
      <c r="B38" s="186" t="s">
        <v>79</v>
      </c>
      <c r="C38" s="186"/>
      <c r="D38" s="186"/>
      <c r="E38" s="184"/>
      <c r="F38" s="184"/>
      <c r="G38" s="184"/>
      <c r="H38" s="184"/>
      <c r="I38" s="195">
        <f t="shared" ref="I38:AL38" si="10">I39+I40+I41+I42</f>
        <v>3</v>
      </c>
      <c r="J38" s="195">
        <f t="shared" si="10"/>
        <v>26</v>
      </c>
      <c r="K38" s="195">
        <f t="shared" si="10"/>
        <v>0</v>
      </c>
      <c r="L38" s="195">
        <f t="shared" si="10"/>
        <v>0</v>
      </c>
      <c r="M38" s="195">
        <f t="shared" si="10"/>
        <v>3</v>
      </c>
      <c r="N38" s="195">
        <f t="shared" si="10"/>
        <v>0</v>
      </c>
      <c r="O38" s="195">
        <f t="shared" si="10"/>
        <v>0</v>
      </c>
      <c r="P38" s="195">
        <f t="shared" si="10"/>
        <v>0</v>
      </c>
      <c r="Q38" s="195">
        <f t="shared" si="10"/>
        <v>0</v>
      </c>
      <c r="R38" s="195">
        <f t="shared" si="10"/>
        <v>0</v>
      </c>
      <c r="S38" s="195">
        <f t="shared" si="10"/>
        <v>2769</v>
      </c>
      <c r="T38" s="195">
        <f t="shared" si="10"/>
        <v>11236</v>
      </c>
      <c r="U38" s="195">
        <f t="shared" si="10"/>
        <v>0</v>
      </c>
      <c r="V38" s="195">
        <f t="shared" si="10"/>
        <v>0</v>
      </c>
      <c r="W38" s="195">
        <f t="shared" si="10"/>
        <v>0</v>
      </c>
      <c r="X38" s="195">
        <f t="shared" si="10"/>
        <v>0</v>
      </c>
      <c r="Y38" s="195">
        <f t="shared" si="10"/>
        <v>0</v>
      </c>
      <c r="Z38" s="195">
        <f t="shared" si="10"/>
        <v>4350</v>
      </c>
      <c r="AA38" s="195">
        <f t="shared" si="10"/>
        <v>4050</v>
      </c>
      <c r="AB38" s="195">
        <f t="shared" si="10"/>
        <v>1600</v>
      </c>
      <c r="AC38" s="195">
        <f t="shared" si="10"/>
        <v>500</v>
      </c>
      <c r="AD38" s="195">
        <f t="shared" si="10"/>
        <v>1950</v>
      </c>
      <c r="AE38" s="195">
        <f t="shared" si="10"/>
        <v>0</v>
      </c>
      <c r="AF38" s="195">
        <f t="shared" si="10"/>
        <v>0</v>
      </c>
      <c r="AG38" s="195">
        <f t="shared" si="10"/>
        <v>300</v>
      </c>
      <c r="AH38" s="195">
        <f t="shared" si="10"/>
        <v>0</v>
      </c>
      <c r="AI38" s="195">
        <f t="shared" si="10"/>
        <v>0</v>
      </c>
      <c r="AJ38" s="195">
        <f t="shared" si="10"/>
        <v>0</v>
      </c>
      <c r="AK38" s="195">
        <f t="shared" si="10"/>
        <v>0</v>
      </c>
      <c r="AL38" s="195">
        <f t="shared" si="10"/>
        <v>0</v>
      </c>
      <c r="AM38" s="198"/>
      <c r="AN38" s="198"/>
    </row>
    <row r="39" s="12" customFormat="1" ht="30" customHeight="1" spans="1:40">
      <c r="A39" s="183" t="s">
        <v>56</v>
      </c>
      <c r="B39" s="186" t="s">
        <v>80</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8"/>
      <c r="AN39" s="198"/>
    </row>
    <row r="40" s="12" customFormat="1" ht="30" customHeight="1" spans="1:40">
      <c r="A40" s="183" t="s">
        <v>56</v>
      </c>
      <c r="B40" s="186" t="s">
        <v>81</v>
      </c>
      <c r="C40" s="186"/>
      <c r="D40" s="186"/>
      <c r="E40" s="184"/>
      <c r="F40" s="184"/>
      <c r="G40" s="184"/>
      <c r="H40" s="184"/>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8"/>
      <c r="AN40" s="198"/>
    </row>
    <row r="41" s="12" customFormat="1" ht="30" customHeight="1" spans="1:40">
      <c r="A41" s="183" t="s">
        <v>56</v>
      </c>
      <c r="B41" s="186" t="s">
        <v>82</v>
      </c>
      <c r="C41" s="186"/>
      <c r="D41" s="186"/>
      <c r="E41" s="184"/>
      <c r="F41" s="184"/>
      <c r="G41" s="184"/>
      <c r="H41" s="184"/>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8"/>
      <c r="AN41" s="198"/>
    </row>
    <row r="42" s="12" customFormat="1" ht="50" customHeight="1" spans="1:40">
      <c r="A42" s="183" t="s">
        <v>56</v>
      </c>
      <c r="B42" s="186" t="s">
        <v>83</v>
      </c>
      <c r="C42" s="186"/>
      <c r="D42" s="186"/>
      <c r="E42" s="184"/>
      <c r="F42" s="184"/>
      <c r="G42" s="184"/>
      <c r="H42" s="184"/>
      <c r="I42" s="195">
        <f t="shared" ref="I42:AL42" si="11">SUM(I43:I45)</f>
        <v>3</v>
      </c>
      <c r="J42" s="195">
        <f t="shared" si="11"/>
        <v>26</v>
      </c>
      <c r="K42" s="195">
        <f t="shared" si="11"/>
        <v>0</v>
      </c>
      <c r="L42" s="195">
        <f t="shared" si="11"/>
        <v>0</v>
      </c>
      <c r="M42" s="195">
        <f t="shared" si="11"/>
        <v>3</v>
      </c>
      <c r="N42" s="195">
        <f t="shared" si="11"/>
        <v>0</v>
      </c>
      <c r="O42" s="195">
        <f t="shared" si="11"/>
        <v>0</v>
      </c>
      <c r="P42" s="195">
        <f t="shared" si="11"/>
        <v>0</v>
      </c>
      <c r="Q42" s="195">
        <f t="shared" si="11"/>
        <v>0</v>
      </c>
      <c r="R42" s="195">
        <f t="shared" si="11"/>
        <v>0</v>
      </c>
      <c r="S42" s="195">
        <f t="shared" si="11"/>
        <v>2769</v>
      </c>
      <c r="T42" s="195">
        <f t="shared" si="11"/>
        <v>11236</v>
      </c>
      <c r="U42" s="195">
        <f t="shared" si="11"/>
        <v>0</v>
      </c>
      <c r="V42" s="195">
        <f t="shared" si="11"/>
        <v>0</v>
      </c>
      <c r="W42" s="195">
        <f t="shared" si="11"/>
        <v>0</v>
      </c>
      <c r="X42" s="195">
        <f t="shared" si="11"/>
        <v>0</v>
      </c>
      <c r="Y42" s="195">
        <f t="shared" si="11"/>
        <v>0</v>
      </c>
      <c r="Z42" s="195">
        <f t="shared" si="11"/>
        <v>4350</v>
      </c>
      <c r="AA42" s="195">
        <f t="shared" si="11"/>
        <v>4050</v>
      </c>
      <c r="AB42" s="195">
        <f t="shared" si="11"/>
        <v>1600</v>
      </c>
      <c r="AC42" s="195">
        <f t="shared" si="11"/>
        <v>500</v>
      </c>
      <c r="AD42" s="195">
        <f t="shared" si="11"/>
        <v>1950</v>
      </c>
      <c r="AE42" s="195">
        <f t="shared" si="11"/>
        <v>0</v>
      </c>
      <c r="AF42" s="195">
        <f t="shared" si="11"/>
        <v>0</v>
      </c>
      <c r="AG42" s="195">
        <f t="shared" si="11"/>
        <v>300</v>
      </c>
      <c r="AH42" s="195">
        <f t="shared" si="11"/>
        <v>0</v>
      </c>
      <c r="AI42" s="195">
        <f t="shared" si="11"/>
        <v>0</v>
      </c>
      <c r="AJ42" s="195">
        <f t="shared" si="11"/>
        <v>0</v>
      </c>
      <c r="AK42" s="195">
        <f t="shared" si="11"/>
        <v>0</v>
      </c>
      <c r="AL42" s="195">
        <f t="shared" si="11"/>
        <v>0</v>
      </c>
      <c r="AM42" s="198"/>
      <c r="AN42" s="198"/>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320"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189"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12" customFormat="1" ht="30" customHeight="1" spans="1:40">
      <c r="A46" s="182" t="s">
        <v>54</v>
      </c>
      <c r="B46" s="186" t="s">
        <v>84</v>
      </c>
      <c r="C46" s="186"/>
      <c r="D46" s="186"/>
      <c r="E46" s="184"/>
      <c r="F46" s="184"/>
      <c r="G46" s="184"/>
      <c r="H46" s="184"/>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8"/>
      <c r="AN46" s="198"/>
    </row>
    <row r="47" s="12" customFormat="1" ht="30" customHeight="1" spans="1:40">
      <c r="A47" s="182" t="s">
        <v>52</v>
      </c>
      <c r="B47" s="186" t="s">
        <v>85</v>
      </c>
      <c r="C47" s="186"/>
      <c r="D47" s="186"/>
      <c r="E47" s="184"/>
      <c r="F47" s="184"/>
      <c r="G47" s="184"/>
      <c r="H47" s="184"/>
      <c r="I47" s="195">
        <f t="shared" ref="I47:AL47" si="12">I48+I49+I50+I51</f>
        <v>0</v>
      </c>
      <c r="J47" s="195">
        <f t="shared" si="12"/>
        <v>0</v>
      </c>
      <c r="K47" s="195">
        <f t="shared" si="12"/>
        <v>0</v>
      </c>
      <c r="L47" s="195">
        <f t="shared" si="12"/>
        <v>0</v>
      </c>
      <c r="M47" s="195">
        <f t="shared" si="12"/>
        <v>0</v>
      </c>
      <c r="N47" s="195">
        <f t="shared" si="12"/>
        <v>0</v>
      </c>
      <c r="O47" s="195">
        <f t="shared" si="12"/>
        <v>0</v>
      </c>
      <c r="P47" s="195">
        <f t="shared" si="12"/>
        <v>0</v>
      </c>
      <c r="Q47" s="195">
        <f t="shared" si="12"/>
        <v>0</v>
      </c>
      <c r="R47" s="195">
        <f t="shared" si="12"/>
        <v>0</v>
      </c>
      <c r="S47" s="195">
        <f t="shared" si="12"/>
        <v>0</v>
      </c>
      <c r="T47" s="195">
        <f t="shared" si="12"/>
        <v>0</v>
      </c>
      <c r="U47" s="195">
        <f t="shared" si="12"/>
        <v>0</v>
      </c>
      <c r="V47" s="195">
        <f t="shared" si="12"/>
        <v>0</v>
      </c>
      <c r="W47" s="195">
        <f t="shared" si="12"/>
        <v>0</v>
      </c>
      <c r="X47" s="195">
        <f t="shared" si="12"/>
        <v>0</v>
      </c>
      <c r="Y47" s="195">
        <f t="shared" si="12"/>
        <v>0</v>
      </c>
      <c r="Z47" s="195">
        <f t="shared" si="12"/>
        <v>0</v>
      </c>
      <c r="AA47" s="195">
        <f t="shared" si="12"/>
        <v>0</v>
      </c>
      <c r="AB47" s="195">
        <f t="shared" si="12"/>
        <v>0</v>
      </c>
      <c r="AC47" s="195">
        <f t="shared" si="12"/>
        <v>0</v>
      </c>
      <c r="AD47" s="195">
        <f t="shared" si="12"/>
        <v>0</v>
      </c>
      <c r="AE47" s="195">
        <f t="shared" si="12"/>
        <v>0</v>
      </c>
      <c r="AF47" s="195">
        <f t="shared" si="12"/>
        <v>0</v>
      </c>
      <c r="AG47" s="195">
        <f t="shared" si="12"/>
        <v>0</v>
      </c>
      <c r="AH47" s="195">
        <f t="shared" si="12"/>
        <v>0</v>
      </c>
      <c r="AI47" s="195">
        <f t="shared" si="12"/>
        <v>0</v>
      </c>
      <c r="AJ47" s="195">
        <f t="shared" si="12"/>
        <v>0</v>
      </c>
      <c r="AK47" s="195">
        <f t="shared" si="12"/>
        <v>0</v>
      </c>
      <c r="AL47" s="195">
        <f t="shared" si="12"/>
        <v>0</v>
      </c>
      <c r="AM47" s="198"/>
      <c r="AN47" s="198"/>
    </row>
    <row r="48" s="12" customFormat="1" ht="30" customHeight="1" spans="1:40">
      <c r="A48" s="182" t="s">
        <v>54</v>
      </c>
      <c r="B48" s="186" t="s">
        <v>86</v>
      </c>
      <c r="C48" s="186"/>
      <c r="D48" s="186"/>
      <c r="E48" s="184"/>
      <c r="F48" s="184"/>
      <c r="G48" s="184"/>
      <c r="H48" s="184"/>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8"/>
    </row>
    <row r="49" s="12" customFormat="1" ht="30" customHeight="1" spans="1:40">
      <c r="A49" s="182" t="s">
        <v>54</v>
      </c>
      <c r="B49" s="186" t="s">
        <v>87</v>
      </c>
      <c r="C49" s="186"/>
      <c r="D49" s="186"/>
      <c r="E49" s="184"/>
      <c r="F49" s="184"/>
      <c r="G49" s="184"/>
      <c r="H49" s="184"/>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8"/>
      <c r="AN49" s="198"/>
    </row>
    <row r="50" s="12" customFormat="1" ht="30" customHeight="1" spans="1:40">
      <c r="A50" s="182" t="s">
        <v>54</v>
      </c>
      <c r="B50" s="186" t="s">
        <v>88</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8"/>
      <c r="AN50" s="198"/>
    </row>
    <row r="51" s="12" customFormat="1" ht="30" customHeight="1" spans="1:40">
      <c r="A51" s="182" t="s">
        <v>54</v>
      </c>
      <c r="B51" s="186" t="s">
        <v>89</v>
      </c>
      <c r="C51" s="186"/>
      <c r="D51" s="186"/>
      <c r="E51" s="184"/>
      <c r="F51" s="184"/>
      <c r="G51" s="184"/>
      <c r="H51" s="184"/>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8"/>
      <c r="AN51" s="198"/>
    </row>
    <row r="52" s="12" customFormat="1" ht="30" customHeight="1" spans="1:40">
      <c r="A52" s="182" t="s">
        <v>52</v>
      </c>
      <c r="B52" s="186" t="s">
        <v>90</v>
      </c>
      <c r="C52" s="186"/>
      <c r="D52" s="186"/>
      <c r="E52" s="184"/>
      <c r="F52" s="184"/>
      <c r="G52" s="184"/>
      <c r="H52" s="184"/>
      <c r="I52" s="195">
        <f t="shared" ref="I52:AL52" si="13">I53+I55+I58+I56+I57+I59</f>
        <v>1</v>
      </c>
      <c r="J52" s="195">
        <f t="shared" si="13"/>
        <v>1200</v>
      </c>
      <c r="K52" s="195">
        <f t="shared" si="13"/>
        <v>1</v>
      </c>
      <c r="L52" s="195">
        <f t="shared" si="13"/>
        <v>0</v>
      </c>
      <c r="M52" s="195">
        <f t="shared" si="13"/>
        <v>0</v>
      </c>
      <c r="N52" s="195">
        <f t="shared" si="13"/>
        <v>0</v>
      </c>
      <c r="O52" s="195">
        <f t="shared" si="13"/>
        <v>0</v>
      </c>
      <c r="P52" s="195">
        <f t="shared" si="13"/>
        <v>0</v>
      </c>
      <c r="Q52" s="195">
        <f t="shared" si="13"/>
        <v>0</v>
      </c>
      <c r="R52" s="195">
        <f t="shared" si="13"/>
        <v>0</v>
      </c>
      <c r="S52" s="195">
        <f t="shared" si="13"/>
        <v>1200</v>
      </c>
      <c r="T52" s="195">
        <f t="shared" si="13"/>
        <v>1200</v>
      </c>
      <c r="U52" s="195">
        <f t="shared" si="13"/>
        <v>0</v>
      </c>
      <c r="V52" s="195">
        <f t="shared" si="13"/>
        <v>0</v>
      </c>
      <c r="W52" s="195">
        <f t="shared" si="13"/>
        <v>0</v>
      </c>
      <c r="X52" s="195">
        <f t="shared" si="13"/>
        <v>0</v>
      </c>
      <c r="Y52" s="195">
        <f t="shared" si="13"/>
        <v>0</v>
      </c>
      <c r="Z52" s="195">
        <f t="shared" si="13"/>
        <v>200</v>
      </c>
      <c r="AA52" s="195">
        <f t="shared" si="13"/>
        <v>0</v>
      </c>
      <c r="AB52" s="195">
        <f t="shared" si="13"/>
        <v>0</v>
      </c>
      <c r="AC52" s="195">
        <f t="shared" si="13"/>
        <v>0</v>
      </c>
      <c r="AD52" s="195">
        <f t="shared" si="13"/>
        <v>0</v>
      </c>
      <c r="AE52" s="195">
        <f t="shared" si="13"/>
        <v>0</v>
      </c>
      <c r="AF52" s="195">
        <f t="shared" si="13"/>
        <v>200</v>
      </c>
      <c r="AG52" s="195">
        <f t="shared" si="13"/>
        <v>0</v>
      </c>
      <c r="AH52" s="195">
        <f t="shared" si="13"/>
        <v>0</v>
      </c>
      <c r="AI52" s="195">
        <f t="shared" si="13"/>
        <v>0</v>
      </c>
      <c r="AJ52" s="195">
        <f t="shared" si="13"/>
        <v>0</v>
      </c>
      <c r="AK52" s="195">
        <f t="shared" si="13"/>
        <v>0</v>
      </c>
      <c r="AL52" s="195">
        <f t="shared" si="13"/>
        <v>0</v>
      </c>
      <c r="AM52" s="198"/>
      <c r="AN52" s="198"/>
    </row>
    <row r="53" s="12" customFormat="1" ht="30" customHeight="1" spans="1:40">
      <c r="A53" s="182" t="s">
        <v>54</v>
      </c>
      <c r="B53" s="186" t="s">
        <v>91</v>
      </c>
      <c r="C53" s="186"/>
      <c r="D53" s="186"/>
      <c r="E53" s="184"/>
      <c r="F53" s="184"/>
      <c r="G53" s="184"/>
      <c r="H53" s="184"/>
      <c r="I53" s="195">
        <f t="shared" ref="I53:AL53" si="14">SUM(I54)</f>
        <v>1</v>
      </c>
      <c r="J53" s="195">
        <f t="shared" si="14"/>
        <v>1200</v>
      </c>
      <c r="K53" s="195">
        <f t="shared" si="14"/>
        <v>1</v>
      </c>
      <c r="L53" s="195">
        <f t="shared" si="14"/>
        <v>0</v>
      </c>
      <c r="M53" s="195">
        <f t="shared" si="14"/>
        <v>0</v>
      </c>
      <c r="N53" s="195">
        <f t="shared" si="14"/>
        <v>0</v>
      </c>
      <c r="O53" s="195">
        <f t="shared" si="14"/>
        <v>0</v>
      </c>
      <c r="P53" s="195">
        <f t="shared" si="14"/>
        <v>0</v>
      </c>
      <c r="Q53" s="195">
        <f t="shared" si="14"/>
        <v>0</v>
      </c>
      <c r="R53" s="195">
        <f t="shared" si="14"/>
        <v>0</v>
      </c>
      <c r="S53" s="195">
        <f t="shared" si="14"/>
        <v>1200</v>
      </c>
      <c r="T53" s="195">
        <f t="shared" si="14"/>
        <v>1200</v>
      </c>
      <c r="U53" s="195">
        <f t="shared" si="14"/>
        <v>0</v>
      </c>
      <c r="V53" s="195">
        <f t="shared" si="14"/>
        <v>0</v>
      </c>
      <c r="W53" s="195">
        <f t="shared" si="14"/>
        <v>0</v>
      </c>
      <c r="X53" s="195">
        <f t="shared" si="14"/>
        <v>0</v>
      </c>
      <c r="Y53" s="195">
        <f t="shared" si="14"/>
        <v>0</v>
      </c>
      <c r="Z53" s="195">
        <f t="shared" si="14"/>
        <v>200</v>
      </c>
      <c r="AA53" s="195">
        <f t="shared" si="14"/>
        <v>0</v>
      </c>
      <c r="AB53" s="195">
        <f t="shared" si="14"/>
        <v>0</v>
      </c>
      <c r="AC53" s="195">
        <f t="shared" si="14"/>
        <v>0</v>
      </c>
      <c r="AD53" s="195">
        <f t="shared" si="14"/>
        <v>0</v>
      </c>
      <c r="AE53" s="195">
        <f t="shared" si="14"/>
        <v>0</v>
      </c>
      <c r="AF53" s="195">
        <f t="shared" si="14"/>
        <v>200</v>
      </c>
      <c r="AG53" s="195">
        <f t="shared" si="14"/>
        <v>0</v>
      </c>
      <c r="AH53" s="195">
        <f t="shared" si="14"/>
        <v>0</v>
      </c>
      <c r="AI53" s="195">
        <f t="shared" si="14"/>
        <v>0</v>
      </c>
      <c r="AJ53" s="195">
        <f t="shared" si="14"/>
        <v>0</v>
      </c>
      <c r="AK53" s="195">
        <f t="shared" si="14"/>
        <v>0</v>
      </c>
      <c r="AL53" s="195">
        <f t="shared" si="14"/>
        <v>0</v>
      </c>
      <c r="AM53" s="198"/>
      <c r="AN53" s="198"/>
    </row>
    <row r="54" s="7" customFormat="1" ht="178" customHeight="1" spans="1:40">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1093</v>
      </c>
      <c r="Z54" s="22">
        <v>200</v>
      </c>
      <c r="AA54" s="22"/>
      <c r="AB54" s="60"/>
      <c r="AC54" s="60"/>
      <c r="AD54" s="60"/>
      <c r="AE54" s="60"/>
      <c r="AF54" s="22">
        <v>200</v>
      </c>
      <c r="AG54" s="22"/>
      <c r="AH54" s="22"/>
      <c r="AI54" s="22"/>
      <c r="AJ54" s="22"/>
      <c r="AK54" s="22"/>
      <c r="AL54" s="22"/>
      <c r="AM54" s="33" t="s">
        <v>1181</v>
      </c>
      <c r="AN54" s="33" t="s">
        <v>1182</v>
      </c>
    </row>
    <row r="55" s="12" customFormat="1" ht="30" customHeight="1" spans="1:40">
      <c r="A55" s="182" t="s">
        <v>54</v>
      </c>
      <c r="B55" s="186" t="s">
        <v>92</v>
      </c>
      <c r="C55" s="186"/>
      <c r="D55" s="186"/>
      <c r="E55" s="184"/>
      <c r="F55" s="184"/>
      <c r="G55" s="184"/>
      <c r="H55" s="184"/>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8"/>
      <c r="AN55" s="198"/>
    </row>
    <row r="56" s="12" customFormat="1" ht="30" customHeight="1" spans="1:40">
      <c r="A56" s="182" t="s">
        <v>54</v>
      </c>
      <c r="B56" s="186" t="s">
        <v>93</v>
      </c>
      <c r="C56" s="186"/>
      <c r="D56" s="186"/>
      <c r="E56" s="184"/>
      <c r="F56" s="184"/>
      <c r="G56" s="184"/>
      <c r="H56" s="184"/>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8"/>
      <c r="AN56" s="198"/>
    </row>
    <row r="57" s="12" customFormat="1" ht="30" customHeight="1" spans="1:40">
      <c r="A57" s="182" t="s">
        <v>54</v>
      </c>
      <c r="B57" s="186" t="s">
        <v>94</v>
      </c>
      <c r="C57" s="186"/>
      <c r="D57" s="186"/>
      <c r="E57" s="184"/>
      <c r="F57" s="184"/>
      <c r="G57" s="184"/>
      <c r="H57" s="184"/>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8"/>
      <c r="AN57" s="198"/>
    </row>
    <row r="58" s="12" customFormat="1" ht="30" customHeight="1" spans="1:40">
      <c r="A58" s="182" t="s">
        <v>54</v>
      </c>
      <c r="B58" s="186" t="s">
        <v>95</v>
      </c>
      <c r="C58" s="186"/>
      <c r="D58" s="186"/>
      <c r="E58" s="184"/>
      <c r="F58" s="184"/>
      <c r="G58" s="184"/>
      <c r="H58" s="184"/>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8"/>
      <c r="AN58" s="198"/>
    </row>
    <row r="59" s="12" customFormat="1" ht="30" customHeight="1" spans="1:40">
      <c r="A59" s="182" t="s">
        <v>54</v>
      </c>
      <c r="B59" s="186" t="s">
        <v>96</v>
      </c>
      <c r="C59" s="186"/>
      <c r="D59" s="186"/>
      <c r="E59" s="184"/>
      <c r="F59" s="184"/>
      <c r="G59" s="184"/>
      <c r="H59" s="184"/>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8"/>
      <c r="AN59" s="198"/>
    </row>
    <row r="60" s="12" customFormat="1" ht="30" customHeight="1" spans="1:40">
      <c r="A60" s="179" t="s">
        <v>50</v>
      </c>
      <c r="B60" s="186" t="s">
        <v>97</v>
      </c>
      <c r="C60" s="186"/>
      <c r="D60" s="186"/>
      <c r="E60" s="184"/>
      <c r="F60" s="184"/>
      <c r="G60" s="184"/>
      <c r="H60" s="184"/>
      <c r="I60" s="196">
        <f t="shared" ref="I60:AL60" si="15">I61+I65+I68+I71+I75</f>
        <v>1</v>
      </c>
      <c r="J60" s="196">
        <f t="shared" si="15"/>
        <v>0</v>
      </c>
      <c r="K60" s="196">
        <f t="shared" si="15"/>
        <v>0</v>
      </c>
      <c r="L60" s="196">
        <f t="shared" si="15"/>
        <v>1</v>
      </c>
      <c r="M60" s="196">
        <f t="shared" si="15"/>
        <v>0</v>
      </c>
      <c r="N60" s="196">
        <f t="shared" si="15"/>
        <v>0</v>
      </c>
      <c r="O60" s="196">
        <f t="shared" si="15"/>
        <v>0</v>
      </c>
      <c r="P60" s="196">
        <f t="shared" si="15"/>
        <v>0</v>
      </c>
      <c r="Q60" s="196">
        <f t="shared" si="15"/>
        <v>0</v>
      </c>
      <c r="R60" s="196">
        <f t="shared" si="15"/>
        <v>0</v>
      </c>
      <c r="S60" s="196">
        <f t="shared" si="15"/>
        <v>0</v>
      </c>
      <c r="T60" s="196">
        <f t="shared" si="15"/>
        <v>0</v>
      </c>
      <c r="U60" s="196">
        <f t="shared" si="15"/>
        <v>0</v>
      </c>
      <c r="V60" s="196">
        <f t="shared" si="15"/>
        <v>0</v>
      </c>
      <c r="W60" s="196">
        <f t="shared" si="15"/>
        <v>0</v>
      </c>
      <c r="X60" s="196">
        <f t="shared" si="15"/>
        <v>0</v>
      </c>
      <c r="Y60" s="196">
        <f t="shared" si="15"/>
        <v>0</v>
      </c>
      <c r="Z60" s="196">
        <f t="shared" si="15"/>
        <v>10</v>
      </c>
      <c r="AA60" s="196">
        <f t="shared" si="15"/>
        <v>0</v>
      </c>
      <c r="AB60" s="196">
        <f t="shared" si="15"/>
        <v>0</v>
      </c>
      <c r="AC60" s="196">
        <f t="shared" si="15"/>
        <v>0</v>
      </c>
      <c r="AD60" s="196">
        <f t="shared" si="15"/>
        <v>0</v>
      </c>
      <c r="AE60" s="196">
        <f t="shared" si="15"/>
        <v>0</v>
      </c>
      <c r="AF60" s="196">
        <f t="shared" si="15"/>
        <v>10</v>
      </c>
      <c r="AG60" s="196">
        <f t="shared" si="15"/>
        <v>0</v>
      </c>
      <c r="AH60" s="196">
        <f t="shared" si="15"/>
        <v>0</v>
      </c>
      <c r="AI60" s="196">
        <f t="shared" si="15"/>
        <v>0</v>
      </c>
      <c r="AJ60" s="196">
        <f t="shared" si="15"/>
        <v>0</v>
      </c>
      <c r="AK60" s="196">
        <f t="shared" si="15"/>
        <v>0</v>
      </c>
      <c r="AL60" s="196">
        <f t="shared" si="15"/>
        <v>0</v>
      </c>
      <c r="AM60" s="198"/>
      <c r="AN60" s="198"/>
    </row>
    <row r="61" s="12" customFormat="1" ht="30" customHeight="1" spans="1:40">
      <c r="A61" s="179" t="s">
        <v>52</v>
      </c>
      <c r="B61" s="186" t="s">
        <v>98</v>
      </c>
      <c r="C61" s="186"/>
      <c r="D61" s="186"/>
      <c r="E61" s="184"/>
      <c r="F61" s="184"/>
      <c r="G61" s="184"/>
      <c r="H61" s="184"/>
      <c r="I61" s="195">
        <f t="shared" ref="I61:AL61" si="16">I62+I64</f>
        <v>1</v>
      </c>
      <c r="J61" s="195">
        <f t="shared" si="16"/>
        <v>0</v>
      </c>
      <c r="K61" s="195">
        <f t="shared" si="16"/>
        <v>0</v>
      </c>
      <c r="L61" s="195">
        <f t="shared" si="16"/>
        <v>1</v>
      </c>
      <c r="M61" s="195">
        <f t="shared" si="16"/>
        <v>0</v>
      </c>
      <c r="N61" s="195">
        <f t="shared" si="16"/>
        <v>0</v>
      </c>
      <c r="O61" s="195">
        <f t="shared" si="16"/>
        <v>0</v>
      </c>
      <c r="P61" s="195">
        <f t="shared" si="16"/>
        <v>0</v>
      </c>
      <c r="Q61" s="195">
        <f t="shared" si="16"/>
        <v>0</v>
      </c>
      <c r="R61" s="195">
        <f t="shared" si="16"/>
        <v>0</v>
      </c>
      <c r="S61" s="195">
        <f t="shared" si="16"/>
        <v>0</v>
      </c>
      <c r="T61" s="195">
        <f t="shared" si="16"/>
        <v>0</v>
      </c>
      <c r="U61" s="195">
        <f t="shared" si="16"/>
        <v>0</v>
      </c>
      <c r="V61" s="195">
        <f t="shared" si="16"/>
        <v>0</v>
      </c>
      <c r="W61" s="195">
        <f t="shared" si="16"/>
        <v>0</v>
      </c>
      <c r="X61" s="195">
        <f t="shared" si="16"/>
        <v>0</v>
      </c>
      <c r="Y61" s="195">
        <f t="shared" si="16"/>
        <v>0</v>
      </c>
      <c r="Z61" s="195">
        <f t="shared" si="16"/>
        <v>10</v>
      </c>
      <c r="AA61" s="195">
        <f t="shared" si="16"/>
        <v>0</v>
      </c>
      <c r="AB61" s="195">
        <f t="shared" si="16"/>
        <v>0</v>
      </c>
      <c r="AC61" s="195">
        <f t="shared" si="16"/>
        <v>0</v>
      </c>
      <c r="AD61" s="195">
        <f t="shared" si="16"/>
        <v>0</v>
      </c>
      <c r="AE61" s="195">
        <f t="shared" si="16"/>
        <v>0</v>
      </c>
      <c r="AF61" s="195">
        <f t="shared" si="16"/>
        <v>10</v>
      </c>
      <c r="AG61" s="195">
        <f t="shared" si="16"/>
        <v>0</v>
      </c>
      <c r="AH61" s="195">
        <f t="shared" si="16"/>
        <v>0</v>
      </c>
      <c r="AI61" s="195">
        <f t="shared" si="16"/>
        <v>0</v>
      </c>
      <c r="AJ61" s="195">
        <f t="shared" si="16"/>
        <v>0</v>
      </c>
      <c r="AK61" s="195">
        <f t="shared" si="16"/>
        <v>0</v>
      </c>
      <c r="AL61" s="195">
        <f t="shared" si="16"/>
        <v>0</v>
      </c>
      <c r="AM61" s="198"/>
      <c r="AN61" s="198"/>
    </row>
    <row r="62" s="12" customFormat="1" ht="30" customHeight="1" spans="1:40">
      <c r="A62" s="182" t="s">
        <v>54</v>
      </c>
      <c r="B62" s="186" t="s">
        <v>99</v>
      </c>
      <c r="C62" s="186"/>
      <c r="D62" s="186"/>
      <c r="E62" s="184"/>
      <c r="F62" s="184"/>
      <c r="G62" s="184"/>
      <c r="H62" s="184"/>
      <c r="I62" s="195">
        <f t="shared" ref="I62:AL62" si="17">SUM(I63)</f>
        <v>1</v>
      </c>
      <c r="J62" s="195">
        <f t="shared" si="17"/>
        <v>0</v>
      </c>
      <c r="K62" s="195">
        <f t="shared" si="17"/>
        <v>0</v>
      </c>
      <c r="L62" s="195">
        <f t="shared" si="17"/>
        <v>1</v>
      </c>
      <c r="M62" s="195">
        <f t="shared" si="17"/>
        <v>0</v>
      </c>
      <c r="N62" s="195">
        <f t="shared" si="17"/>
        <v>0</v>
      </c>
      <c r="O62" s="195">
        <f t="shared" si="17"/>
        <v>0</v>
      </c>
      <c r="P62" s="195">
        <f t="shared" si="17"/>
        <v>0</v>
      </c>
      <c r="Q62" s="195">
        <f t="shared" si="17"/>
        <v>0</v>
      </c>
      <c r="R62" s="195">
        <f t="shared" si="17"/>
        <v>0</v>
      </c>
      <c r="S62" s="195">
        <f t="shared" si="17"/>
        <v>0</v>
      </c>
      <c r="T62" s="195">
        <f t="shared" si="17"/>
        <v>0</v>
      </c>
      <c r="U62" s="195">
        <f t="shared" si="17"/>
        <v>0</v>
      </c>
      <c r="V62" s="195">
        <f t="shared" si="17"/>
        <v>0</v>
      </c>
      <c r="W62" s="195">
        <f t="shared" si="17"/>
        <v>0</v>
      </c>
      <c r="X62" s="195">
        <f t="shared" si="17"/>
        <v>0</v>
      </c>
      <c r="Y62" s="195">
        <f t="shared" si="17"/>
        <v>0</v>
      </c>
      <c r="Z62" s="195">
        <f t="shared" si="17"/>
        <v>10</v>
      </c>
      <c r="AA62" s="195">
        <f t="shared" si="17"/>
        <v>0</v>
      </c>
      <c r="AB62" s="195">
        <f t="shared" si="17"/>
        <v>0</v>
      </c>
      <c r="AC62" s="195">
        <f t="shared" si="17"/>
        <v>0</v>
      </c>
      <c r="AD62" s="195">
        <f t="shared" si="17"/>
        <v>0</v>
      </c>
      <c r="AE62" s="195">
        <f t="shared" si="17"/>
        <v>0</v>
      </c>
      <c r="AF62" s="195">
        <f t="shared" si="17"/>
        <v>10</v>
      </c>
      <c r="AG62" s="195">
        <f t="shared" si="17"/>
        <v>0</v>
      </c>
      <c r="AH62" s="195">
        <f t="shared" si="17"/>
        <v>0</v>
      </c>
      <c r="AI62" s="195">
        <f t="shared" si="17"/>
        <v>0</v>
      </c>
      <c r="AJ62" s="195">
        <f t="shared" si="17"/>
        <v>0</v>
      </c>
      <c r="AK62" s="195">
        <f t="shared" si="17"/>
        <v>0</v>
      </c>
      <c r="AL62" s="195">
        <f t="shared" si="17"/>
        <v>0</v>
      </c>
      <c r="AM62" s="198"/>
      <c r="AN62" s="198"/>
    </row>
    <row r="63" s="7" customFormat="1" ht="151" customHeight="1" spans="1:40">
      <c r="A63" s="22">
        <v>11</v>
      </c>
      <c r="B63" s="22" t="s">
        <v>1219</v>
      </c>
      <c r="C63" s="22">
        <v>2024</v>
      </c>
      <c r="D63" s="33" t="s">
        <v>1000</v>
      </c>
      <c r="E63" s="22" t="s">
        <v>178</v>
      </c>
      <c r="F63" s="22" t="s">
        <v>1113</v>
      </c>
      <c r="G63" s="22" t="s">
        <v>995</v>
      </c>
      <c r="H63" s="33" t="s">
        <v>1114</v>
      </c>
      <c r="I63" s="22">
        <v>1</v>
      </c>
      <c r="J63" s="22"/>
      <c r="K63" s="22"/>
      <c r="L63" s="22">
        <v>1</v>
      </c>
      <c r="M63" s="22"/>
      <c r="N63" s="22"/>
      <c r="O63" s="22"/>
      <c r="P63" s="22"/>
      <c r="Q63" s="22"/>
      <c r="R63" s="22"/>
      <c r="S63" s="22"/>
      <c r="T63" s="22"/>
      <c r="U63" s="36" t="s">
        <v>1003</v>
      </c>
      <c r="V63" s="22" t="s">
        <v>810</v>
      </c>
      <c r="W63" s="36" t="s">
        <v>1003</v>
      </c>
      <c r="X63" s="22" t="s">
        <v>810</v>
      </c>
      <c r="Y63" s="22" t="s">
        <v>1220</v>
      </c>
      <c r="Z63" s="22">
        <v>10</v>
      </c>
      <c r="AA63" s="22"/>
      <c r="AB63" s="60"/>
      <c r="AC63" s="60"/>
      <c r="AD63" s="60"/>
      <c r="AE63" s="60"/>
      <c r="AF63" s="22">
        <v>10</v>
      </c>
      <c r="AG63" s="22"/>
      <c r="AH63" s="22"/>
      <c r="AI63" s="22"/>
      <c r="AJ63" s="22"/>
      <c r="AK63" s="22"/>
      <c r="AL63" s="22"/>
      <c r="AM63" s="33" t="s">
        <v>1221</v>
      </c>
      <c r="AN63" s="33" t="s">
        <v>1222</v>
      </c>
    </row>
    <row r="64" s="12" customFormat="1" ht="30" customHeight="1" spans="1:40">
      <c r="A64" s="182" t="s">
        <v>54</v>
      </c>
      <c r="B64" s="186" t="s">
        <v>100</v>
      </c>
      <c r="C64" s="186"/>
      <c r="D64" s="186"/>
      <c r="E64" s="184"/>
      <c r="F64" s="184"/>
      <c r="G64" s="184"/>
      <c r="H64" s="184"/>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8"/>
      <c r="AN64" s="198"/>
    </row>
    <row r="65" s="12" customFormat="1" ht="30" customHeight="1" spans="1:40">
      <c r="A65" s="182" t="s">
        <v>52</v>
      </c>
      <c r="B65" s="186" t="s">
        <v>101</v>
      </c>
      <c r="C65" s="186"/>
      <c r="D65" s="186"/>
      <c r="E65" s="184"/>
      <c r="F65" s="184"/>
      <c r="G65" s="184"/>
      <c r="H65" s="184"/>
      <c r="I65" s="195">
        <f t="shared" ref="I65:AL65" si="18">I66+I67</f>
        <v>0</v>
      </c>
      <c r="J65" s="195">
        <f t="shared" si="18"/>
        <v>0</v>
      </c>
      <c r="K65" s="195">
        <f t="shared" si="18"/>
        <v>0</v>
      </c>
      <c r="L65" s="195">
        <f t="shared" si="18"/>
        <v>0</v>
      </c>
      <c r="M65" s="195">
        <f t="shared" si="18"/>
        <v>0</v>
      </c>
      <c r="N65" s="195">
        <f t="shared" si="18"/>
        <v>0</v>
      </c>
      <c r="O65" s="195">
        <f t="shared" si="18"/>
        <v>0</v>
      </c>
      <c r="P65" s="195">
        <f t="shared" si="18"/>
        <v>0</v>
      </c>
      <c r="Q65" s="195">
        <f t="shared" si="18"/>
        <v>0</v>
      </c>
      <c r="R65" s="195">
        <f t="shared" si="18"/>
        <v>0</v>
      </c>
      <c r="S65" s="195">
        <f t="shared" si="18"/>
        <v>0</v>
      </c>
      <c r="T65" s="195">
        <f t="shared" si="18"/>
        <v>0</v>
      </c>
      <c r="U65" s="195">
        <f t="shared" si="18"/>
        <v>0</v>
      </c>
      <c r="V65" s="195">
        <f t="shared" si="18"/>
        <v>0</v>
      </c>
      <c r="W65" s="195">
        <f t="shared" si="18"/>
        <v>0</v>
      </c>
      <c r="X65" s="195">
        <f t="shared" si="18"/>
        <v>0</v>
      </c>
      <c r="Y65" s="195">
        <f t="shared" si="18"/>
        <v>0</v>
      </c>
      <c r="Z65" s="195">
        <f t="shared" si="18"/>
        <v>0</v>
      </c>
      <c r="AA65" s="195">
        <f t="shared" si="18"/>
        <v>0</v>
      </c>
      <c r="AB65" s="195">
        <f t="shared" si="18"/>
        <v>0</v>
      </c>
      <c r="AC65" s="195">
        <f t="shared" si="18"/>
        <v>0</v>
      </c>
      <c r="AD65" s="195">
        <f t="shared" si="18"/>
        <v>0</v>
      </c>
      <c r="AE65" s="195">
        <f t="shared" si="18"/>
        <v>0</v>
      </c>
      <c r="AF65" s="195">
        <f t="shared" si="18"/>
        <v>0</v>
      </c>
      <c r="AG65" s="195">
        <f t="shared" si="18"/>
        <v>0</v>
      </c>
      <c r="AH65" s="195">
        <f t="shared" si="18"/>
        <v>0</v>
      </c>
      <c r="AI65" s="195">
        <f t="shared" si="18"/>
        <v>0</v>
      </c>
      <c r="AJ65" s="195">
        <f t="shared" si="18"/>
        <v>0</v>
      </c>
      <c r="AK65" s="195">
        <f t="shared" si="18"/>
        <v>0</v>
      </c>
      <c r="AL65" s="195">
        <f t="shared" si="18"/>
        <v>0</v>
      </c>
      <c r="AM65" s="198"/>
      <c r="AN65" s="198"/>
    </row>
    <row r="66" s="12" customFormat="1" ht="30" customHeight="1" spans="1:40">
      <c r="A66" s="182" t="s">
        <v>54</v>
      </c>
      <c r="B66" s="186" t="s">
        <v>102</v>
      </c>
      <c r="C66" s="186"/>
      <c r="D66" s="186"/>
      <c r="E66" s="184"/>
      <c r="F66" s="184"/>
      <c r="G66" s="184"/>
      <c r="H66" s="184"/>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8"/>
      <c r="AN66" s="198"/>
    </row>
    <row r="67" s="12" customFormat="1" ht="30" customHeight="1" spans="1:40">
      <c r="A67" s="182" t="s">
        <v>54</v>
      </c>
      <c r="B67" s="186" t="s">
        <v>103</v>
      </c>
      <c r="C67" s="186"/>
      <c r="D67" s="186"/>
      <c r="E67" s="184"/>
      <c r="F67" s="184"/>
      <c r="G67" s="184"/>
      <c r="H67" s="184"/>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8"/>
      <c r="AN67" s="198"/>
    </row>
    <row r="68" s="12" customFormat="1" ht="30" customHeight="1" spans="1:40">
      <c r="A68" s="182" t="s">
        <v>52</v>
      </c>
      <c r="B68" s="186" t="s">
        <v>104</v>
      </c>
      <c r="C68" s="186"/>
      <c r="D68" s="186"/>
      <c r="E68" s="184"/>
      <c r="F68" s="184"/>
      <c r="G68" s="184"/>
      <c r="H68" s="184"/>
      <c r="I68" s="195">
        <f t="shared" ref="I68:AL68" si="19">I69+I70</f>
        <v>0</v>
      </c>
      <c r="J68" s="195">
        <f t="shared" si="19"/>
        <v>0</v>
      </c>
      <c r="K68" s="195">
        <f t="shared" si="19"/>
        <v>0</v>
      </c>
      <c r="L68" s="195">
        <f t="shared" si="19"/>
        <v>0</v>
      </c>
      <c r="M68" s="195">
        <f t="shared" si="19"/>
        <v>0</v>
      </c>
      <c r="N68" s="195">
        <f t="shared" si="19"/>
        <v>0</v>
      </c>
      <c r="O68" s="195">
        <f t="shared" si="19"/>
        <v>0</v>
      </c>
      <c r="P68" s="195">
        <f t="shared" si="19"/>
        <v>0</v>
      </c>
      <c r="Q68" s="195">
        <f t="shared" si="19"/>
        <v>0</v>
      </c>
      <c r="R68" s="195">
        <f t="shared" si="19"/>
        <v>0</v>
      </c>
      <c r="S68" s="195">
        <f t="shared" si="19"/>
        <v>0</v>
      </c>
      <c r="T68" s="195">
        <f t="shared" si="19"/>
        <v>0</v>
      </c>
      <c r="U68" s="195">
        <f t="shared" si="19"/>
        <v>0</v>
      </c>
      <c r="V68" s="195">
        <f t="shared" si="19"/>
        <v>0</v>
      </c>
      <c r="W68" s="195">
        <f t="shared" si="19"/>
        <v>0</v>
      </c>
      <c r="X68" s="195">
        <f t="shared" si="19"/>
        <v>0</v>
      </c>
      <c r="Y68" s="195">
        <f t="shared" si="19"/>
        <v>0</v>
      </c>
      <c r="Z68" s="195">
        <f t="shared" si="19"/>
        <v>0</v>
      </c>
      <c r="AA68" s="195">
        <f t="shared" si="19"/>
        <v>0</v>
      </c>
      <c r="AB68" s="195">
        <f t="shared" si="19"/>
        <v>0</v>
      </c>
      <c r="AC68" s="195">
        <f t="shared" si="19"/>
        <v>0</v>
      </c>
      <c r="AD68" s="195">
        <f t="shared" si="19"/>
        <v>0</v>
      </c>
      <c r="AE68" s="195">
        <f t="shared" si="19"/>
        <v>0</v>
      </c>
      <c r="AF68" s="195">
        <f t="shared" si="19"/>
        <v>0</v>
      </c>
      <c r="AG68" s="195">
        <f t="shared" si="19"/>
        <v>0</v>
      </c>
      <c r="AH68" s="195">
        <f t="shared" si="19"/>
        <v>0</v>
      </c>
      <c r="AI68" s="195">
        <f t="shared" si="19"/>
        <v>0</v>
      </c>
      <c r="AJ68" s="195">
        <f t="shared" si="19"/>
        <v>0</v>
      </c>
      <c r="AK68" s="195">
        <f t="shared" si="19"/>
        <v>0</v>
      </c>
      <c r="AL68" s="195">
        <f t="shared" si="19"/>
        <v>0</v>
      </c>
      <c r="AM68" s="198"/>
      <c r="AN68" s="198"/>
    </row>
    <row r="69" s="12" customFormat="1" ht="30" customHeight="1" spans="1:40">
      <c r="A69" s="182" t="s">
        <v>54</v>
      </c>
      <c r="B69" s="186" t="s">
        <v>105</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8"/>
      <c r="AN69" s="198"/>
    </row>
    <row r="70" s="12" customFormat="1" ht="30" customHeight="1" spans="1:40">
      <c r="A70" s="182" t="s">
        <v>54</v>
      </c>
      <c r="B70" s="186" t="s">
        <v>106</v>
      </c>
      <c r="C70" s="186"/>
      <c r="D70" s="186"/>
      <c r="E70" s="184"/>
      <c r="F70" s="184"/>
      <c r="G70" s="184"/>
      <c r="H70" s="184"/>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8"/>
      <c r="AN70" s="198"/>
    </row>
    <row r="71" s="12" customFormat="1" ht="30" customHeight="1" spans="1:40">
      <c r="A71" s="182" t="s">
        <v>52</v>
      </c>
      <c r="B71" s="186" t="s">
        <v>107</v>
      </c>
      <c r="C71" s="186"/>
      <c r="D71" s="186"/>
      <c r="E71" s="184"/>
      <c r="F71" s="184"/>
      <c r="G71" s="184"/>
      <c r="H71" s="184"/>
      <c r="I71" s="195">
        <f t="shared" ref="I71:AL71" si="20">I72+I74+I73</f>
        <v>0</v>
      </c>
      <c r="J71" s="195">
        <f t="shared" si="20"/>
        <v>0</v>
      </c>
      <c r="K71" s="195">
        <f t="shared" si="20"/>
        <v>0</v>
      </c>
      <c r="L71" s="195">
        <f t="shared" si="20"/>
        <v>0</v>
      </c>
      <c r="M71" s="195">
        <f t="shared" si="20"/>
        <v>0</v>
      </c>
      <c r="N71" s="195">
        <f t="shared" si="20"/>
        <v>0</v>
      </c>
      <c r="O71" s="195">
        <f t="shared" si="20"/>
        <v>0</v>
      </c>
      <c r="P71" s="195">
        <f t="shared" si="20"/>
        <v>0</v>
      </c>
      <c r="Q71" s="195">
        <f t="shared" si="20"/>
        <v>0</v>
      </c>
      <c r="R71" s="195">
        <f t="shared" si="20"/>
        <v>0</v>
      </c>
      <c r="S71" s="195">
        <f t="shared" si="20"/>
        <v>0</v>
      </c>
      <c r="T71" s="195">
        <f t="shared" si="20"/>
        <v>0</v>
      </c>
      <c r="U71" s="195">
        <f t="shared" si="20"/>
        <v>0</v>
      </c>
      <c r="V71" s="195">
        <f t="shared" si="20"/>
        <v>0</v>
      </c>
      <c r="W71" s="195">
        <f t="shared" si="20"/>
        <v>0</v>
      </c>
      <c r="X71" s="195">
        <f t="shared" si="20"/>
        <v>0</v>
      </c>
      <c r="Y71" s="195">
        <f t="shared" si="20"/>
        <v>0</v>
      </c>
      <c r="Z71" s="195">
        <f t="shared" si="20"/>
        <v>0</v>
      </c>
      <c r="AA71" s="195">
        <f t="shared" si="20"/>
        <v>0</v>
      </c>
      <c r="AB71" s="195">
        <f t="shared" si="20"/>
        <v>0</v>
      </c>
      <c r="AC71" s="195">
        <f t="shared" si="20"/>
        <v>0</v>
      </c>
      <c r="AD71" s="195">
        <f t="shared" si="20"/>
        <v>0</v>
      </c>
      <c r="AE71" s="195">
        <f t="shared" si="20"/>
        <v>0</v>
      </c>
      <c r="AF71" s="195">
        <f t="shared" si="20"/>
        <v>0</v>
      </c>
      <c r="AG71" s="195">
        <f t="shared" si="20"/>
        <v>0</v>
      </c>
      <c r="AH71" s="195">
        <f t="shared" si="20"/>
        <v>0</v>
      </c>
      <c r="AI71" s="195">
        <f t="shared" si="20"/>
        <v>0</v>
      </c>
      <c r="AJ71" s="195">
        <f t="shared" si="20"/>
        <v>0</v>
      </c>
      <c r="AK71" s="195">
        <f t="shared" si="20"/>
        <v>0</v>
      </c>
      <c r="AL71" s="195">
        <f t="shared" si="20"/>
        <v>0</v>
      </c>
      <c r="AM71" s="198"/>
      <c r="AN71" s="198"/>
    </row>
    <row r="72" s="12" customFormat="1" ht="30" customHeight="1" spans="1:40">
      <c r="A72" s="182" t="s">
        <v>54</v>
      </c>
      <c r="B72" s="186" t="s">
        <v>108</v>
      </c>
      <c r="C72" s="186"/>
      <c r="D72" s="186"/>
      <c r="E72" s="184"/>
      <c r="F72" s="184"/>
      <c r="G72" s="184"/>
      <c r="H72" s="184"/>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8"/>
      <c r="AN72" s="198"/>
    </row>
    <row r="73" s="12" customFormat="1" ht="30" customHeight="1" spans="1:40">
      <c r="A73" s="182" t="s">
        <v>54</v>
      </c>
      <c r="B73" s="186" t="s">
        <v>109</v>
      </c>
      <c r="C73" s="186"/>
      <c r="D73" s="186"/>
      <c r="E73" s="184"/>
      <c r="F73" s="184"/>
      <c r="G73" s="184"/>
      <c r="H73" s="184"/>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8"/>
      <c r="AN73" s="198"/>
    </row>
    <row r="74" s="12" customFormat="1" ht="30" customHeight="1" spans="1:40">
      <c r="A74" s="182" t="s">
        <v>54</v>
      </c>
      <c r="B74" s="186" t="s">
        <v>110</v>
      </c>
      <c r="C74" s="186"/>
      <c r="D74" s="186"/>
      <c r="E74" s="184"/>
      <c r="F74" s="184"/>
      <c r="G74" s="184"/>
      <c r="H74" s="184"/>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8"/>
      <c r="AN74" s="198"/>
    </row>
    <row r="75" s="12" customFormat="1" ht="30" customHeight="1" spans="1:40">
      <c r="A75" s="182" t="s">
        <v>52</v>
      </c>
      <c r="B75" s="186" t="s">
        <v>111</v>
      </c>
      <c r="C75" s="186"/>
      <c r="D75" s="186"/>
      <c r="E75" s="184"/>
      <c r="F75" s="184"/>
      <c r="G75" s="184"/>
      <c r="H75" s="184"/>
      <c r="I75" s="195">
        <f t="shared" ref="I75:AL75" si="21">I76</f>
        <v>0</v>
      </c>
      <c r="J75" s="195">
        <f t="shared" si="21"/>
        <v>0</v>
      </c>
      <c r="K75" s="195">
        <f t="shared" si="21"/>
        <v>0</v>
      </c>
      <c r="L75" s="195">
        <f t="shared" si="21"/>
        <v>0</v>
      </c>
      <c r="M75" s="195">
        <f t="shared" si="21"/>
        <v>0</v>
      </c>
      <c r="N75" s="195">
        <f t="shared" si="21"/>
        <v>0</v>
      </c>
      <c r="O75" s="195">
        <f t="shared" si="21"/>
        <v>0</v>
      </c>
      <c r="P75" s="195">
        <f t="shared" si="21"/>
        <v>0</v>
      </c>
      <c r="Q75" s="195">
        <f t="shared" si="21"/>
        <v>0</v>
      </c>
      <c r="R75" s="195">
        <f t="shared" si="21"/>
        <v>0</v>
      </c>
      <c r="S75" s="195">
        <f t="shared" si="21"/>
        <v>0</v>
      </c>
      <c r="T75" s="195">
        <f t="shared" si="21"/>
        <v>0</v>
      </c>
      <c r="U75" s="195">
        <f t="shared" si="21"/>
        <v>0</v>
      </c>
      <c r="V75" s="195">
        <f t="shared" si="21"/>
        <v>0</v>
      </c>
      <c r="W75" s="195">
        <f t="shared" si="21"/>
        <v>0</v>
      </c>
      <c r="X75" s="195">
        <f t="shared" si="21"/>
        <v>0</v>
      </c>
      <c r="Y75" s="195">
        <f t="shared" si="21"/>
        <v>0</v>
      </c>
      <c r="Z75" s="195">
        <f t="shared" si="21"/>
        <v>0</v>
      </c>
      <c r="AA75" s="195">
        <f t="shared" si="21"/>
        <v>0</v>
      </c>
      <c r="AB75" s="195">
        <f t="shared" si="21"/>
        <v>0</v>
      </c>
      <c r="AC75" s="195">
        <f t="shared" si="21"/>
        <v>0</v>
      </c>
      <c r="AD75" s="195">
        <f t="shared" si="21"/>
        <v>0</v>
      </c>
      <c r="AE75" s="195">
        <f t="shared" si="21"/>
        <v>0</v>
      </c>
      <c r="AF75" s="195">
        <f t="shared" si="21"/>
        <v>0</v>
      </c>
      <c r="AG75" s="195">
        <f t="shared" si="21"/>
        <v>0</v>
      </c>
      <c r="AH75" s="195">
        <f t="shared" si="21"/>
        <v>0</v>
      </c>
      <c r="AI75" s="195">
        <f t="shared" si="21"/>
        <v>0</v>
      </c>
      <c r="AJ75" s="195">
        <f t="shared" si="21"/>
        <v>0</v>
      </c>
      <c r="AK75" s="195">
        <f t="shared" si="21"/>
        <v>0</v>
      </c>
      <c r="AL75" s="195">
        <f t="shared" si="21"/>
        <v>0</v>
      </c>
      <c r="AM75" s="198"/>
      <c r="AN75" s="198"/>
    </row>
    <row r="76" s="12" customFormat="1" ht="30" customHeight="1" spans="1:40">
      <c r="A76" s="182" t="s">
        <v>54</v>
      </c>
      <c r="B76" s="186" t="s">
        <v>111</v>
      </c>
      <c r="C76" s="186"/>
      <c r="D76" s="186"/>
      <c r="E76" s="184"/>
      <c r="F76" s="184"/>
      <c r="G76" s="184"/>
      <c r="H76" s="184"/>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8"/>
      <c r="AN76" s="198"/>
    </row>
    <row r="77" s="12" customFormat="1" ht="30" customHeight="1" spans="1:40">
      <c r="A77" s="179" t="s">
        <v>50</v>
      </c>
      <c r="B77" s="186" t="s">
        <v>112</v>
      </c>
      <c r="C77" s="186"/>
      <c r="D77" s="186"/>
      <c r="E77" s="184"/>
      <c r="F77" s="184"/>
      <c r="G77" s="184"/>
      <c r="H77" s="184"/>
      <c r="I77" s="196">
        <f t="shared" ref="I77:AL77" si="22">I78+I96+I105</f>
        <v>12</v>
      </c>
      <c r="J77" s="196">
        <f t="shared" si="22"/>
        <v>48.733</v>
      </c>
      <c r="K77" s="196">
        <f t="shared" si="22"/>
        <v>0</v>
      </c>
      <c r="L77" s="196">
        <f t="shared" si="22"/>
        <v>0</v>
      </c>
      <c r="M77" s="196">
        <f t="shared" si="22"/>
        <v>12</v>
      </c>
      <c r="N77" s="196">
        <f t="shared" si="22"/>
        <v>0</v>
      </c>
      <c r="O77" s="196">
        <f t="shared" si="22"/>
        <v>0</v>
      </c>
      <c r="P77" s="196">
        <f t="shared" si="22"/>
        <v>0</v>
      </c>
      <c r="Q77" s="196">
        <f t="shared" si="22"/>
        <v>0</v>
      </c>
      <c r="R77" s="196">
        <f t="shared" si="22"/>
        <v>0</v>
      </c>
      <c r="S77" s="196">
        <f t="shared" si="22"/>
        <v>6880</v>
      </c>
      <c r="T77" s="196">
        <f t="shared" si="22"/>
        <v>27402</v>
      </c>
      <c r="U77" s="196">
        <f t="shared" si="22"/>
        <v>0</v>
      </c>
      <c r="V77" s="196">
        <f t="shared" si="22"/>
        <v>0</v>
      </c>
      <c r="W77" s="196">
        <f t="shared" si="22"/>
        <v>0</v>
      </c>
      <c r="X77" s="196">
        <f t="shared" si="22"/>
        <v>0</v>
      </c>
      <c r="Y77" s="196">
        <f t="shared" si="22"/>
        <v>0</v>
      </c>
      <c r="Z77" s="196">
        <f t="shared" si="22"/>
        <v>9010</v>
      </c>
      <c r="AA77" s="196">
        <f t="shared" si="22"/>
        <v>2330</v>
      </c>
      <c r="AB77" s="196">
        <f t="shared" si="22"/>
        <v>2330</v>
      </c>
      <c r="AC77" s="196">
        <f t="shared" si="22"/>
        <v>0</v>
      </c>
      <c r="AD77" s="196">
        <f t="shared" si="22"/>
        <v>0</v>
      </c>
      <c r="AE77" s="196">
        <f t="shared" si="22"/>
        <v>0</v>
      </c>
      <c r="AF77" s="196">
        <f t="shared" si="22"/>
        <v>1000</v>
      </c>
      <c r="AG77" s="196">
        <f t="shared" si="22"/>
        <v>3680</v>
      </c>
      <c r="AH77" s="196">
        <f t="shared" si="22"/>
        <v>2000</v>
      </c>
      <c r="AI77" s="196">
        <f t="shared" si="22"/>
        <v>0</v>
      </c>
      <c r="AJ77" s="196">
        <f t="shared" si="22"/>
        <v>0</v>
      </c>
      <c r="AK77" s="196">
        <f t="shared" si="22"/>
        <v>0</v>
      </c>
      <c r="AL77" s="196">
        <f t="shared" si="22"/>
        <v>0</v>
      </c>
      <c r="AM77" s="198"/>
      <c r="AN77" s="198"/>
    </row>
    <row r="78" s="12" customFormat="1" ht="30" customHeight="1" spans="1:40">
      <c r="A78" s="179" t="s">
        <v>52</v>
      </c>
      <c r="B78" s="186" t="s">
        <v>113</v>
      </c>
      <c r="C78" s="186"/>
      <c r="D78" s="186"/>
      <c r="E78" s="184"/>
      <c r="F78" s="184"/>
      <c r="G78" s="184"/>
      <c r="H78" s="184"/>
      <c r="I78" s="195">
        <f t="shared" ref="I78:AL78" si="23">I79+I80+I81+I82+I91+I92+I93+I94+I95</f>
        <v>8</v>
      </c>
      <c r="J78" s="195">
        <f t="shared" si="23"/>
        <v>43.603</v>
      </c>
      <c r="K78" s="195">
        <f t="shared" si="23"/>
        <v>0</v>
      </c>
      <c r="L78" s="195">
        <f t="shared" si="23"/>
        <v>0</v>
      </c>
      <c r="M78" s="195">
        <f t="shared" si="23"/>
        <v>8</v>
      </c>
      <c r="N78" s="195">
        <f t="shared" si="23"/>
        <v>0</v>
      </c>
      <c r="O78" s="195">
        <f t="shared" si="23"/>
        <v>0</v>
      </c>
      <c r="P78" s="195">
        <f t="shared" si="23"/>
        <v>0</v>
      </c>
      <c r="Q78" s="195">
        <f t="shared" si="23"/>
        <v>0</v>
      </c>
      <c r="R78" s="195">
        <f t="shared" si="23"/>
        <v>0</v>
      </c>
      <c r="S78" s="195">
        <f t="shared" si="23"/>
        <v>4553</v>
      </c>
      <c r="T78" s="195">
        <f t="shared" si="23"/>
        <v>18623</v>
      </c>
      <c r="U78" s="195">
        <f t="shared" si="23"/>
        <v>0</v>
      </c>
      <c r="V78" s="195">
        <f t="shared" si="23"/>
        <v>0</v>
      </c>
      <c r="W78" s="195">
        <f t="shared" si="23"/>
        <v>0</v>
      </c>
      <c r="X78" s="195">
        <f t="shared" si="23"/>
        <v>0</v>
      </c>
      <c r="Y78" s="195">
        <f t="shared" si="23"/>
        <v>0</v>
      </c>
      <c r="Z78" s="195">
        <f t="shared" si="23"/>
        <v>5330</v>
      </c>
      <c r="AA78" s="195">
        <f t="shared" si="23"/>
        <v>2330</v>
      </c>
      <c r="AB78" s="195">
        <f t="shared" si="23"/>
        <v>2330</v>
      </c>
      <c r="AC78" s="195">
        <f t="shared" si="23"/>
        <v>0</v>
      </c>
      <c r="AD78" s="195">
        <f t="shared" si="23"/>
        <v>0</v>
      </c>
      <c r="AE78" s="195">
        <f t="shared" si="23"/>
        <v>0</v>
      </c>
      <c r="AF78" s="195">
        <f t="shared" si="23"/>
        <v>1000</v>
      </c>
      <c r="AG78" s="195">
        <f t="shared" si="23"/>
        <v>0</v>
      </c>
      <c r="AH78" s="195">
        <f t="shared" si="23"/>
        <v>2000</v>
      </c>
      <c r="AI78" s="195">
        <f t="shared" si="23"/>
        <v>0</v>
      </c>
      <c r="AJ78" s="195">
        <f t="shared" si="23"/>
        <v>0</v>
      </c>
      <c r="AK78" s="195">
        <f t="shared" si="23"/>
        <v>0</v>
      </c>
      <c r="AL78" s="195">
        <f t="shared" si="23"/>
        <v>0</v>
      </c>
      <c r="AM78" s="198"/>
      <c r="AN78" s="198"/>
    </row>
    <row r="79" s="12" customFormat="1" ht="43" customHeight="1" spans="1:40">
      <c r="A79" s="182" t="s">
        <v>54</v>
      </c>
      <c r="B79" s="186" t="s">
        <v>114</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8"/>
      <c r="AN79" s="198"/>
    </row>
    <row r="80" s="12" customFormat="1" ht="43" customHeight="1" spans="1:40">
      <c r="A80" s="182" t="s">
        <v>54</v>
      </c>
      <c r="B80" s="186" t="s">
        <v>115</v>
      </c>
      <c r="C80" s="186"/>
      <c r="D80" s="186"/>
      <c r="E80" s="184"/>
      <c r="F80" s="184"/>
      <c r="G80" s="184"/>
      <c r="H80" s="184"/>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8"/>
      <c r="AN80" s="198"/>
    </row>
    <row r="81" s="12" customFormat="1" ht="43" customHeight="1" spans="1:40">
      <c r="A81" s="182" t="s">
        <v>54</v>
      </c>
      <c r="B81" s="186" t="s">
        <v>116</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8"/>
      <c r="AN81" s="198"/>
    </row>
    <row r="82" s="12" customFormat="1" ht="30" customHeight="1" spans="1:40">
      <c r="A82" s="182" t="s">
        <v>54</v>
      </c>
      <c r="B82" s="186" t="s">
        <v>117</v>
      </c>
      <c r="C82" s="186"/>
      <c r="D82" s="186"/>
      <c r="E82" s="184"/>
      <c r="F82" s="184"/>
      <c r="G82" s="184"/>
      <c r="H82" s="184"/>
      <c r="I82" s="195">
        <f t="shared" ref="I82:AL82" si="24">SUM(I83:I90)</f>
        <v>8</v>
      </c>
      <c r="J82" s="195">
        <f t="shared" si="24"/>
        <v>43.603</v>
      </c>
      <c r="K82" s="195">
        <f t="shared" si="24"/>
        <v>0</v>
      </c>
      <c r="L82" s="195">
        <f t="shared" si="24"/>
        <v>0</v>
      </c>
      <c r="M82" s="195">
        <f t="shared" si="24"/>
        <v>8</v>
      </c>
      <c r="N82" s="195">
        <f t="shared" si="24"/>
        <v>0</v>
      </c>
      <c r="O82" s="195">
        <f t="shared" si="24"/>
        <v>0</v>
      </c>
      <c r="P82" s="195">
        <f t="shared" si="24"/>
        <v>0</v>
      </c>
      <c r="Q82" s="195">
        <f t="shared" si="24"/>
        <v>0</v>
      </c>
      <c r="R82" s="195">
        <f t="shared" si="24"/>
        <v>0</v>
      </c>
      <c r="S82" s="195">
        <f t="shared" si="24"/>
        <v>4553</v>
      </c>
      <c r="T82" s="195">
        <f t="shared" si="24"/>
        <v>18623</v>
      </c>
      <c r="U82" s="195">
        <f t="shared" si="24"/>
        <v>0</v>
      </c>
      <c r="V82" s="195">
        <f t="shared" si="24"/>
        <v>0</v>
      </c>
      <c r="W82" s="195">
        <f t="shared" si="24"/>
        <v>0</v>
      </c>
      <c r="X82" s="195">
        <f t="shared" si="24"/>
        <v>0</v>
      </c>
      <c r="Y82" s="195">
        <f t="shared" si="24"/>
        <v>0</v>
      </c>
      <c r="Z82" s="195">
        <f t="shared" si="24"/>
        <v>5330</v>
      </c>
      <c r="AA82" s="195">
        <f t="shared" si="24"/>
        <v>2330</v>
      </c>
      <c r="AB82" s="195">
        <f t="shared" si="24"/>
        <v>2330</v>
      </c>
      <c r="AC82" s="195">
        <f t="shared" si="24"/>
        <v>0</v>
      </c>
      <c r="AD82" s="195">
        <f t="shared" si="24"/>
        <v>0</v>
      </c>
      <c r="AE82" s="195">
        <f t="shared" si="24"/>
        <v>0</v>
      </c>
      <c r="AF82" s="195">
        <f t="shared" si="24"/>
        <v>1000</v>
      </c>
      <c r="AG82" s="195">
        <f t="shared" si="24"/>
        <v>0</v>
      </c>
      <c r="AH82" s="195">
        <f t="shared" si="24"/>
        <v>2000</v>
      </c>
      <c r="AI82" s="195">
        <f t="shared" si="24"/>
        <v>0</v>
      </c>
      <c r="AJ82" s="195">
        <f t="shared" si="24"/>
        <v>0</v>
      </c>
      <c r="AK82" s="195">
        <f t="shared" si="24"/>
        <v>0</v>
      </c>
      <c r="AL82" s="195">
        <f t="shared" si="24"/>
        <v>0</v>
      </c>
      <c r="AM82" s="198"/>
      <c r="AN82" s="198"/>
    </row>
    <row r="83" s="7" customFormat="1" ht="258" customHeight="1" spans="1:40">
      <c r="A83" s="22">
        <v>12</v>
      </c>
      <c r="B83" s="22" t="s">
        <v>1164</v>
      </c>
      <c r="C83" s="22">
        <v>2024</v>
      </c>
      <c r="D83" s="34" t="s">
        <v>220</v>
      </c>
      <c r="E83" s="22" t="s">
        <v>178</v>
      </c>
      <c r="F83" s="24" t="s">
        <v>990</v>
      </c>
      <c r="G83" s="22" t="s">
        <v>221</v>
      </c>
      <c r="H83" s="34" t="s">
        <v>1098</v>
      </c>
      <c r="I83" s="22">
        <v>1</v>
      </c>
      <c r="J83" s="22">
        <v>3</v>
      </c>
      <c r="K83" s="22"/>
      <c r="L83" s="22"/>
      <c r="M83" s="22">
        <v>1</v>
      </c>
      <c r="N83" s="22"/>
      <c r="O83" s="22"/>
      <c r="P83" s="22"/>
      <c r="Q83" s="22"/>
      <c r="R83" s="22"/>
      <c r="S83" s="22">
        <v>2245</v>
      </c>
      <c r="T83" s="22">
        <v>10000</v>
      </c>
      <c r="U83" s="36" t="s">
        <v>211</v>
      </c>
      <c r="V83" s="22" t="s">
        <v>715</v>
      </c>
      <c r="W83" s="22" t="s">
        <v>207</v>
      </c>
      <c r="X83" s="22" t="s">
        <v>715</v>
      </c>
      <c r="Y83" s="22" t="s">
        <v>1093</v>
      </c>
      <c r="Z83" s="22">
        <v>3000</v>
      </c>
      <c r="AA83" s="22"/>
      <c r="AB83" s="60"/>
      <c r="AC83" s="60"/>
      <c r="AD83" s="60"/>
      <c r="AE83" s="60"/>
      <c r="AF83" s="22">
        <v>1000</v>
      </c>
      <c r="AG83" s="22"/>
      <c r="AH83" s="22">
        <v>2000</v>
      </c>
      <c r="AI83" s="22"/>
      <c r="AJ83" s="22"/>
      <c r="AK83" s="22"/>
      <c r="AL83" s="22"/>
      <c r="AM83" s="33" t="s">
        <v>1165</v>
      </c>
      <c r="AN83" s="33" t="s">
        <v>1166</v>
      </c>
    </row>
    <row r="84" s="9" customFormat="1" ht="409" customHeight="1" spans="1:40">
      <c r="A84" s="22">
        <v>13</v>
      </c>
      <c r="B84" s="22" t="s">
        <v>1170</v>
      </c>
      <c r="C84" s="22">
        <v>2024</v>
      </c>
      <c r="D84" s="37" t="s">
        <v>327</v>
      </c>
      <c r="E84" s="36" t="s">
        <v>178</v>
      </c>
      <c r="F84" s="36" t="s">
        <v>984</v>
      </c>
      <c r="G84" s="36" t="s">
        <v>209</v>
      </c>
      <c r="H84" s="37" t="s">
        <v>1081</v>
      </c>
      <c r="I84" s="36">
        <v>1</v>
      </c>
      <c r="J84" s="36">
        <v>1</v>
      </c>
      <c r="K84" s="36"/>
      <c r="L84" s="36"/>
      <c r="M84" s="36">
        <v>1</v>
      </c>
      <c r="N84" s="36"/>
      <c r="O84" s="36"/>
      <c r="P84" s="36"/>
      <c r="Q84" s="36"/>
      <c r="R84" s="36"/>
      <c r="S84" s="36">
        <v>560</v>
      </c>
      <c r="T84" s="36">
        <v>1650</v>
      </c>
      <c r="U84" s="36" t="s">
        <v>305</v>
      </c>
      <c r="V84" s="36" t="s">
        <v>1171</v>
      </c>
      <c r="W84" s="36" t="s">
        <v>207</v>
      </c>
      <c r="X84" s="36" t="s">
        <v>715</v>
      </c>
      <c r="Y84" s="36" t="s">
        <v>1093</v>
      </c>
      <c r="Z84" s="36">
        <v>800</v>
      </c>
      <c r="AA84" s="36">
        <v>800</v>
      </c>
      <c r="AB84" s="36">
        <v>800</v>
      </c>
      <c r="AC84" s="36"/>
      <c r="AD84" s="36"/>
      <c r="AE84" s="36"/>
      <c r="AF84" s="36"/>
      <c r="AG84" s="36"/>
      <c r="AH84" s="36"/>
      <c r="AI84" s="36"/>
      <c r="AJ84" s="36"/>
      <c r="AK84" s="36"/>
      <c r="AL84" s="36"/>
      <c r="AM84" s="37" t="s">
        <v>1172</v>
      </c>
      <c r="AN84" s="37" t="s">
        <v>1173</v>
      </c>
    </row>
    <row r="85" s="12" customFormat="1" ht="249" customHeight="1" spans="1:40">
      <c r="A85" s="22">
        <v>14</v>
      </c>
      <c r="B85" s="22" t="s">
        <v>1201</v>
      </c>
      <c r="C85" s="22">
        <v>2024</v>
      </c>
      <c r="D85" s="33" t="s">
        <v>263</v>
      </c>
      <c r="E85" s="22" t="s">
        <v>178</v>
      </c>
      <c r="F85" s="24" t="s">
        <v>1013</v>
      </c>
      <c r="G85" s="22" t="s">
        <v>265</v>
      </c>
      <c r="H85" s="33" t="s">
        <v>266</v>
      </c>
      <c r="I85" s="22">
        <v>1</v>
      </c>
      <c r="J85" s="39">
        <v>12.403</v>
      </c>
      <c r="K85" s="39"/>
      <c r="L85" s="39"/>
      <c r="M85" s="39">
        <v>1</v>
      </c>
      <c r="N85" s="39"/>
      <c r="O85" s="39"/>
      <c r="P85" s="39"/>
      <c r="Q85" s="39"/>
      <c r="R85" s="39"/>
      <c r="S85" s="39">
        <v>694</v>
      </c>
      <c r="T85" s="39">
        <v>2838</v>
      </c>
      <c r="U85" s="22" t="s">
        <v>227</v>
      </c>
      <c r="V85" s="22" t="s">
        <v>656</v>
      </c>
      <c r="W85" s="22" t="s">
        <v>207</v>
      </c>
      <c r="X85" s="22" t="s">
        <v>715</v>
      </c>
      <c r="Y85" s="22" t="s">
        <v>1093</v>
      </c>
      <c r="Z85" s="39">
        <v>500</v>
      </c>
      <c r="AA85" s="39">
        <v>500</v>
      </c>
      <c r="AB85" s="39">
        <v>500</v>
      </c>
      <c r="AC85" s="39"/>
      <c r="AD85" s="39"/>
      <c r="AE85" s="39"/>
      <c r="AF85" s="39"/>
      <c r="AG85" s="39"/>
      <c r="AH85" s="39"/>
      <c r="AI85" s="39"/>
      <c r="AJ85" s="39"/>
      <c r="AK85" s="39"/>
      <c r="AL85" s="39"/>
      <c r="AM85" s="71" t="s">
        <v>1202</v>
      </c>
      <c r="AN85" s="71" t="s">
        <v>1203</v>
      </c>
    </row>
    <row r="86" s="214" customFormat="1" ht="223" customHeight="1" spans="1:40">
      <c r="A86" s="22">
        <v>15</v>
      </c>
      <c r="B86" s="22" t="s">
        <v>1204</v>
      </c>
      <c r="C86" s="22">
        <v>2024</v>
      </c>
      <c r="D86" s="33" t="s">
        <v>383</v>
      </c>
      <c r="E86" s="22" t="s">
        <v>178</v>
      </c>
      <c r="F86" s="24" t="s">
        <v>990</v>
      </c>
      <c r="G86" s="22" t="s">
        <v>357</v>
      </c>
      <c r="H86" s="33" t="s">
        <v>384</v>
      </c>
      <c r="I86" s="22">
        <v>1</v>
      </c>
      <c r="J86" s="22">
        <v>1.2</v>
      </c>
      <c r="K86" s="22"/>
      <c r="L86" s="22"/>
      <c r="M86" s="22">
        <v>1</v>
      </c>
      <c r="N86" s="22"/>
      <c r="O86" s="22"/>
      <c r="P86" s="22"/>
      <c r="Q86" s="22"/>
      <c r="R86" s="22"/>
      <c r="S86" s="22">
        <v>67</v>
      </c>
      <c r="T86" s="22">
        <v>268</v>
      </c>
      <c r="U86" s="22" t="s">
        <v>1016</v>
      </c>
      <c r="V86" s="22" t="s">
        <v>749</v>
      </c>
      <c r="W86" s="22" t="s">
        <v>207</v>
      </c>
      <c r="X86" s="22" t="s">
        <v>715</v>
      </c>
      <c r="Y86" s="22" t="s">
        <v>1093</v>
      </c>
      <c r="Z86" s="22">
        <v>200</v>
      </c>
      <c r="AA86" s="22">
        <v>200</v>
      </c>
      <c r="AB86" s="22">
        <v>200</v>
      </c>
      <c r="AC86" s="22"/>
      <c r="AD86" s="22"/>
      <c r="AE86" s="22"/>
      <c r="AF86" s="22"/>
      <c r="AG86" s="22"/>
      <c r="AH86" s="22"/>
      <c r="AI86" s="22"/>
      <c r="AJ86" s="22"/>
      <c r="AK86" s="22"/>
      <c r="AL86" s="22"/>
      <c r="AM86" s="33" t="s">
        <v>1205</v>
      </c>
      <c r="AN86" s="33" t="s">
        <v>1206</v>
      </c>
    </row>
    <row r="87" s="12" customFormat="1" ht="223" customHeight="1" spans="1:40">
      <c r="A87" s="22">
        <v>16</v>
      </c>
      <c r="B87" s="22" t="s">
        <v>1208</v>
      </c>
      <c r="C87" s="36">
        <v>2024</v>
      </c>
      <c r="D87" s="37" t="s">
        <v>1017</v>
      </c>
      <c r="E87" s="36" t="s">
        <v>178</v>
      </c>
      <c r="F87" s="36" t="s">
        <v>984</v>
      </c>
      <c r="G87" s="36" t="s">
        <v>442</v>
      </c>
      <c r="H87" s="37" t="s">
        <v>1209</v>
      </c>
      <c r="I87" s="36">
        <v>1</v>
      </c>
      <c r="J87" s="36">
        <v>11</v>
      </c>
      <c r="K87" s="36"/>
      <c r="L87" s="36"/>
      <c r="M87" s="36">
        <v>1</v>
      </c>
      <c r="N87" s="36"/>
      <c r="O87" s="36"/>
      <c r="P87" s="36"/>
      <c r="Q87" s="36"/>
      <c r="R87" s="36"/>
      <c r="S87" s="31">
        <v>33</v>
      </c>
      <c r="T87" s="31">
        <v>102</v>
      </c>
      <c r="U87" s="36" t="s">
        <v>192</v>
      </c>
      <c r="V87" s="36" t="s">
        <v>810</v>
      </c>
      <c r="W87" s="36" t="s">
        <v>207</v>
      </c>
      <c r="X87" s="36" t="s">
        <v>715</v>
      </c>
      <c r="Y87" s="22" t="s">
        <v>1093</v>
      </c>
      <c r="Z87" s="36">
        <v>100</v>
      </c>
      <c r="AA87" s="36">
        <v>100</v>
      </c>
      <c r="AB87" s="36">
        <v>100</v>
      </c>
      <c r="AC87" s="36"/>
      <c r="AD87" s="36"/>
      <c r="AE87" s="36"/>
      <c r="AF87" s="36"/>
      <c r="AG87" s="36"/>
      <c r="AH87" s="36"/>
      <c r="AI87" s="36"/>
      <c r="AJ87" s="36"/>
      <c r="AK87" s="36"/>
      <c r="AL87" s="36"/>
      <c r="AM87" s="37" t="s">
        <v>1210</v>
      </c>
      <c r="AN87" s="37" t="s">
        <v>1211</v>
      </c>
    </row>
    <row r="88" s="8" customFormat="1" ht="201" customHeight="1" spans="1:40">
      <c r="A88" s="22">
        <v>17</v>
      </c>
      <c r="B88" s="22" t="s">
        <v>1213</v>
      </c>
      <c r="C88" s="24">
        <v>2024</v>
      </c>
      <c r="D88" s="40" t="s">
        <v>592</v>
      </c>
      <c r="E88" s="24" t="s">
        <v>178</v>
      </c>
      <c r="F88" s="24" t="s">
        <v>1022</v>
      </c>
      <c r="G88" s="24" t="s">
        <v>593</v>
      </c>
      <c r="H88" s="40" t="s">
        <v>594</v>
      </c>
      <c r="I88" s="52">
        <v>1</v>
      </c>
      <c r="J88" s="24">
        <v>11</v>
      </c>
      <c r="K88" s="52"/>
      <c r="L88" s="52"/>
      <c r="M88" s="24">
        <v>1</v>
      </c>
      <c r="N88" s="52"/>
      <c r="O88" s="52"/>
      <c r="P88" s="52"/>
      <c r="Q88" s="52"/>
      <c r="R88" s="52"/>
      <c r="S88" s="24">
        <v>50</v>
      </c>
      <c r="T88" s="52">
        <v>218</v>
      </c>
      <c r="U88" s="24" t="s">
        <v>985</v>
      </c>
      <c r="V88" s="24" t="s">
        <v>944</v>
      </c>
      <c r="W88" s="24" t="s">
        <v>207</v>
      </c>
      <c r="X88" s="24" t="s">
        <v>715</v>
      </c>
      <c r="Y88" s="22" t="s">
        <v>1093</v>
      </c>
      <c r="Z88" s="24">
        <v>370</v>
      </c>
      <c r="AA88" s="24">
        <v>370</v>
      </c>
      <c r="AB88" s="24">
        <v>370</v>
      </c>
      <c r="AC88" s="24"/>
      <c r="AD88" s="24"/>
      <c r="AE88" s="24"/>
      <c r="AF88" s="24"/>
      <c r="AG88" s="24"/>
      <c r="AH88" s="24"/>
      <c r="AI88" s="24"/>
      <c r="AJ88" s="24"/>
      <c r="AK88" s="22"/>
      <c r="AL88" s="22"/>
      <c r="AM88" s="33" t="s">
        <v>1214</v>
      </c>
      <c r="AN88" s="33" t="s">
        <v>1215</v>
      </c>
    </row>
    <row r="89" s="215" customFormat="1" ht="258" customHeight="1" spans="1:40">
      <c r="A89" s="22">
        <v>18</v>
      </c>
      <c r="B89" s="22" t="s">
        <v>1232</v>
      </c>
      <c r="C89" s="22">
        <v>2024</v>
      </c>
      <c r="D89" s="33" t="s">
        <v>565</v>
      </c>
      <c r="E89" s="22" t="s">
        <v>302</v>
      </c>
      <c r="F89" s="22" t="s">
        <v>1009</v>
      </c>
      <c r="G89" s="22" t="s">
        <v>535</v>
      </c>
      <c r="H89" s="33" t="s">
        <v>566</v>
      </c>
      <c r="I89" s="22">
        <v>1</v>
      </c>
      <c r="J89" s="22">
        <v>4</v>
      </c>
      <c r="K89" s="22"/>
      <c r="L89" s="22"/>
      <c r="M89" s="22">
        <v>1</v>
      </c>
      <c r="N89" s="22"/>
      <c r="O89" s="22"/>
      <c r="P89" s="22"/>
      <c r="Q89" s="22"/>
      <c r="R89" s="22"/>
      <c r="S89" s="22">
        <v>210</v>
      </c>
      <c r="T89" s="22">
        <v>709</v>
      </c>
      <c r="U89" s="22" t="s">
        <v>206</v>
      </c>
      <c r="V89" s="22" t="s">
        <v>902</v>
      </c>
      <c r="W89" s="22" t="s">
        <v>207</v>
      </c>
      <c r="X89" s="22" t="s">
        <v>715</v>
      </c>
      <c r="Y89" s="22" t="s">
        <v>1093</v>
      </c>
      <c r="Z89" s="22">
        <v>210</v>
      </c>
      <c r="AA89" s="22">
        <v>210</v>
      </c>
      <c r="AB89" s="60">
        <v>210</v>
      </c>
      <c r="AC89" s="60"/>
      <c r="AD89" s="60"/>
      <c r="AE89" s="60"/>
      <c r="AF89" s="22"/>
      <c r="AG89" s="22"/>
      <c r="AH89" s="22"/>
      <c r="AI89" s="22"/>
      <c r="AJ89" s="22"/>
      <c r="AK89" s="22"/>
      <c r="AL89" s="22"/>
      <c r="AM89" s="33" t="s">
        <v>1233</v>
      </c>
      <c r="AN89" s="33" t="s">
        <v>1234</v>
      </c>
    </row>
    <row r="90" s="8" customFormat="1" ht="251" customHeight="1" spans="1:40">
      <c r="A90" s="22">
        <v>19</v>
      </c>
      <c r="B90" s="22" t="s">
        <v>1236</v>
      </c>
      <c r="C90" s="22">
        <v>2024</v>
      </c>
      <c r="D90" s="33" t="s">
        <v>1237</v>
      </c>
      <c r="E90" s="22" t="s">
        <v>178</v>
      </c>
      <c r="F90" s="24" t="s">
        <v>1013</v>
      </c>
      <c r="G90" s="22" t="s">
        <v>1238</v>
      </c>
      <c r="H90" s="33" t="s">
        <v>1239</v>
      </c>
      <c r="I90" s="39">
        <v>1</v>
      </c>
      <c r="J90" s="39"/>
      <c r="K90" s="39"/>
      <c r="L90" s="39"/>
      <c r="M90" s="39">
        <v>1</v>
      </c>
      <c r="N90" s="39"/>
      <c r="O90" s="39"/>
      <c r="P90" s="39"/>
      <c r="Q90" s="39"/>
      <c r="R90" s="39"/>
      <c r="S90" s="39">
        <v>694</v>
      </c>
      <c r="T90" s="39">
        <v>2838</v>
      </c>
      <c r="U90" s="22" t="s">
        <v>227</v>
      </c>
      <c r="V90" s="22" t="s">
        <v>656</v>
      </c>
      <c r="W90" s="22" t="s">
        <v>207</v>
      </c>
      <c r="X90" s="22" t="s">
        <v>715</v>
      </c>
      <c r="Y90" s="22" t="s">
        <v>1093</v>
      </c>
      <c r="Z90" s="39">
        <v>150</v>
      </c>
      <c r="AA90" s="39">
        <v>150</v>
      </c>
      <c r="AB90" s="39">
        <v>150</v>
      </c>
      <c r="AC90" s="39"/>
      <c r="AD90" s="39"/>
      <c r="AE90" s="39"/>
      <c r="AF90" s="39"/>
      <c r="AG90" s="39"/>
      <c r="AH90" s="39"/>
      <c r="AI90" s="39"/>
      <c r="AJ90" s="39"/>
      <c r="AK90" s="39"/>
      <c r="AL90" s="39"/>
      <c r="AM90" s="71" t="s">
        <v>1240</v>
      </c>
      <c r="AN90" s="71" t="s">
        <v>1241</v>
      </c>
    </row>
    <row r="91" s="12" customFormat="1" ht="70" customHeight="1" spans="1:40">
      <c r="A91" s="182" t="s">
        <v>54</v>
      </c>
      <c r="B91" s="186" t="s">
        <v>118</v>
      </c>
      <c r="C91" s="186"/>
      <c r="D91" s="186"/>
      <c r="E91" s="184"/>
      <c r="F91" s="184"/>
      <c r="G91" s="184"/>
      <c r="H91" s="184"/>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8"/>
      <c r="AN91" s="198"/>
    </row>
    <row r="92" s="12" customFormat="1" ht="77" customHeight="1" spans="1:40">
      <c r="A92" s="182" t="s">
        <v>54</v>
      </c>
      <c r="B92" s="186" t="s">
        <v>119</v>
      </c>
      <c r="C92" s="186"/>
      <c r="D92" s="186"/>
      <c r="E92" s="184"/>
      <c r="F92" s="184"/>
      <c r="G92" s="184"/>
      <c r="H92" s="184"/>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8"/>
      <c r="AN92" s="198"/>
    </row>
    <row r="93" s="12" customFormat="1" ht="77" customHeight="1" spans="1:40">
      <c r="A93" s="182" t="s">
        <v>54</v>
      </c>
      <c r="B93" s="186" t="s">
        <v>120</v>
      </c>
      <c r="C93" s="186"/>
      <c r="D93" s="186"/>
      <c r="E93" s="184"/>
      <c r="F93" s="184"/>
      <c r="G93" s="184"/>
      <c r="H93" s="184"/>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8"/>
      <c r="AN93" s="198"/>
    </row>
    <row r="94" s="12" customFormat="1" ht="50" customHeight="1" spans="1:40">
      <c r="A94" s="182" t="s">
        <v>54</v>
      </c>
      <c r="B94" s="186" t="s">
        <v>121</v>
      </c>
      <c r="C94" s="186"/>
      <c r="D94" s="186"/>
      <c r="E94" s="184"/>
      <c r="F94" s="184"/>
      <c r="G94" s="184"/>
      <c r="H94" s="184"/>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8"/>
      <c r="AN94" s="198"/>
    </row>
    <row r="95" s="12" customFormat="1" ht="30" customHeight="1" spans="1:40">
      <c r="A95" s="182" t="s">
        <v>54</v>
      </c>
      <c r="B95" s="186" t="s">
        <v>96</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8"/>
      <c r="AN95" s="198"/>
    </row>
    <row r="96" s="12" customFormat="1" ht="30" customHeight="1" spans="1:40">
      <c r="A96" s="206" t="s">
        <v>52</v>
      </c>
      <c r="B96" s="186" t="s">
        <v>122</v>
      </c>
      <c r="C96" s="186"/>
      <c r="D96" s="186"/>
      <c r="E96" s="184"/>
      <c r="F96" s="184"/>
      <c r="G96" s="184"/>
      <c r="H96" s="184"/>
      <c r="I96" s="195">
        <f t="shared" ref="I96:AL96" si="25">I97+I98+I102+I104</f>
        <v>4</v>
      </c>
      <c r="J96" s="195">
        <f t="shared" si="25"/>
        <v>5.13</v>
      </c>
      <c r="K96" s="195">
        <f t="shared" si="25"/>
        <v>0</v>
      </c>
      <c r="L96" s="195">
        <f t="shared" si="25"/>
        <v>0</v>
      </c>
      <c r="M96" s="195">
        <f t="shared" si="25"/>
        <v>4</v>
      </c>
      <c r="N96" s="195">
        <f t="shared" si="25"/>
        <v>0</v>
      </c>
      <c r="O96" s="195">
        <f t="shared" si="25"/>
        <v>0</v>
      </c>
      <c r="P96" s="195">
        <f t="shared" si="25"/>
        <v>0</v>
      </c>
      <c r="Q96" s="195">
        <f t="shared" si="25"/>
        <v>0</v>
      </c>
      <c r="R96" s="195">
        <f t="shared" si="25"/>
        <v>0</v>
      </c>
      <c r="S96" s="195">
        <f t="shared" si="25"/>
        <v>2327</v>
      </c>
      <c r="T96" s="195">
        <f t="shared" si="25"/>
        <v>8779</v>
      </c>
      <c r="U96" s="195">
        <f t="shared" si="25"/>
        <v>0</v>
      </c>
      <c r="V96" s="195">
        <f t="shared" si="25"/>
        <v>0</v>
      </c>
      <c r="W96" s="195">
        <f t="shared" si="25"/>
        <v>0</v>
      </c>
      <c r="X96" s="195">
        <f t="shared" si="25"/>
        <v>0</v>
      </c>
      <c r="Y96" s="195">
        <f t="shared" si="25"/>
        <v>0</v>
      </c>
      <c r="Z96" s="195">
        <f t="shared" si="25"/>
        <v>3680</v>
      </c>
      <c r="AA96" s="195">
        <f t="shared" si="25"/>
        <v>0</v>
      </c>
      <c r="AB96" s="195">
        <f t="shared" si="25"/>
        <v>0</v>
      </c>
      <c r="AC96" s="195">
        <f t="shared" si="25"/>
        <v>0</v>
      </c>
      <c r="AD96" s="195">
        <f t="shared" si="25"/>
        <v>0</v>
      </c>
      <c r="AE96" s="195">
        <f t="shared" si="25"/>
        <v>0</v>
      </c>
      <c r="AF96" s="195">
        <f t="shared" si="25"/>
        <v>0</v>
      </c>
      <c r="AG96" s="195">
        <f t="shared" si="25"/>
        <v>3680</v>
      </c>
      <c r="AH96" s="195">
        <f t="shared" si="25"/>
        <v>0</v>
      </c>
      <c r="AI96" s="195">
        <f t="shared" si="25"/>
        <v>0</v>
      </c>
      <c r="AJ96" s="195">
        <f t="shared" si="25"/>
        <v>0</v>
      </c>
      <c r="AK96" s="195">
        <f t="shared" si="25"/>
        <v>0</v>
      </c>
      <c r="AL96" s="195">
        <f t="shared" si="25"/>
        <v>0</v>
      </c>
      <c r="AM96" s="198"/>
      <c r="AN96" s="198"/>
    </row>
    <row r="97" s="12" customFormat="1" ht="30" customHeight="1" spans="1:40">
      <c r="A97" s="182" t="s">
        <v>54</v>
      </c>
      <c r="B97" s="186" t="s">
        <v>123</v>
      </c>
      <c r="C97" s="186"/>
      <c r="D97" s="186"/>
      <c r="E97" s="184"/>
      <c r="F97" s="184"/>
      <c r="G97" s="184"/>
      <c r="H97" s="184"/>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8"/>
      <c r="AN97" s="198"/>
    </row>
    <row r="98" s="12" customFormat="1" ht="30" customHeight="1" spans="1:40">
      <c r="A98" s="182" t="s">
        <v>54</v>
      </c>
      <c r="B98" s="186" t="s">
        <v>124</v>
      </c>
      <c r="C98" s="186"/>
      <c r="D98" s="186"/>
      <c r="E98" s="184"/>
      <c r="F98" s="184"/>
      <c r="G98" s="184"/>
      <c r="H98" s="184"/>
      <c r="I98" s="195">
        <f t="shared" ref="I98:AL98" si="26">SUM(I99:I101)</f>
        <v>3</v>
      </c>
      <c r="J98" s="195">
        <f t="shared" si="26"/>
        <v>4.13</v>
      </c>
      <c r="K98" s="195">
        <f t="shared" si="26"/>
        <v>0</v>
      </c>
      <c r="L98" s="195">
        <f t="shared" si="26"/>
        <v>0</v>
      </c>
      <c r="M98" s="195">
        <f t="shared" si="26"/>
        <v>3</v>
      </c>
      <c r="N98" s="195">
        <f t="shared" si="26"/>
        <v>0</v>
      </c>
      <c r="O98" s="195">
        <f t="shared" si="26"/>
        <v>0</v>
      </c>
      <c r="P98" s="195">
        <f t="shared" si="26"/>
        <v>0</v>
      </c>
      <c r="Q98" s="195">
        <f t="shared" si="26"/>
        <v>0</v>
      </c>
      <c r="R98" s="195">
        <f t="shared" si="26"/>
        <v>0</v>
      </c>
      <c r="S98" s="195">
        <f t="shared" si="26"/>
        <v>1865</v>
      </c>
      <c r="T98" s="195">
        <f t="shared" si="26"/>
        <v>6911</v>
      </c>
      <c r="U98" s="195">
        <f t="shared" si="26"/>
        <v>0</v>
      </c>
      <c r="V98" s="195">
        <f t="shared" si="26"/>
        <v>0</v>
      </c>
      <c r="W98" s="195">
        <f t="shared" si="26"/>
        <v>0</v>
      </c>
      <c r="X98" s="195">
        <f t="shared" si="26"/>
        <v>0</v>
      </c>
      <c r="Y98" s="195">
        <f t="shared" si="26"/>
        <v>0</v>
      </c>
      <c r="Z98" s="195">
        <f t="shared" si="26"/>
        <v>3600</v>
      </c>
      <c r="AA98" s="195">
        <f t="shared" si="26"/>
        <v>0</v>
      </c>
      <c r="AB98" s="195">
        <f t="shared" si="26"/>
        <v>0</v>
      </c>
      <c r="AC98" s="195">
        <f t="shared" si="26"/>
        <v>0</v>
      </c>
      <c r="AD98" s="195">
        <f t="shared" si="26"/>
        <v>0</v>
      </c>
      <c r="AE98" s="195">
        <f t="shared" si="26"/>
        <v>0</v>
      </c>
      <c r="AF98" s="195">
        <f t="shared" si="26"/>
        <v>0</v>
      </c>
      <c r="AG98" s="195">
        <f t="shared" si="26"/>
        <v>3600</v>
      </c>
      <c r="AH98" s="195">
        <f t="shared" si="26"/>
        <v>0</v>
      </c>
      <c r="AI98" s="195">
        <f t="shared" si="26"/>
        <v>0</v>
      </c>
      <c r="AJ98" s="195">
        <f t="shared" si="26"/>
        <v>0</v>
      </c>
      <c r="AK98" s="195">
        <f t="shared" si="26"/>
        <v>0</v>
      </c>
      <c r="AL98" s="195">
        <f t="shared" si="26"/>
        <v>0</v>
      </c>
      <c r="AM98" s="198"/>
      <c r="AN98" s="198"/>
    </row>
    <row r="99" s="7" customFormat="1" ht="409" customHeight="1" spans="1:40">
      <c r="A99" s="22">
        <v>20</v>
      </c>
      <c r="B99" s="22" t="s">
        <v>1152</v>
      </c>
      <c r="C99" s="22">
        <v>2024</v>
      </c>
      <c r="D99" s="35" t="s">
        <v>193</v>
      </c>
      <c r="E99" s="24" t="s">
        <v>178</v>
      </c>
      <c r="F99" s="24" t="s">
        <v>984</v>
      </c>
      <c r="G99" s="24" t="s">
        <v>194</v>
      </c>
      <c r="H99" s="35" t="s">
        <v>195</v>
      </c>
      <c r="I99" s="22">
        <v>1</v>
      </c>
      <c r="J99" s="22">
        <v>2</v>
      </c>
      <c r="K99" s="22"/>
      <c r="L99" s="22"/>
      <c r="M99" s="22">
        <v>1</v>
      </c>
      <c r="N99" s="22"/>
      <c r="O99" s="22"/>
      <c r="P99" s="22"/>
      <c r="Q99" s="22"/>
      <c r="R99" s="22"/>
      <c r="S99" s="22">
        <v>1200</v>
      </c>
      <c r="T99" s="22">
        <v>4337</v>
      </c>
      <c r="U99" s="49" t="s">
        <v>183</v>
      </c>
      <c r="V99" s="22" t="s">
        <v>1144</v>
      </c>
      <c r="W99" s="49" t="s">
        <v>183</v>
      </c>
      <c r="X99" s="22" t="s">
        <v>1144</v>
      </c>
      <c r="Y99" s="22" t="s">
        <v>1093</v>
      </c>
      <c r="Z99" s="62">
        <v>2000</v>
      </c>
      <c r="AA99" s="22"/>
      <c r="AB99" s="60"/>
      <c r="AC99" s="60"/>
      <c r="AD99" s="60"/>
      <c r="AE99" s="60"/>
      <c r="AF99" s="22"/>
      <c r="AG99" s="22">
        <v>2000</v>
      </c>
      <c r="AH99" s="22"/>
      <c r="AI99" s="22"/>
      <c r="AJ99" s="22"/>
      <c r="AK99" s="22"/>
      <c r="AL99" s="22"/>
      <c r="AM99" s="33" t="s">
        <v>1153</v>
      </c>
      <c r="AN99" s="33" t="s">
        <v>1154</v>
      </c>
    </row>
    <row r="100" s="12" customFormat="1" ht="271" customHeight="1" spans="1:40">
      <c r="A100" s="22">
        <v>21</v>
      </c>
      <c r="B100" s="22" t="s">
        <v>1167</v>
      </c>
      <c r="C100" s="22">
        <v>2024</v>
      </c>
      <c r="D100" s="33" t="s">
        <v>1077</v>
      </c>
      <c r="E100" s="22" t="s">
        <v>178</v>
      </c>
      <c r="F100" s="24" t="s">
        <v>1013</v>
      </c>
      <c r="G100" s="22" t="s">
        <v>590</v>
      </c>
      <c r="H100" s="33" t="s">
        <v>1100</v>
      </c>
      <c r="I100" s="22">
        <v>1</v>
      </c>
      <c r="J100" s="39">
        <v>1.13</v>
      </c>
      <c r="K100" s="39"/>
      <c r="L100" s="39"/>
      <c r="M100" s="39">
        <v>1</v>
      </c>
      <c r="N100" s="39"/>
      <c r="O100" s="39"/>
      <c r="P100" s="39"/>
      <c r="Q100" s="39"/>
      <c r="R100" s="39"/>
      <c r="S100" s="39">
        <v>298</v>
      </c>
      <c r="T100" s="39">
        <v>1188</v>
      </c>
      <c r="U100" s="22" t="s">
        <v>985</v>
      </c>
      <c r="V100" s="22"/>
      <c r="W100" s="22" t="s">
        <v>183</v>
      </c>
      <c r="X100" s="22" t="s">
        <v>811</v>
      </c>
      <c r="Y100" s="22" t="s">
        <v>1093</v>
      </c>
      <c r="Z100" s="39">
        <v>950</v>
      </c>
      <c r="AA100" s="39"/>
      <c r="AB100" s="39"/>
      <c r="AC100" s="39"/>
      <c r="AD100" s="39"/>
      <c r="AE100" s="39"/>
      <c r="AF100" s="39"/>
      <c r="AG100" s="39">
        <v>950</v>
      </c>
      <c r="AH100" s="39"/>
      <c r="AI100" s="39"/>
      <c r="AJ100" s="39"/>
      <c r="AK100" s="39"/>
      <c r="AL100" s="39"/>
      <c r="AM100" s="71" t="s">
        <v>1168</v>
      </c>
      <c r="AN100" s="71" t="s">
        <v>1169</v>
      </c>
    </row>
    <row r="101" s="12" customFormat="1" ht="279" customHeight="1" spans="1:40">
      <c r="A101" s="22">
        <v>22</v>
      </c>
      <c r="B101" s="22" t="s">
        <v>1198</v>
      </c>
      <c r="C101" s="22">
        <v>2024</v>
      </c>
      <c r="D101" s="33" t="s">
        <v>282</v>
      </c>
      <c r="E101" s="22" t="s">
        <v>178</v>
      </c>
      <c r="F101" s="24" t="s">
        <v>1013</v>
      </c>
      <c r="G101" s="22" t="s">
        <v>252</v>
      </c>
      <c r="H101" s="33" t="s">
        <v>1058</v>
      </c>
      <c r="I101" s="22">
        <v>1</v>
      </c>
      <c r="J101" s="39">
        <v>1</v>
      </c>
      <c r="K101" s="39"/>
      <c r="L101" s="39"/>
      <c r="M101" s="39">
        <v>1</v>
      </c>
      <c r="N101" s="39"/>
      <c r="O101" s="39"/>
      <c r="P101" s="39"/>
      <c r="Q101" s="39"/>
      <c r="R101" s="39"/>
      <c r="S101" s="39">
        <v>367</v>
      </c>
      <c r="T101" s="39">
        <v>1386</v>
      </c>
      <c r="U101" s="22" t="s">
        <v>227</v>
      </c>
      <c r="V101" s="22" t="s">
        <v>656</v>
      </c>
      <c r="W101" s="22" t="s">
        <v>183</v>
      </c>
      <c r="X101" s="22" t="s">
        <v>811</v>
      </c>
      <c r="Y101" s="22" t="s">
        <v>1093</v>
      </c>
      <c r="Z101" s="39">
        <v>650</v>
      </c>
      <c r="AA101" s="39"/>
      <c r="AB101" s="39"/>
      <c r="AC101" s="39"/>
      <c r="AD101" s="39"/>
      <c r="AE101" s="39"/>
      <c r="AF101" s="39"/>
      <c r="AG101" s="39">
        <v>650</v>
      </c>
      <c r="AH101" s="39"/>
      <c r="AI101" s="39"/>
      <c r="AJ101" s="39"/>
      <c r="AK101" s="39"/>
      <c r="AL101" s="39"/>
      <c r="AM101" s="71" t="s">
        <v>1199</v>
      </c>
      <c r="AN101" s="71" t="s">
        <v>1200</v>
      </c>
    </row>
    <row r="102" s="12" customFormat="1" ht="30" customHeight="1" spans="1:40">
      <c r="A102" s="182" t="s">
        <v>54</v>
      </c>
      <c r="B102" s="186" t="s">
        <v>125</v>
      </c>
      <c r="C102" s="186"/>
      <c r="D102" s="186"/>
      <c r="E102" s="184"/>
      <c r="F102" s="184"/>
      <c r="G102" s="184"/>
      <c r="H102" s="184"/>
      <c r="I102" s="195">
        <f t="shared" ref="I102:AL102" si="27">SUM(I103)</f>
        <v>1</v>
      </c>
      <c r="J102" s="195">
        <f t="shared" si="27"/>
        <v>1</v>
      </c>
      <c r="K102" s="195">
        <f t="shared" si="27"/>
        <v>0</v>
      </c>
      <c r="L102" s="195">
        <f t="shared" si="27"/>
        <v>0</v>
      </c>
      <c r="M102" s="195">
        <f t="shared" si="27"/>
        <v>1</v>
      </c>
      <c r="N102" s="195">
        <f t="shared" si="27"/>
        <v>0</v>
      </c>
      <c r="O102" s="195">
        <f t="shared" si="27"/>
        <v>0</v>
      </c>
      <c r="P102" s="195">
        <f t="shared" si="27"/>
        <v>0</v>
      </c>
      <c r="Q102" s="195">
        <f t="shared" si="27"/>
        <v>0</v>
      </c>
      <c r="R102" s="195">
        <f t="shared" si="27"/>
        <v>0</v>
      </c>
      <c r="S102" s="195">
        <f t="shared" si="27"/>
        <v>462</v>
      </c>
      <c r="T102" s="195">
        <f t="shared" si="27"/>
        <v>1868</v>
      </c>
      <c r="U102" s="195">
        <f t="shared" si="27"/>
        <v>0</v>
      </c>
      <c r="V102" s="195">
        <f t="shared" si="27"/>
        <v>0</v>
      </c>
      <c r="W102" s="195">
        <f t="shared" si="27"/>
        <v>0</v>
      </c>
      <c r="X102" s="195">
        <f t="shared" si="27"/>
        <v>0</v>
      </c>
      <c r="Y102" s="195">
        <f t="shared" si="27"/>
        <v>0</v>
      </c>
      <c r="Z102" s="195">
        <f t="shared" si="27"/>
        <v>80</v>
      </c>
      <c r="AA102" s="195">
        <f t="shared" si="27"/>
        <v>0</v>
      </c>
      <c r="AB102" s="195">
        <f t="shared" si="27"/>
        <v>0</v>
      </c>
      <c r="AC102" s="195">
        <f t="shared" si="27"/>
        <v>0</v>
      </c>
      <c r="AD102" s="195">
        <f t="shared" si="27"/>
        <v>0</v>
      </c>
      <c r="AE102" s="195">
        <f t="shared" si="27"/>
        <v>0</v>
      </c>
      <c r="AF102" s="195">
        <f t="shared" si="27"/>
        <v>0</v>
      </c>
      <c r="AG102" s="195">
        <f t="shared" si="27"/>
        <v>80</v>
      </c>
      <c r="AH102" s="195">
        <f t="shared" si="27"/>
        <v>0</v>
      </c>
      <c r="AI102" s="195">
        <f t="shared" si="27"/>
        <v>0</v>
      </c>
      <c r="AJ102" s="195">
        <f t="shared" si="27"/>
        <v>0</v>
      </c>
      <c r="AK102" s="195">
        <f t="shared" si="27"/>
        <v>0</v>
      </c>
      <c r="AL102" s="195">
        <f t="shared" si="27"/>
        <v>0</v>
      </c>
      <c r="AM102" s="198"/>
      <c r="AN102" s="198"/>
    </row>
    <row r="103" s="12" customFormat="1" ht="305" customHeight="1" spans="1:40">
      <c r="A103" s="22">
        <v>23</v>
      </c>
      <c r="B103" s="22" t="s">
        <v>1223</v>
      </c>
      <c r="C103" s="22">
        <v>2024</v>
      </c>
      <c r="D103" s="33" t="s">
        <v>285</v>
      </c>
      <c r="E103" s="22" t="s">
        <v>178</v>
      </c>
      <c r="F103" s="24" t="s">
        <v>1013</v>
      </c>
      <c r="G103" s="22" t="s">
        <v>252</v>
      </c>
      <c r="H103" s="33" t="s">
        <v>1116</v>
      </c>
      <c r="I103" s="22">
        <v>1</v>
      </c>
      <c r="J103" s="39">
        <v>1</v>
      </c>
      <c r="K103" s="39"/>
      <c r="L103" s="39"/>
      <c r="M103" s="39">
        <v>1</v>
      </c>
      <c r="N103" s="39"/>
      <c r="O103" s="39"/>
      <c r="P103" s="39"/>
      <c r="Q103" s="39"/>
      <c r="R103" s="39"/>
      <c r="S103" s="39">
        <v>462</v>
      </c>
      <c r="T103" s="39">
        <v>1868</v>
      </c>
      <c r="U103" s="22" t="s">
        <v>227</v>
      </c>
      <c r="V103" s="22" t="s">
        <v>656</v>
      </c>
      <c r="W103" s="22" t="s">
        <v>183</v>
      </c>
      <c r="X103" s="22" t="s">
        <v>811</v>
      </c>
      <c r="Y103" s="22" t="s">
        <v>1093</v>
      </c>
      <c r="Z103" s="39">
        <v>80</v>
      </c>
      <c r="AA103" s="39"/>
      <c r="AB103" s="39"/>
      <c r="AC103" s="39"/>
      <c r="AD103" s="39"/>
      <c r="AE103" s="39"/>
      <c r="AF103" s="39"/>
      <c r="AG103" s="39">
        <v>80</v>
      </c>
      <c r="AH103" s="39"/>
      <c r="AI103" s="39"/>
      <c r="AJ103" s="39"/>
      <c r="AK103" s="39"/>
      <c r="AL103" s="39"/>
      <c r="AM103" s="71" t="s">
        <v>1224</v>
      </c>
      <c r="AN103" s="71" t="s">
        <v>1225</v>
      </c>
    </row>
    <row r="104" s="12" customFormat="1" ht="30" customHeight="1" spans="1:40">
      <c r="A104" s="182" t="s">
        <v>54</v>
      </c>
      <c r="B104" s="186" t="s">
        <v>126</v>
      </c>
      <c r="C104" s="186"/>
      <c r="D104" s="186"/>
      <c r="E104" s="184"/>
      <c r="F104" s="184"/>
      <c r="G104" s="184"/>
      <c r="H104" s="184"/>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8"/>
      <c r="AN104" s="198"/>
    </row>
    <row r="105" s="12" customFormat="1" ht="30" customHeight="1" spans="1:40">
      <c r="A105" s="206" t="s">
        <v>52</v>
      </c>
      <c r="B105" s="186" t="s">
        <v>127</v>
      </c>
      <c r="C105" s="186"/>
      <c r="D105" s="186"/>
      <c r="E105" s="184"/>
      <c r="F105" s="184"/>
      <c r="G105" s="184"/>
      <c r="H105" s="184"/>
      <c r="I105" s="195">
        <f t="shared" ref="I105:AL105" si="28">I106+I107+I108+I109+I110+I111</f>
        <v>0</v>
      </c>
      <c r="J105" s="195">
        <f t="shared" si="28"/>
        <v>0</v>
      </c>
      <c r="K105" s="195">
        <f t="shared" si="28"/>
        <v>0</v>
      </c>
      <c r="L105" s="195">
        <f t="shared" si="28"/>
        <v>0</v>
      </c>
      <c r="M105" s="195">
        <f t="shared" si="28"/>
        <v>0</v>
      </c>
      <c r="N105" s="195">
        <f t="shared" si="28"/>
        <v>0</v>
      </c>
      <c r="O105" s="195">
        <f t="shared" si="28"/>
        <v>0</v>
      </c>
      <c r="P105" s="195">
        <f t="shared" si="28"/>
        <v>0</v>
      </c>
      <c r="Q105" s="195">
        <f t="shared" si="28"/>
        <v>0</v>
      </c>
      <c r="R105" s="195">
        <f t="shared" si="28"/>
        <v>0</v>
      </c>
      <c r="S105" s="195">
        <f t="shared" si="28"/>
        <v>0</v>
      </c>
      <c r="T105" s="195">
        <f t="shared" si="28"/>
        <v>0</v>
      </c>
      <c r="U105" s="195">
        <f t="shared" si="28"/>
        <v>0</v>
      </c>
      <c r="V105" s="195">
        <f t="shared" si="28"/>
        <v>0</v>
      </c>
      <c r="W105" s="195">
        <f t="shared" si="28"/>
        <v>0</v>
      </c>
      <c r="X105" s="195">
        <f t="shared" si="28"/>
        <v>0</v>
      </c>
      <c r="Y105" s="195">
        <f t="shared" si="28"/>
        <v>0</v>
      </c>
      <c r="Z105" s="195">
        <f t="shared" si="28"/>
        <v>0</v>
      </c>
      <c r="AA105" s="195">
        <f t="shared" si="28"/>
        <v>0</v>
      </c>
      <c r="AB105" s="195">
        <f t="shared" si="28"/>
        <v>0</v>
      </c>
      <c r="AC105" s="195">
        <f t="shared" si="28"/>
        <v>0</v>
      </c>
      <c r="AD105" s="195">
        <f t="shared" si="28"/>
        <v>0</v>
      </c>
      <c r="AE105" s="195">
        <f t="shared" si="28"/>
        <v>0</v>
      </c>
      <c r="AF105" s="195">
        <f t="shared" si="28"/>
        <v>0</v>
      </c>
      <c r="AG105" s="195">
        <f t="shared" si="28"/>
        <v>0</v>
      </c>
      <c r="AH105" s="195">
        <f t="shared" si="28"/>
        <v>0</v>
      </c>
      <c r="AI105" s="195">
        <f t="shared" si="28"/>
        <v>0</v>
      </c>
      <c r="AJ105" s="195">
        <f t="shared" si="28"/>
        <v>0</v>
      </c>
      <c r="AK105" s="195">
        <f t="shared" si="28"/>
        <v>0</v>
      </c>
      <c r="AL105" s="195">
        <f t="shared" si="28"/>
        <v>0</v>
      </c>
      <c r="AM105" s="198"/>
      <c r="AN105" s="198"/>
    </row>
    <row r="106" s="12" customFormat="1" ht="30" customHeight="1" spans="1:40">
      <c r="A106" s="182" t="s">
        <v>54</v>
      </c>
      <c r="B106" s="186" t="s">
        <v>128</v>
      </c>
      <c r="C106" s="186"/>
      <c r="D106" s="186"/>
      <c r="E106" s="184"/>
      <c r="F106" s="184"/>
      <c r="G106" s="184"/>
      <c r="H106" s="184"/>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8"/>
      <c r="AN106" s="198"/>
    </row>
    <row r="107" s="12" customFormat="1" ht="58" customHeight="1" spans="1:40">
      <c r="A107" s="182" t="s">
        <v>54</v>
      </c>
      <c r="B107" s="186" t="s">
        <v>129</v>
      </c>
      <c r="C107" s="186"/>
      <c r="D107" s="186"/>
      <c r="E107" s="184"/>
      <c r="F107" s="184"/>
      <c r="G107" s="184"/>
      <c r="H107" s="184"/>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8"/>
      <c r="AN107" s="198"/>
    </row>
    <row r="108" s="12" customFormat="1" ht="68" customHeight="1" spans="1:40">
      <c r="A108" s="182" t="s">
        <v>54</v>
      </c>
      <c r="B108" s="186" t="s">
        <v>130</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8"/>
      <c r="AN108" s="198"/>
    </row>
    <row r="109" s="12" customFormat="1" ht="30" customHeight="1" spans="1:40">
      <c r="A109" s="182" t="s">
        <v>54</v>
      </c>
      <c r="B109" s="186" t="s">
        <v>131</v>
      </c>
      <c r="C109" s="186"/>
      <c r="D109" s="186"/>
      <c r="E109" s="184"/>
      <c r="F109" s="184"/>
      <c r="G109" s="184"/>
      <c r="H109" s="184"/>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8"/>
      <c r="AN109" s="198"/>
    </row>
    <row r="110" s="12" customFormat="1" ht="30" customHeight="1" spans="1:40">
      <c r="A110" s="182" t="s">
        <v>54</v>
      </c>
      <c r="B110" s="186" t="s">
        <v>132</v>
      </c>
      <c r="C110" s="186"/>
      <c r="D110" s="186"/>
      <c r="E110" s="184"/>
      <c r="F110" s="184"/>
      <c r="G110" s="184"/>
      <c r="H110" s="184"/>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8"/>
      <c r="AN110" s="198"/>
    </row>
    <row r="111" s="12" customFormat="1" ht="30" customHeight="1" spans="1:40">
      <c r="A111" s="182" t="s">
        <v>54</v>
      </c>
      <c r="B111" s="186" t="s">
        <v>133</v>
      </c>
      <c r="C111" s="186"/>
      <c r="D111" s="186"/>
      <c r="E111" s="184"/>
      <c r="F111" s="184"/>
      <c r="G111" s="184"/>
      <c r="H111" s="184"/>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8"/>
      <c r="AN111" s="198"/>
    </row>
    <row r="112" s="12" customFormat="1" ht="30" customHeight="1" spans="1:40">
      <c r="A112" s="179" t="s">
        <v>50</v>
      </c>
      <c r="B112" s="186" t="s">
        <v>134</v>
      </c>
      <c r="C112" s="186"/>
      <c r="D112" s="186"/>
      <c r="E112" s="184"/>
      <c r="F112" s="184"/>
      <c r="G112" s="184"/>
      <c r="H112" s="184"/>
      <c r="I112" s="196">
        <f t="shared" ref="I112:AL112" si="29">I113</f>
        <v>0</v>
      </c>
      <c r="J112" s="196">
        <f t="shared" si="29"/>
        <v>0</v>
      </c>
      <c r="K112" s="196">
        <f t="shared" si="29"/>
        <v>0</v>
      </c>
      <c r="L112" s="196">
        <f t="shared" si="29"/>
        <v>0</v>
      </c>
      <c r="M112" s="196">
        <f t="shared" si="29"/>
        <v>0</v>
      </c>
      <c r="N112" s="196">
        <f t="shared" si="29"/>
        <v>0</v>
      </c>
      <c r="O112" s="196">
        <f t="shared" si="29"/>
        <v>0</v>
      </c>
      <c r="P112" s="196">
        <f t="shared" si="29"/>
        <v>0</v>
      </c>
      <c r="Q112" s="196">
        <f t="shared" si="29"/>
        <v>0</v>
      </c>
      <c r="R112" s="196">
        <f t="shared" si="29"/>
        <v>0</v>
      </c>
      <c r="S112" s="196">
        <f t="shared" si="29"/>
        <v>0</v>
      </c>
      <c r="T112" s="196">
        <f t="shared" si="29"/>
        <v>0</v>
      </c>
      <c r="U112" s="196">
        <f t="shared" si="29"/>
        <v>0</v>
      </c>
      <c r="V112" s="196">
        <f t="shared" si="29"/>
        <v>0</v>
      </c>
      <c r="W112" s="196">
        <f t="shared" si="29"/>
        <v>0</v>
      </c>
      <c r="X112" s="196">
        <f t="shared" si="29"/>
        <v>0</v>
      </c>
      <c r="Y112" s="196">
        <f t="shared" si="29"/>
        <v>0</v>
      </c>
      <c r="Z112" s="196">
        <f t="shared" si="29"/>
        <v>0</v>
      </c>
      <c r="AA112" s="196">
        <f t="shared" si="29"/>
        <v>0</v>
      </c>
      <c r="AB112" s="196">
        <f t="shared" si="29"/>
        <v>0</v>
      </c>
      <c r="AC112" s="196">
        <f t="shared" si="29"/>
        <v>0</v>
      </c>
      <c r="AD112" s="196">
        <f t="shared" si="29"/>
        <v>0</v>
      </c>
      <c r="AE112" s="196">
        <f t="shared" si="29"/>
        <v>0</v>
      </c>
      <c r="AF112" s="196">
        <f t="shared" si="29"/>
        <v>0</v>
      </c>
      <c r="AG112" s="196">
        <f t="shared" si="29"/>
        <v>0</v>
      </c>
      <c r="AH112" s="196">
        <f t="shared" si="29"/>
        <v>0</v>
      </c>
      <c r="AI112" s="196">
        <f t="shared" si="29"/>
        <v>0</v>
      </c>
      <c r="AJ112" s="196">
        <f t="shared" si="29"/>
        <v>0</v>
      </c>
      <c r="AK112" s="196">
        <f t="shared" si="29"/>
        <v>0</v>
      </c>
      <c r="AL112" s="196">
        <f t="shared" si="29"/>
        <v>0</v>
      </c>
      <c r="AM112" s="198"/>
      <c r="AN112" s="198"/>
    </row>
    <row r="113" s="12" customFormat="1" ht="30" customHeight="1" spans="1:40">
      <c r="A113" s="179" t="s">
        <v>52</v>
      </c>
      <c r="B113" s="186" t="s">
        <v>134</v>
      </c>
      <c r="C113" s="186"/>
      <c r="D113" s="186"/>
      <c r="E113" s="184"/>
      <c r="F113" s="184"/>
      <c r="G113" s="184"/>
      <c r="H113" s="184"/>
      <c r="I113" s="195">
        <f t="shared" ref="I113:AL113" si="30">I114+I115+I116</f>
        <v>0</v>
      </c>
      <c r="J113" s="195">
        <f t="shared" si="30"/>
        <v>0</v>
      </c>
      <c r="K113" s="195">
        <f t="shared" si="30"/>
        <v>0</v>
      </c>
      <c r="L113" s="195">
        <f t="shared" si="30"/>
        <v>0</v>
      </c>
      <c r="M113" s="195">
        <f t="shared" si="30"/>
        <v>0</v>
      </c>
      <c r="N113" s="195">
        <f t="shared" si="30"/>
        <v>0</v>
      </c>
      <c r="O113" s="195">
        <f t="shared" si="30"/>
        <v>0</v>
      </c>
      <c r="P113" s="195">
        <f t="shared" si="30"/>
        <v>0</v>
      </c>
      <c r="Q113" s="195">
        <f t="shared" si="30"/>
        <v>0</v>
      </c>
      <c r="R113" s="195">
        <f t="shared" si="30"/>
        <v>0</v>
      </c>
      <c r="S113" s="195">
        <f t="shared" si="30"/>
        <v>0</v>
      </c>
      <c r="T113" s="195">
        <f t="shared" si="30"/>
        <v>0</v>
      </c>
      <c r="U113" s="195">
        <f t="shared" si="30"/>
        <v>0</v>
      </c>
      <c r="V113" s="195">
        <f t="shared" si="30"/>
        <v>0</v>
      </c>
      <c r="W113" s="195">
        <f t="shared" si="30"/>
        <v>0</v>
      </c>
      <c r="X113" s="195">
        <f t="shared" si="30"/>
        <v>0</v>
      </c>
      <c r="Y113" s="195">
        <f t="shared" si="30"/>
        <v>0</v>
      </c>
      <c r="Z113" s="195">
        <f t="shared" si="30"/>
        <v>0</v>
      </c>
      <c r="AA113" s="195">
        <f t="shared" si="30"/>
        <v>0</v>
      </c>
      <c r="AB113" s="195">
        <f t="shared" si="30"/>
        <v>0</v>
      </c>
      <c r="AC113" s="195">
        <f t="shared" si="30"/>
        <v>0</v>
      </c>
      <c r="AD113" s="195">
        <f t="shared" si="30"/>
        <v>0</v>
      </c>
      <c r="AE113" s="195">
        <f t="shared" si="30"/>
        <v>0</v>
      </c>
      <c r="AF113" s="195">
        <f t="shared" si="30"/>
        <v>0</v>
      </c>
      <c r="AG113" s="195">
        <f t="shared" si="30"/>
        <v>0</v>
      </c>
      <c r="AH113" s="195">
        <f t="shared" si="30"/>
        <v>0</v>
      </c>
      <c r="AI113" s="195">
        <f t="shared" si="30"/>
        <v>0</v>
      </c>
      <c r="AJ113" s="195">
        <f t="shared" si="30"/>
        <v>0</v>
      </c>
      <c r="AK113" s="195">
        <f t="shared" si="30"/>
        <v>0</v>
      </c>
      <c r="AL113" s="195">
        <f t="shared" si="30"/>
        <v>0</v>
      </c>
      <c r="AM113" s="198"/>
      <c r="AN113" s="198"/>
    </row>
    <row r="114" s="12" customFormat="1" ht="30" customHeight="1" spans="1:40">
      <c r="A114" s="182" t="s">
        <v>54</v>
      </c>
      <c r="B114" s="186" t="s">
        <v>135</v>
      </c>
      <c r="C114" s="186"/>
      <c r="D114" s="186"/>
      <c r="E114" s="184"/>
      <c r="F114" s="184"/>
      <c r="G114" s="184"/>
      <c r="H114" s="184"/>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8"/>
      <c r="AN114" s="198"/>
    </row>
    <row r="115" s="12" customFormat="1" ht="30" customHeight="1" spans="1:40">
      <c r="A115" s="182" t="s">
        <v>54</v>
      </c>
      <c r="B115" s="186" t="s">
        <v>136</v>
      </c>
      <c r="C115" s="186"/>
      <c r="D115" s="186"/>
      <c r="E115" s="184"/>
      <c r="F115" s="184"/>
      <c r="G115" s="184"/>
      <c r="H115" s="184"/>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8"/>
      <c r="AN115" s="198"/>
    </row>
    <row r="116" s="12" customFormat="1" ht="30" customHeight="1" spans="1:40">
      <c r="A116" s="182" t="s">
        <v>54</v>
      </c>
      <c r="B116" s="186" t="s">
        <v>137</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row>
    <row r="117" s="12" customFormat="1" ht="30" customHeight="1" spans="1:40">
      <c r="A117" s="179" t="s">
        <v>50</v>
      </c>
      <c r="B117" s="186" t="s">
        <v>138</v>
      </c>
      <c r="C117" s="186"/>
      <c r="D117" s="186"/>
      <c r="E117" s="184"/>
      <c r="F117" s="184"/>
      <c r="G117" s="184"/>
      <c r="H117" s="184"/>
      <c r="I117" s="196">
        <f t="shared" ref="I117:AL117" si="31">I118+I120+I125+I132</f>
        <v>1</v>
      </c>
      <c r="J117" s="196">
        <f t="shared" si="31"/>
        <v>800</v>
      </c>
      <c r="K117" s="196">
        <f t="shared" si="31"/>
        <v>0</v>
      </c>
      <c r="L117" s="196">
        <f t="shared" si="31"/>
        <v>0</v>
      </c>
      <c r="M117" s="196">
        <f t="shared" si="31"/>
        <v>0</v>
      </c>
      <c r="N117" s="196">
        <f t="shared" si="31"/>
        <v>0</v>
      </c>
      <c r="O117" s="196">
        <f t="shared" si="31"/>
        <v>1</v>
      </c>
      <c r="P117" s="196">
        <f t="shared" si="31"/>
        <v>0</v>
      </c>
      <c r="Q117" s="196">
        <f t="shared" si="31"/>
        <v>0</v>
      </c>
      <c r="R117" s="196">
        <f t="shared" si="31"/>
        <v>0</v>
      </c>
      <c r="S117" s="196">
        <f t="shared" si="31"/>
        <v>800</v>
      </c>
      <c r="T117" s="196">
        <f t="shared" si="31"/>
        <v>800</v>
      </c>
      <c r="U117" s="196">
        <f t="shared" si="31"/>
        <v>0</v>
      </c>
      <c r="V117" s="196">
        <f t="shared" si="31"/>
        <v>0</v>
      </c>
      <c r="W117" s="196">
        <f t="shared" si="31"/>
        <v>0</v>
      </c>
      <c r="X117" s="196">
        <f t="shared" si="31"/>
        <v>0</v>
      </c>
      <c r="Y117" s="196">
        <f t="shared" si="31"/>
        <v>0</v>
      </c>
      <c r="Z117" s="196">
        <f t="shared" si="31"/>
        <v>240</v>
      </c>
      <c r="AA117" s="196">
        <f t="shared" si="31"/>
        <v>240</v>
      </c>
      <c r="AB117" s="196">
        <f t="shared" si="31"/>
        <v>240</v>
      </c>
      <c r="AC117" s="196">
        <f t="shared" si="31"/>
        <v>0</v>
      </c>
      <c r="AD117" s="196">
        <f t="shared" si="31"/>
        <v>0</v>
      </c>
      <c r="AE117" s="196">
        <f t="shared" si="31"/>
        <v>0</v>
      </c>
      <c r="AF117" s="196">
        <f t="shared" si="31"/>
        <v>0</v>
      </c>
      <c r="AG117" s="196">
        <f t="shared" si="31"/>
        <v>0</v>
      </c>
      <c r="AH117" s="196">
        <f t="shared" si="31"/>
        <v>0</v>
      </c>
      <c r="AI117" s="196">
        <f t="shared" si="31"/>
        <v>0</v>
      </c>
      <c r="AJ117" s="196">
        <f t="shared" si="31"/>
        <v>0</v>
      </c>
      <c r="AK117" s="196">
        <f t="shared" si="31"/>
        <v>0</v>
      </c>
      <c r="AL117" s="196">
        <f t="shared" si="31"/>
        <v>0</v>
      </c>
      <c r="AM117" s="198"/>
      <c r="AN117" s="198"/>
    </row>
    <row r="118" s="12" customFormat="1" ht="30" customHeight="1" spans="1:40">
      <c r="A118" s="206" t="s">
        <v>52</v>
      </c>
      <c r="B118" s="186" t="s">
        <v>139</v>
      </c>
      <c r="C118" s="186"/>
      <c r="D118" s="186"/>
      <c r="E118" s="184"/>
      <c r="F118" s="184"/>
      <c r="G118" s="184"/>
      <c r="H118" s="184"/>
      <c r="I118" s="195">
        <f t="shared" ref="I118:AL118" si="32">I119</f>
        <v>0</v>
      </c>
      <c r="J118" s="195">
        <f t="shared" si="32"/>
        <v>0</v>
      </c>
      <c r="K118" s="195">
        <f t="shared" si="32"/>
        <v>0</v>
      </c>
      <c r="L118" s="195">
        <f t="shared" si="32"/>
        <v>0</v>
      </c>
      <c r="M118" s="195">
        <f t="shared" si="32"/>
        <v>0</v>
      </c>
      <c r="N118" s="195">
        <f t="shared" si="32"/>
        <v>0</v>
      </c>
      <c r="O118" s="195">
        <f t="shared" si="32"/>
        <v>0</v>
      </c>
      <c r="P118" s="195">
        <f t="shared" si="32"/>
        <v>0</v>
      </c>
      <c r="Q118" s="195">
        <f t="shared" si="32"/>
        <v>0</v>
      </c>
      <c r="R118" s="195">
        <f t="shared" si="32"/>
        <v>0</v>
      </c>
      <c r="S118" s="195">
        <f t="shared" si="32"/>
        <v>0</v>
      </c>
      <c r="T118" s="195">
        <f t="shared" si="32"/>
        <v>0</v>
      </c>
      <c r="U118" s="195">
        <f t="shared" si="32"/>
        <v>0</v>
      </c>
      <c r="V118" s="195">
        <f t="shared" si="32"/>
        <v>0</v>
      </c>
      <c r="W118" s="195">
        <f t="shared" si="32"/>
        <v>0</v>
      </c>
      <c r="X118" s="195">
        <f t="shared" si="32"/>
        <v>0</v>
      </c>
      <c r="Y118" s="195">
        <f t="shared" si="32"/>
        <v>0</v>
      </c>
      <c r="Z118" s="195">
        <f t="shared" si="32"/>
        <v>0</v>
      </c>
      <c r="AA118" s="195">
        <f t="shared" si="32"/>
        <v>0</v>
      </c>
      <c r="AB118" s="195">
        <f t="shared" si="32"/>
        <v>0</v>
      </c>
      <c r="AC118" s="195">
        <f t="shared" si="32"/>
        <v>0</v>
      </c>
      <c r="AD118" s="195">
        <f t="shared" si="32"/>
        <v>0</v>
      </c>
      <c r="AE118" s="195">
        <f t="shared" si="32"/>
        <v>0</v>
      </c>
      <c r="AF118" s="195">
        <f t="shared" si="32"/>
        <v>0</v>
      </c>
      <c r="AG118" s="195">
        <f t="shared" si="32"/>
        <v>0</v>
      </c>
      <c r="AH118" s="195">
        <f t="shared" si="32"/>
        <v>0</v>
      </c>
      <c r="AI118" s="195">
        <f t="shared" si="32"/>
        <v>0</v>
      </c>
      <c r="AJ118" s="195">
        <f t="shared" si="32"/>
        <v>0</v>
      </c>
      <c r="AK118" s="195">
        <f t="shared" si="32"/>
        <v>0</v>
      </c>
      <c r="AL118" s="195">
        <f t="shared" si="32"/>
        <v>0</v>
      </c>
      <c r="AM118" s="198"/>
      <c r="AN118" s="198"/>
    </row>
    <row r="119" s="12" customFormat="1" ht="30" customHeight="1" spans="1:40">
      <c r="A119" s="182" t="s">
        <v>54</v>
      </c>
      <c r="B119" s="186" t="s">
        <v>140</v>
      </c>
      <c r="C119" s="186"/>
      <c r="D119" s="186"/>
      <c r="E119" s="184"/>
      <c r="F119" s="184"/>
      <c r="G119" s="184"/>
      <c r="H119" s="184"/>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8"/>
      <c r="AN119" s="198"/>
    </row>
    <row r="120" s="12" customFormat="1" ht="30" customHeight="1" spans="1:40">
      <c r="A120" s="206" t="s">
        <v>52</v>
      </c>
      <c r="B120" s="186" t="s">
        <v>141</v>
      </c>
      <c r="C120" s="186"/>
      <c r="D120" s="186"/>
      <c r="E120" s="184"/>
      <c r="F120" s="184"/>
      <c r="G120" s="184"/>
      <c r="H120" s="184"/>
      <c r="I120" s="195">
        <f t="shared" ref="I120:AL120" si="33">I121+I123+I124</f>
        <v>1</v>
      </c>
      <c r="J120" s="195">
        <f t="shared" si="33"/>
        <v>800</v>
      </c>
      <c r="K120" s="195">
        <f t="shared" si="33"/>
        <v>0</v>
      </c>
      <c r="L120" s="195">
        <f t="shared" si="33"/>
        <v>0</v>
      </c>
      <c r="M120" s="195">
        <f t="shared" si="33"/>
        <v>0</v>
      </c>
      <c r="N120" s="195">
        <f t="shared" si="33"/>
        <v>0</v>
      </c>
      <c r="O120" s="195">
        <f t="shared" si="33"/>
        <v>1</v>
      </c>
      <c r="P120" s="195">
        <f t="shared" si="33"/>
        <v>0</v>
      </c>
      <c r="Q120" s="195">
        <f t="shared" si="33"/>
        <v>0</v>
      </c>
      <c r="R120" s="195">
        <f t="shared" si="33"/>
        <v>0</v>
      </c>
      <c r="S120" s="195">
        <f t="shared" si="33"/>
        <v>800</v>
      </c>
      <c r="T120" s="195">
        <f t="shared" si="33"/>
        <v>800</v>
      </c>
      <c r="U120" s="195">
        <f t="shared" si="33"/>
        <v>0</v>
      </c>
      <c r="V120" s="195">
        <f t="shared" si="33"/>
        <v>0</v>
      </c>
      <c r="W120" s="195">
        <f t="shared" si="33"/>
        <v>0</v>
      </c>
      <c r="X120" s="195">
        <f t="shared" si="33"/>
        <v>0</v>
      </c>
      <c r="Y120" s="195">
        <f t="shared" si="33"/>
        <v>0</v>
      </c>
      <c r="Z120" s="195">
        <f t="shared" si="33"/>
        <v>240</v>
      </c>
      <c r="AA120" s="195">
        <f t="shared" si="33"/>
        <v>240</v>
      </c>
      <c r="AB120" s="195">
        <f t="shared" si="33"/>
        <v>240</v>
      </c>
      <c r="AC120" s="195">
        <f t="shared" si="33"/>
        <v>0</v>
      </c>
      <c r="AD120" s="195">
        <f t="shared" si="33"/>
        <v>0</v>
      </c>
      <c r="AE120" s="195">
        <f t="shared" si="33"/>
        <v>0</v>
      </c>
      <c r="AF120" s="195">
        <f t="shared" si="33"/>
        <v>0</v>
      </c>
      <c r="AG120" s="195">
        <f t="shared" si="33"/>
        <v>0</v>
      </c>
      <c r="AH120" s="195">
        <f t="shared" si="33"/>
        <v>0</v>
      </c>
      <c r="AI120" s="195">
        <f t="shared" si="33"/>
        <v>0</v>
      </c>
      <c r="AJ120" s="195">
        <f t="shared" si="33"/>
        <v>0</v>
      </c>
      <c r="AK120" s="195">
        <f t="shared" si="33"/>
        <v>0</v>
      </c>
      <c r="AL120" s="195">
        <f t="shared" si="33"/>
        <v>0</v>
      </c>
      <c r="AM120" s="198"/>
      <c r="AN120" s="198"/>
    </row>
    <row r="121" s="12" customFormat="1" ht="30" customHeight="1" spans="1:40">
      <c r="A121" s="182" t="s">
        <v>54</v>
      </c>
      <c r="B121" s="186" t="s">
        <v>142</v>
      </c>
      <c r="C121" s="186"/>
      <c r="D121" s="186"/>
      <c r="E121" s="184"/>
      <c r="F121" s="184"/>
      <c r="G121" s="184"/>
      <c r="H121" s="184"/>
      <c r="I121" s="195">
        <f t="shared" ref="I121:AL121" si="34">SUM(I122)</f>
        <v>1</v>
      </c>
      <c r="J121" s="195">
        <f t="shared" si="34"/>
        <v>800</v>
      </c>
      <c r="K121" s="195">
        <f t="shared" si="34"/>
        <v>0</v>
      </c>
      <c r="L121" s="195">
        <f t="shared" si="34"/>
        <v>0</v>
      </c>
      <c r="M121" s="195">
        <f t="shared" si="34"/>
        <v>0</v>
      </c>
      <c r="N121" s="195">
        <f t="shared" si="34"/>
        <v>0</v>
      </c>
      <c r="O121" s="195">
        <f t="shared" si="34"/>
        <v>1</v>
      </c>
      <c r="P121" s="195">
        <f t="shared" si="34"/>
        <v>0</v>
      </c>
      <c r="Q121" s="195">
        <f t="shared" si="34"/>
        <v>0</v>
      </c>
      <c r="R121" s="195">
        <f t="shared" si="34"/>
        <v>0</v>
      </c>
      <c r="S121" s="195">
        <f t="shared" si="34"/>
        <v>800</v>
      </c>
      <c r="T121" s="195">
        <f t="shared" si="34"/>
        <v>800</v>
      </c>
      <c r="U121" s="195">
        <f t="shared" si="34"/>
        <v>0</v>
      </c>
      <c r="V121" s="195">
        <f t="shared" si="34"/>
        <v>0</v>
      </c>
      <c r="W121" s="195">
        <f t="shared" si="34"/>
        <v>0</v>
      </c>
      <c r="X121" s="195">
        <f t="shared" si="34"/>
        <v>0</v>
      </c>
      <c r="Y121" s="195">
        <f t="shared" si="34"/>
        <v>0</v>
      </c>
      <c r="Z121" s="195">
        <f t="shared" si="34"/>
        <v>240</v>
      </c>
      <c r="AA121" s="195">
        <f t="shared" si="34"/>
        <v>240</v>
      </c>
      <c r="AB121" s="195">
        <f t="shared" si="34"/>
        <v>240</v>
      </c>
      <c r="AC121" s="195">
        <f t="shared" si="34"/>
        <v>0</v>
      </c>
      <c r="AD121" s="195">
        <f t="shared" si="34"/>
        <v>0</v>
      </c>
      <c r="AE121" s="195">
        <f t="shared" si="34"/>
        <v>0</v>
      </c>
      <c r="AF121" s="195">
        <f t="shared" si="34"/>
        <v>0</v>
      </c>
      <c r="AG121" s="195">
        <f t="shared" si="34"/>
        <v>0</v>
      </c>
      <c r="AH121" s="195">
        <f t="shared" si="34"/>
        <v>0</v>
      </c>
      <c r="AI121" s="195">
        <f t="shared" si="34"/>
        <v>0</v>
      </c>
      <c r="AJ121" s="195">
        <f t="shared" si="34"/>
        <v>0</v>
      </c>
      <c r="AK121" s="195">
        <f t="shared" si="34"/>
        <v>0</v>
      </c>
      <c r="AL121" s="195">
        <f t="shared" si="34"/>
        <v>0</v>
      </c>
      <c r="AM121" s="198"/>
      <c r="AN121" s="198"/>
    </row>
    <row r="122" s="7" customFormat="1" ht="198" customHeight="1" spans="1:40">
      <c r="A122" s="22">
        <v>26</v>
      </c>
      <c r="B122" s="22" t="s">
        <v>1174</v>
      </c>
      <c r="C122" s="22">
        <v>2024</v>
      </c>
      <c r="D122" s="33" t="s">
        <v>993</v>
      </c>
      <c r="E122" s="22" t="s">
        <v>178</v>
      </c>
      <c r="F122" s="22" t="s">
        <v>1175</v>
      </c>
      <c r="G122" s="22" t="s">
        <v>995</v>
      </c>
      <c r="H122" s="33" t="s">
        <v>1103</v>
      </c>
      <c r="I122" s="22">
        <v>1</v>
      </c>
      <c r="J122" s="22">
        <v>800</v>
      </c>
      <c r="K122" s="22"/>
      <c r="L122" s="22"/>
      <c r="M122" s="22"/>
      <c r="N122" s="22"/>
      <c r="O122" s="22">
        <v>1</v>
      </c>
      <c r="P122" s="22"/>
      <c r="Q122" s="22"/>
      <c r="R122" s="22"/>
      <c r="S122" s="22">
        <v>800</v>
      </c>
      <c r="T122" s="22">
        <v>800</v>
      </c>
      <c r="U122" s="36" t="s">
        <v>997</v>
      </c>
      <c r="V122" s="22" t="s">
        <v>1176</v>
      </c>
      <c r="W122" s="22" t="s">
        <v>997</v>
      </c>
      <c r="X122" s="22" t="s">
        <v>1176</v>
      </c>
      <c r="Y122" s="22" t="s">
        <v>1177</v>
      </c>
      <c r="Z122" s="22">
        <v>240</v>
      </c>
      <c r="AA122" s="22">
        <v>240</v>
      </c>
      <c r="AB122" s="60">
        <v>240</v>
      </c>
      <c r="AC122" s="60"/>
      <c r="AD122" s="60"/>
      <c r="AE122" s="60"/>
      <c r="AF122" s="22"/>
      <c r="AG122" s="22"/>
      <c r="AH122" s="22"/>
      <c r="AI122" s="22"/>
      <c r="AJ122" s="22"/>
      <c r="AK122" s="22"/>
      <c r="AL122" s="22"/>
      <c r="AM122" s="33" t="s">
        <v>1178</v>
      </c>
      <c r="AN122" s="33" t="s">
        <v>1179</v>
      </c>
    </row>
    <row r="123" s="12" customFormat="1" ht="30" customHeight="1" spans="1:40">
      <c r="A123" s="182" t="s">
        <v>54</v>
      </c>
      <c r="B123" s="186" t="s">
        <v>143</v>
      </c>
      <c r="C123" s="186"/>
      <c r="D123" s="186"/>
      <c r="E123" s="184"/>
      <c r="F123" s="184"/>
      <c r="G123" s="184"/>
      <c r="H123" s="184"/>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8"/>
      <c r="AN123" s="198"/>
    </row>
    <row r="124" s="12" customFormat="1" ht="30" customHeight="1" spans="1:40">
      <c r="A124" s="182" t="s">
        <v>54</v>
      </c>
      <c r="B124" s="186" t="s">
        <v>144</v>
      </c>
      <c r="C124" s="186"/>
      <c r="D124" s="186"/>
      <c r="E124" s="184"/>
      <c r="F124" s="184"/>
      <c r="G124" s="184"/>
      <c r="H124" s="184"/>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8"/>
      <c r="AN124" s="198"/>
    </row>
    <row r="125" s="12" customFormat="1" ht="30" customHeight="1" spans="1:40">
      <c r="A125" s="206" t="s">
        <v>52</v>
      </c>
      <c r="B125" s="186" t="s">
        <v>145</v>
      </c>
      <c r="C125" s="186"/>
      <c r="D125" s="186"/>
      <c r="E125" s="184"/>
      <c r="F125" s="184"/>
      <c r="G125" s="184"/>
      <c r="H125" s="184"/>
      <c r="I125" s="195">
        <f t="shared" ref="I125:AL125" si="35">I126+I127+I128+I129+I130+I131</f>
        <v>0</v>
      </c>
      <c r="J125" s="195">
        <f t="shared" si="35"/>
        <v>0</v>
      </c>
      <c r="K125" s="195">
        <f t="shared" si="35"/>
        <v>0</v>
      </c>
      <c r="L125" s="195">
        <f t="shared" si="35"/>
        <v>0</v>
      </c>
      <c r="M125" s="195">
        <f t="shared" si="35"/>
        <v>0</v>
      </c>
      <c r="N125" s="195">
        <f t="shared" si="35"/>
        <v>0</v>
      </c>
      <c r="O125" s="195">
        <f t="shared" si="35"/>
        <v>0</v>
      </c>
      <c r="P125" s="195">
        <f t="shared" si="35"/>
        <v>0</v>
      </c>
      <c r="Q125" s="195">
        <f t="shared" si="35"/>
        <v>0</v>
      </c>
      <c r="R125" s="195">
        <f t="shared" si="35"/>
        <v>0</v>
      </c>
      <c r="S125" s="195">
        <f t="shared" si="35"/>
        <v>0</v>
      </c>
      <c r="T125" s="195">
        <f t="shared" si="35"/>
        <v>0</v>
      </c>
      <c r="U125" s="195">
        <f t="shared" si="35"/>
        <v>0</v>
      </c>
      <c r="V125" s="195">
        <f t="shared" si="35"/>
        <v>0</v>
      </c>
      <c r="W125" s="195">
        <f t="shared" si="35"/>
        <v>0</v>
      </c>
      <c r="X125" s="195">
        <f t="shared" si="35"/>
        <v>0</v>
      </c>
      <c r="Y125" s="195">
        <f t="shared" si="35"/>
        <v>0</v>
      </c>
      <c r="Z125" s="195">
        <f t="shared" si="35"/>
        <v>0</v>
      </c>
      <c r="AA125" s="195">
        <f t="shared" si="35"/>
        <v>0</v>
      </c>
      <c r="AB125" s="195">
        <f t="shared" si="35"/>
        <v>0</v>
      </c>
      <c r="AC125" s="195">
        <f t="shared" si="35"/>
        <v>0</v>
      </c>
      <c r="AD125" s="195">
        <f t="shared" si="35"/>
        <v>0</v>
      </c>
      <c r="AE125" s="195">
        <f t="shared" si="35"/>
        <v>0</v>
      </c>
      <c r="AF125" s="195">
        <f t="shared" si="35"/>
        <v>0</v>
      </c>
      <c r="AG125" s="195">
        <f t="shared" si="35"/>
        <v>0</v>
      </c>
      <c r="AH125" s="195">
        <f t="shared" si="35"/>
        <v>0</v>
      </c>
      <c r="AI125" s="195">
        <f t="shared" si="35"/>
        <v>0</v>
      </c>
      <c r="AJ125" s="195">
        <f t="shared" si="35"/>
        <v>0</v>
      </c>
      <c r="AK125" s="195">
        <f t="shared" si="35"/>
        <v>0</v>
      </c>
      <c r="AL125" s="195">
        <f t="shared" si="35"/>
        <v>0</v>
      </c>
      <c r="AM125" s="198"/>
      <c r="AN125" s="198"/>
    </row>
    <row r="126" s="12" customFormat="1" ht="30" customHeight="1" spans="1:40">
      <c r="A126" s="182" t="s">
        <v>54</v>
      </c>
      <c r="B126" s="186" t="s">
        <v>146</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row>
    <row r="127" s="12" customFormat="1" ht="30" customHeight="1" spans="1:40">
      <c r="A127" s="182" t="s">
        <v>54</v>
      </c>
      <c r="B127" s="186" t="s">
        <v>147</v>
      </c>
      <c r="C127" s="186"/>
      <c r="D127" s="186"/>
      <c r="E127" s="184"/>
      <c r="F127" s="184"/>
      <c r="G127" s="184"/>
      <c r="H127" s="184"/>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8"/>
      <c r="AN127" s="198"/>
    </row>
    <row r="128" s="12" customFormat="1" ht="30" customHeight="1" spans="1:40">
      <c r="A128" s="182" t="s">
        <v>54</v>
      </c>
      <c r="B128" s="186" t="s">
        <v>148</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8"/>
      <c r="AN128" s="198"/>
    </row>
    <row r="129" s="12" customFormat="1" ht="30" customHeight="1" spans="1:40">
      <c r="A129" s="182" t="s">
        <v>54</v>
      </c>
      <c r="B129" s="186" t="s">
        <v>149</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row>
    <row r="130" s="12" customFormat="1" ht="30" customHeight="1" spans="1:40">
      <c r="A130" s="182" t="s">
        <v>54</v>
      </c>
      <c r="B130" s="186" t="s">
        <v>150</v>
      </c>
      <c r="C130" s="186"/>
      <c r="D130" s="186"/>
      <c r="E130" s="184"/>
      <c r="F130" s="184"/>
      <c r="G130" s="184"/>
      <c r="H130" s="184"/>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8"/>
      <c r="AN130" s="198"/>
    </row>
    <row r="131" s="12" customFormat="1" ht="30" customHeight="1" spans="1:40">
      <c r="A131" s="182" t="s">
        <v>54</v>
      </c>
      <c r="B131" s="186" t="s">
        <v>151</v>
      </c>
      <c r="C131" s="186"/>
      <c r="D131" s="186"/>
      <c r="E131" s="184"/>
      <c r="F131" s="184"/>
      <c r="G131" s="184"/>
      <c r="H131" s="184"/>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8"/>
      <c r="AN131" s="198"/>
    </row>
    <row r="132" s="12" customFormat="1" ht="30" customHeight="1" spans="1:40">
      <c r="A132" s="206" t="s">
        <v>52</v>
      </c>
      <c r="B132" s="186" t="s">
        <v>152</v>
      </c>
      <c r="C132" s="186"/>
      <c r="D132" s="186"/>
      <c r="E132" s="184"/>
      <c r="F132" s="184"/>
      <c r="G132" s="184"/>
      <c r="H132" s="184"/>
      <c r="I132" s="195">
        <f t="shared" ref="I132:AL132" si="36">I133+I134+I135+I136+I137</f>
        <v>0</v>
      </c>
      <c r="J132" s="195">
        <f t="shared" si="36"/>
        <v>0</v>
      </c>
      <c r="K132" s="195">
        <f t="shared" si="36"/>
        <v>0</v>
      </c>
      <c r="L132" s="195">
        <f t="shared" si="36"/>
        <v>0</v>
      </c>
      <c r="M132" s="195">
        <f t="shared" si="36"/>
        <v>0</v>
      </c>
      <c r="N132" s="195">
        <f t="shared" si="36"/>
        <v>0</v>
      </c>
      <c r="O132" s="195">
        <f t="shared" si="36"/>
        <v>0</v>
      </c>
      <c r="P132" s="195">
        <f t="shared" si="36"/>
        <v>0</v>
      </c>
      <c r="Q132" s="195">
        <f t="shared" si="36"/>
        <v>0</v>
      </c>
      <c r="R132" s="195">
        <f t="shared" si="36"/>
        <v>0</v>
      </c>
      <c r="S132" s="195">
        <f t="shared" si="36"/>
        <v>0</v>
      </c>
      <c r="T132" s="195">
        <f t="shared" si="36"/>
        <v>0</v>
      </c>
      <c r="U132" s="195">
        <f t="shared" si="36"/>
        <v>0</v>
      </c>
      <c r="V132" s="195">
        <f t="shared" si="36"/>
        <v>0</v>
      </c>
      <c r="W132" s="195">
        <f t="shared" si="36"/>
        <v>0</v>
      </c>
      <c r="X132" s="195">
        <f t="shared" si="36"/>
        <v>0</v>
      </c>
      <c r="Y132" s="195">
        <f t="shared" si="36"/>
        <v>0</v>
      </c>
      <c r="Z132" s="195">
        <f t="shared" si="36"/>
        <v>0</v>
      </c>
      <c r="AA132" s="195">
        <f t="shared" si="36"/>
        <v>0</v>
      </c>
      <c r="AB132" s="195">
        <f t="shared" si="36"/>
        <v>0</v>
      </c>
      <c r="AC132" s="195">
        <f t="shared" si="36"/>
        <v>0</v>
      </c>
      <c r="AD132" s="195">
        <f t="shared" si="36"/>
        <v>0</v>
      </c>
      <c r="AE132" s="195">
        <f t="shared" si="36"/>
        <v>0</v>
      </c>
      <c r="AF132" s="195">
        <f t="shared" si="36"/>
        <v>0</v>
      </c>
      <c r="AG132" s="195">
        <f t="shared" si="36"/>
        <v>0</v>
      </c>
      <c r="AH132" s="195">
        <f t="shared" si="36"/>
        <v>0</v>
      </c>
      <c r="AI132" s="195">
        <f t="shared" si="36"/>
        <v>0</v>
      </c>
      <c r="AJ132" s="195">
        <f t="shared" si="36"/>
        <v>0</v>
      </c>
      <c r="AK132" s="195">
        <f t="shared" si="36"/>
        <v>0</v>
      </c>
      <c r="AL132" s="195">
        <f t="shared" si="36"/>
        <v>0</v>
      </c>
      <c r="AM132" s="198"/>
      <c r="AN132" s="198"/>
    </row>
    <row r="133" s="12" customFormat="1" ht="30" customHeight="1" spans="1:40">
      <c r="A133" s="182" t="s">
        <v>54</v>
      </c>
      <c r="B133" s="186" t="s">
        <v>153</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row>
    <row r="134" s="12" customFormat="1" ht="30" customHeight="1" spans="1:40">
      <c r="A134" s="182" t="s">
        <v>54</v>
      </c>
      <c r="B134" s="186" t="s">
        <v>154</v>
      </c>
      <c r="C134" s="186"/>
      <c r="D134" s="186"/>
      <c r="E134" s="184"/>
      <c r="F134" s="184"/>
      <c r="G134" s="184"/>
      <c r="H134" s="184"/>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8"/>
      <c r="AN134" s="198"/>
    </row>
    <row r="135" s="12" customFormat="1" ht="30" customHeight="1" spans="1:40">
      <c r="A135" s="182" t="s">
        <v>54</v>
      </c>
      <c r="B135" s="186" t="s">
        <v>155</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row>
    <row r="136" s="12" customFormat="1" ht="30" customHeight="1" spans="1:40">
      <c r="A136" s="182" t="s">
        <v>54</v>
      </c>
      <c r="B136" s="186" t="s">
        <v>156</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row>
    <row r="137" s="12" customFormat="1" ht="30" customHeight="1" spans="1:40">
      <c r="A137" s="182" t="s">
        <v>54</v>
      </c>
      <c r="B137" s="186" t="s">
        <v>157</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row>
    <row r="138" s="12" customFormat="1" ht="30" customHeight="1" spans="1:40">
      <c r="A138" s="179" t="s">
        <v>50</v>
      </c>
      <c r="B138" s="186" t="s">
        <v>158</v>
      </c>
      <c r="C138" s="186"/>
      <c r="D138" s="186"/>
      <c r="E138" s="184"/>
      <c r="F138" s="184"/>
      <c r="G138" s="184"/>
      <c r="H138" s="184"/>
      <c r="I138" s="196">
        <f t="shared" ref="I138:AL138" si="37">I139+I142</f>
        <v>0</v>
      </c>
      <c r="J138" s="196">
        <f t="shared" si="37"/>
        <v>0</v>
      </c>
      <c r="K138" s="196">
        <f t="shared" si="37"/>
        <v>0</v>
      </c>
      <c r="L138" s="196">
        <f t="shared" si="37"/>
        <v>0</v>
      </c>
      <c r="M138" s="196">
        <f t="shared" si="37"/>
        <v>0</v>
      </c>
      <c r="N138" s="196">
        <f t="shared" si="37"/>
        <v>0</v>
      </c>
      <c r="O138" s="196">
        <f t="shared" si="37"/>
        <v>0</v>
      </c>
      <c r="P138" s="196">
        <f t="shared" si="37"/>
        <v>0</v>
      </c>
      <c r="Q138" s="196">
        <f t="shared" si="37"/>
        <v>0</v>
      </c>
      <c r="R138" s="196">
        <f t="shared" si="37"/>
        <v>0</v>
      </c>
      <c r="S138" s="196">
        <f t="shared" si="37"/>
        <v>0</v>
      </c>
      <c r="T138" s="196">
        <f t="shared" si="37"/>
        <v>0</v>
      </c>
      <c r="U138" s="196">
        <f t="shared" si="37"/>
        <v>0</v>
      </c>
      <c r="V138" s="196">
        <f t="shared" si="37"/>
        <v>0</v>
      </c>
      <c r="W138" s="196">
        <f t="shared" si="37"/>
        <v>0</v>
      </c>
      <c r="X138" s="196">
        <f t="shared" si="37"/>
        <v>0</v>
      </c>
      <c r="Y138" s="196">
        <f t="shared" si="37"/>
        <v>0</v>
      </c>
      <c r="Z138" s="196">
        <f t="shared" si="37"/>
        <v>0</v>
      </c>
      <c r="AA138" s="196">
        <f t="shared" si="37"/>
        <v>0</v>
      </c>
      <c r="AB138" s="196">
        <f t="shared" si="37"/>
        <v>0</v>
      </c>
      <c r="AC138" s="196">
        <f t="shared" si="37"/>
        <v>0</v>
      </c>
      <c r="AD138" s="196">
        <f t="shared" si="37"/>
        <v>0</v>
      </c>
      <c r="AE138" s="196">
        <f t="shared" si="37"/>
        <v>0</v>
      </c>
      <c r="AF138" s="196">
        <f t="shared" si="37"/>
        <v>0</v>
      </c>
      <c r="AG138" s="196">
        <f t="shared" si="37"/>
        <v>0</v>
      </c>
      <c r="AH138" s="196">
        <f t="shared" si="37"/>
        <v>0</v>
      </c>
      <c r="AI138" s="196">
        <f t="shared" si="37"/>
        <v>0</v>
      </c>
      <c r="AJ138" s="196">
        <f t="shared" si="37"/>
        <v>0</v>
      </c>
      <c r="AK138" s="196">
        <f t="shared" si="37"/>
        <v>0</v>
      </c>
      <c r="AL138" s="196">
        <f t="shared" si="37"/>
        <v>0</v>
      </c>
      <c r="AM138" s="198"/>
      <c r="AN138" s="198"/>
    </row>
    <row r="139" s="12" customFormat="1" ht="30" customHeight="1" spans="1:40">
      <c r="A139" s="206" t="s">
        <v>52</v>
      </c>
      <c r="B139" s="186" t="s">
        <v>159</v>
      </c>
      <c r="C139" s="186"/>
      <c r="D139" s="186"/>
      <c r="E139" s="184"/>
      <c r="F139" s="184"/>
      <c r="G139" s="184"/>
      <c r="H139" s="184"/>
      <c r="I139" s="195">
        <f t="shared" ref="I139:AL139" si="38">I140+I141</f>
        <v>0</v>
      </c>
      <c r="J139" s="195">
        <f t="shared" si="38"/>
        <v>0</v>
      </c>
      <c r="K139" s="195">
        <f t="shared" si="38"/>
        <v>0</v>
      </c>
      <c r="L139" s="195">
        <f t="shared" si="38"/>
        <v>0</v>
      </c>
      <c r="M139" s="195">
        <f t="shared" si="38"/>
        <v>0</v>
      </c>
      <c r="N139" s="195">
        <f t="shared" si="38"/>
        <v>0</v>
      </c>
      <c r="O139" s="195">
        <f t="shared" si="38"/>
        <v>0</v>
      </c>
      <c r="P139" s="195">
        <f t="shared" si="38"/>
        <v>0</v>
      </c>
      <c r="Q139" s="195">
        <f t="shared" si="38"/>
        <v>0</v>
      </c>
      <c r="R139" s="195">
        <f t="shared" si="38"/>
        <v>0</v>
      </c>
      <c r="S139" s="195">
        <f t="shared" si="38"/>
        <v>0</v>
      </c>
      <c r="T139" s="195">
        <f t="shared" si="38"/>
        <v>0</v>
      </c>
      <c r="U139" s="195">
        <f t="shared" si="38"/>
        <v>0</v>
      </c>
      <c r="V139" s="195">
        <f t="shared" si="38"/>
        <v>0</v>
      </c>
      <c r="W139" s="195">
        <f t="shared" si="38"/>
        <v>0</v>
      </c>
      <c r="X139" s="195">
        <f t="shared" si="38"/>
        <v>0</v>
      </c>
      <c r="Y139" s="195">
        <f t="shared" si="38"/>
        <v>0</v>
      </c>
      <c r="Z139" s="195">
        <f t="shared" si="38"/>
        <v>0</v>
      </c>
      <c r="AA139" s="195">
        <f t="shared" si="38"/>
        <v>0</v>
      </c>
      <c r="AB139" s="195">
        <f t="shared" si="38"/>
        <v>0</v>
      </c>
      <c r="AC139" s="195">
        <f t="shared" si="38"/>
        <v>0</v>
      </c>
      <c r="AD139" s="195">
        <f t="shared" si="38"/>
        <v>0</v>
      </c>
      <c r="AE139" s="195">
        <f t="shared" si="38"/>
        <v>0</v>
      </c>
      <c r="AF139" s="195">
        <f t="shared" si="38"/>
        <v>0</v>
      </c>
      <c r="AG139" s="195">
        <f t="shared" si="38"/>
        <v>0</v>
      </c>
      <c r="AH139" s="195">
        <f t="shared" si="38"/>
        <v>0</v>
      </c>
      <c r="AI139" s="195">
        <f t="shared" si="38"/>
        <v>0</v>
      </c>
      <c r="AJ139" s="195">
        <f t="shared" si="38"/>
        <v>0</v>
      </c>
      <c r="AK139" s="195">
        <f t="shared" si="38"/>
        <v>0</v>
      </c>
      <c r="AL139" s="195">
        <f t="shared" si="38"/>
        <v>0</v>
      </c>
      <c r="AM139" s="198"/>
      <c r="AN139" s="198"/>
    </row>
    <row r="140" s="12" customFormat="1" ht="30" customHeight="1" spans="1:40">
      <c r="A140" s="182" t="s">
        <v>54</v>
      </c>
      <c r="B140" s="186" t="s">
        <v>160</v>
      </c>
      <c r="C140" s="186"/>
      <c r="D140" s="186"/>
      <c r="E140" s="184"/>
      <c r="F140" s="184"/>
      <c r="G140" s="184"/>
      <c r="H140" s="184"/>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8"/>
      <c r="AN140" s="198"/>
    </row>
    <row r="141" s="12" customFormat="1" ht="30" customHeight="1" spans="1:40">
      <c r="A141" s="182" t="s">
        <v>54</v>
      </c>
      <c r="B141" s="186" t="s">
        <v>161</v>
      </c>
      <c r="C141" s="186"/>
      <c r="D141" s="186"/>
      <c r="E141" s="184"/>
      <c r="F141" s="184"/>
      <c r="G141" s="184"/>
      <c r="H141" s="184"/>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8"/>
      <c r="AN141" s="198"/>
    </row>
    <row r="142" s="12" customFormat="1" ht="30" customHeight="1" spans="1:40">
      <c r="A142" s="206" t="s">
        <v>52</v>
      </c>
      <c r="B142" s="186" t="s">
        <v>162</v>
      </c>
      <c r="C142" s="186"/>
      <c r="D142" s="186"/>
      <c r="E142" s="184"/>
      <c r="F142" s="184"/>
      <c r="G142" s="184"/>
      <c r="H142" s="184"/>
      <c r="I142" s="195">
        <f t="shared" ref="I142:AL142" si="39">I143+I144+I145+I146</f>
        <v>0</v>
      </c>
      <c r="J142" s="195">
        <f t="shared" si="39"/>
        <v>0</v>
      </c>
      <c r="K142" s="195">
        <f t="shared" si="39"/>
        <v>0</v>
      </c>
      <c r="L142" s="195">
        <f t="shared" si="39"/>
        <v>0</v>
      </c>
      <c r="M142" s="195">
        <f t="shared" si="39"/>
        <v>0</v>
      </c>
      <c r="N142" s="195">
        <f t="shared" si="39"/>
        <v>0</v>
      </c>
      <c r="O142" s="195">
        <f t="shared" si="39"/>
        <v>0</v>
      </c>
      <c r="P142" s="195">
        <f t="shared" si="39"/>
        <v>0</v>
      </c>
      <c r="Q142" s="195">
        <f t="shared" si="39"/>
        <v>0</v>
      </c>
      <c r="R142" s="195">
        <f t="shared" si="39"/>
        <v>0</v>
      </c>
      <c r="S142" s="195">
        <f t="shared" si="39"/>
        <v>0</v>
      </c>
      <c r="T142" s="195">
        <f t="shared" si="39"/>
        <v>0</v>
      </c>
      <c r="U142" s="195">
        <f t="shared" si="39"/>
        <v>0</v>
      </c>
      <c r="V142" s="195">
        <f t="shared" si="39"/>
        <v>0</v>
      </c>
      <c r="W142" s="195">
        <f t="shared" si="39"/>
        <v>0</v>
      </c>
      <c r="X142" s="195">
        <f t="shared" si="39"/>
        <v>0</v>
      </c>
      <c r="Y142" s="195">
        <f t="shared" si="39"/>
        <v>0</v>
      </c>
      <c r="Z142" s="195">
        <f t="shared" si="39"/>
        <v>0</v>
      </c>
      <c r="AA142" s="195">
        <f t="shared" si="39"/>
        <v>0</v>
      </c>
      <c r="AB142" s="195">
        <f t="shared" si="39"/>
        <v>0</v>
      </c>
      <c r="AC142" s="195">
        <f t="shared" si="39"/>
        <v>0</v>
      </c>
      <c r="AD142" s="195">
        <f t="shared" si="39"/>
        <v>0</v>
      </c>
      <c r="AE142" s="195">
        <f t="shared" si="39"/>
        <v>0</v>
      </c>
      <c r="AF142" s="195">
        <f t="shared" si="39"/>
        <v>0</v>
      </c>
      <c r="AG142" s="195">
        <f t="shared" si="39"/>
        <v>0</v>
      </c>
      <c r="AH142" s="195">
        <f t="shared" si="39"/>
        <v>0</v>
      </c>
      <c r="AI142" s="195">
        <f t="shared" si="39"/>
        <v>0</v>
      </c>
      <c r="AJ142" s="195">
        <f t="shared" si="39"/>
        <v>0</v>
      </c>
      <c r="AK142" s="195">
        <f t="shared" si="39"/>
        <v>0</v>
      </c>
      <c r="AL142" s="195">
        <f t="shared" si="39"/>
        <v>0</v>
      </c>
      <c r="AM142" s="198"/>
      <c r="AN142" s="198"/>
    </row>
    <row r="143" s="12" customFormat="1" ht="30" customHeight="1" spans="1:40">
      <c r="A143" s="182" t="s">
        <v>54</v>
      </c>
      <c r="B143" s="186" t="s">
        <v>163</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8"/>
      <c r="AN143" s="198"/>
    </row>
    <row r="144" s="12" customFormat="1" ht="30" customHeight="1" spans="1:40">
      <c r="A144" s="182" t="s">
        <v>54</v>
      </c>
      <c r="B144" s="186" t="s">
        <v>164</v>
      </c>
      <c r="C144" s="186"/>
      <c r="D144" s="186"/>
      <c r="E144" s="184"/>
      <c r="F144" s="184"/>
      <c r="G144" s="184"/>
      <c r="H144" s="184"/>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8"/>
      <c r="AN144" s="198"/>
    </row>
    <row r="145" s="12" customFormat="1" ht="30" customHeight="1" spans="1:40">
      <c r="A145" s="182" t="s">
        <v>54</v>
      </c>
      <c r="B145" s="186" t="s">
        <v>165</v>
      </c>
      <c r="C145" s="186"/>
      <c r="D145" s="186"/>
      <c r="E145" s="184"/>
      <c r="F145" s="184"/>
      <c r="G145" s="184"/>
      <c r="H145" s="184"/>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8"/>
      <c r="AN145" s="198"/>
    </row>
    <row r="146" s="12" customFormat="1" ht="30" customHeight="1" spans="1:40">
      <c r="A146" s="182" t="s">
        <v>54</v>
      </c>
      <c r="B146" s="186" t="s">
        <v>166</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8"/>
      <c r="AN146" s="198"/>
    </row>
    <row r="147" s="12" customFormat="1" ht="30" customHeight="1" spans="1:40">
      <c r="A147" s="179" t="s">
        <v>50</v>
      </c>
      <c r="B147" s="186" t="s">
        <v>167</v>
      </c>
      <c r="C147" s="186"/>
      <c r="D147" s="186"/>
      <c r="E147" s="184"/>
      <c r="F147" s="184"/>
      <c r="G147" s="184"/>
      <c r="H147" s="184"/>
      <c r="I147" s="196">
        <f t="shared" ref="I147:AL147" si="40">I148</f>
        <v>0</v>
      </c>
      <c r="J147" s="196">
        <f t="shared" si="40"/>
        <v>0</v>
      </c>
      <c r="K147" s="196">
        <f t="shared" si="40"/>
        <v>0</v>
      </c>
      <c r="L147" s="196">
        <f t="shared" si="40"/>
        <v>0</v>
      </c>
      <c r="M147" s="196">
        <f t="shared" si="40"/>
        <v>0</v>
      </c>
      <c r="N147" s="196">
        <f t="shared" si="40"/>
        <v>0</v>
      </c>
      <c r="O147" s="196">
        <f t="shared" si="40"/>
        <v>0</v>
      </c>
      <c r="P147" s="196">
        <f t="shared" si="40"/>
        <v>0</v>
      </c>
      <c r="Q147" s="196">
        <f t="shared" si="40"/>
        <v>0</v>
      </c>
      <c r="R147" s="196">
        <f t="shared" si="40"/>
        <v>0</v>
      </c>
      <c r="S147" s="196">
        <f t="shared" si="40"/>
        <v>0</v>
      </c>
      <c r="T147" s="196">
        <f t="shared" si="40"/>
        <v>0</v>
      </c>
      <c r="U147" s="196">
        <f t="shared" si="40"/>
        <v>0</v>
      </c>
      <c r="V147" s="196">
        <f t="shared" si="40"/>
        <v>0</v>
      </c>
      <c r="W147" s="196">
        <f t="shared" si="40"/>
        <v>0</v>
      </c>
      <c r="X147" s="196">
        <f t="shared" si="40"/>
        <v>0</v>
      </c>
      <c r="Y147" s="196">
        <f t="shared" si="40"/>
        <v>0</v>
      </c>
      <c r="Z147" s="196">
        <f t="shared" si="40"/>
        <v>0</v>
      </c>
      <c r="AA147" s="196">
        <f t="shared" si="40"/>
        <v>0</v>
      </c>
      <c r="AB147" s="196">
        <f t="shared" si="40"/>
        <v>0</v>
      </c>
      <c r="AC147" s="196">
        <f t="shared" si="40"/>
        <v>0</v>
      </c>
      <c r="AD147" s="196">
        <f t="shared" si="40"/>
        <v>0</v>
      </c>
      <c r="AE147" s="196">
        <f t="shared" si="40"/>
        <v>0</v>
      </c>
      <c r="AF147" s="196">
        <f t="shared" si="40"/>
        <v>0</v>
      </c>
      <c r="AG147" s="196">
        <f t="shared" si="40"/>
        <v>0</v>
      </c>
      <c r="AH147" s="196">
        <f t="shared" si="40"/>
        <v>0</v>
      </c>
      <c r="AI147" s="196">
        <f t="shared" si="40"/>
        <v>0</v>
      </c>
      <c r="AJ147" s="196">
        <f t="shared" si="40"/>
        <v>0</v>
      </c>
      <c r="AK147" s="196">
        <f t="shared" si="40"/>
        <v>0</v>
      </c>
      <c r="AL147" s="196">
        <f t="shared" si="40"/>
        <v>0</v>
      </c>
      <c r="AM147" s="198"/>
      <c r="AN147" s="198"/>
    </row>
    <row r="148" s="12" customFormat="1" ht="30" customHeight="1" spans="1:40">
      <c r="A148" s="179" t="s">
        <v>52</v>
      </c>
      <c r="B148" s="186" t="s">
        <v>167</v>
      </c>
      <c r="C148" s="186"/>
      <c r="D148" s="186"/>
      <c r="E148" s="184"/>
      <c r="F148" s="184"/>
      <c r="G148" s="184"/>
      <c r="H148" s="184"/>
      <c r="I148" s="195">
        <f t="shared" ref="I148:AL148" si="41">I149</f>
        <v>0</v>
      </c>
      <c r="J148" s="195">
        <f t="shared" si="41"/>
        <v>0</v>
      </c>
      <c r="K148" s="195">
        <f t="shared" si="41"/>
        <v>0</v>
      </c>
      <c r="L148" s="195">
        <f t="shared" si="41"/>
        <v>0</v>
      </c>
      <c r="M148" s="195">
        <f t="shared" si="41"/>
        <v>0</v>
      </c>
      <c r="N148" s="195">
        <f t="shared" si="41"/>
        <v>0</v>
      </c>
      <c r="O148" s="195">
        <f t="shared" si="41"/>
        <v>0</v>
      </c>
      <c r="P148" s="195">
        <f t="shared" si="41"/>
        <v>0</v>
      </c>
      <c r="Q148" s="195">
        <f t="shared" si="41"/>
        <v>0</v>
      </c>
      <c r="R148" s="195">
        <f t="shared" si="41"/>
        <v>0</v>
      </c>
      <c r="S148" s="195">
        <f t="shared" si="41"/>
        <v>0</v>
      </c>
      <c r="T148" s="195">
        <f t="shared" si="41"/>
        <v>0</v>
      </c>
      <c r="U148" s="195">
        <f t="shared" si="41"/>
        <v>0</v>
      </c>
      <c r="V148" s="195">
        <f t="shared" si="41"/>
        <v>0</v>
      </c>
      <c r="W148" s="195">
        <f t="shared" si="41"/>
        <v>0</v>
      </c>
      <c r="X148" s="195">
        <f t="shared" si="41"/>
        <v>0</v>
      </c>
      <c r="Y148" s="195">
        <f t="shared" si="41"/>
        <v>0</v>
      </c>
      <c r="Z148" s="195">
        <f t="shared" si="41"/>
        <v>0</v>
      </c>
      <c r="AA148" s="195">
        <f t="shared" si="41"/>
        <v>0</v>
      </c>
      <c r="AB148" s="195">
        <f t="shared" si="41"/>
        <v>0</v>
      </c>
      <c r="AC148" s="195">
        <f t="shared" si="41"/>
        <v>0</v>
      </c>
      <c r="AD148" s="195">
        <f t="shared" si="41"/>
        <v>0</v>
      </c>
      <c r="AE148" s="195">
        <f t="shared" si="41"/>
        <v>0</v>
      </c>
      <c r="AF148" s="195">
        <f t="shared" si="41"/>
        <v>0</v>
      </c>
      <c r="AG148" s="195">
        <f t="shared" si="41"/>
        <v>0</v>
      </c>
      <c r="AH148" s="195">
        <f t="shared" si="41"/>
        <v>0</v>
      </c>
      <c r="AI148" s="195">
        <f t="shared" si="41"/>
        <v>0</v>
      </c>
      <c r="AJ148" s="195">
        <f t="shared" si="41"/>
        <v>0</v>
      </c>
      <c r="AK148" s="195">
        <f t="shared" si="41"/>
        <v>0</v>
      </c>
      <c r="AL148" s="195">
        <f t="shared" si="41"/>
        <v>0</v>
      </c>
      <c r="AM148" s="198"/>
      <c r="AN148" s="198"/>
    </row>
    <row r="149" s="12" customFormat="1" ht="30" customHeight="1" spans="1:40">
      <c r="A149" s="179" t="s">
        <v>54</v>
      </c>
      <c r="B149" s="186" t="s">
        <v>167</v>
      </c>
      <c r="C149" s="186"/>
      <c r="D149" s="186"/>
      <c r="E149" s="184"/>
      <c r="F149" s="184"/>
      <c r="G149" s="184"/>
      <c r="H149" s="184"/>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198"/>
      <c r="AN149" s="198"/>
    </row>
    <row r="150" s="12" customFormat="1" ht="30" customHeight="1" spans="1:40">
      <c r="A150" s="179" t="s">
        <v>50</v>
      </c>
      <c r="B150" s="186" t="s">
        <v>96</v>
      </c>
      <c r="C150" s="186"/>
      <c r="D150" s="186"/>
      <c r="E150" s="184"/>
      <c r="F150" s="184"/>
      <c r="G150" s="184"/>
      <c r="H150" s="184"/>
      <c r="I150" s="196">
        <f t="shared" ref="I150:AL150" si="42">I151</f>
        <v>1</v>
      </c>
      <c r="J150" s="196">
        <f t="shared" si="42"/>
        <v>3800</v>
      </c>
      <c r="K150" s="196">
        <f t="shared" si="42"/>
        <v>0</v>
      </c>
      <c r="L150" s="196">
        <f t="shared" si="42"/>
        <v>0</v>
      </c>
      <c r="M150" s="196">
        <f t="shared" si="42"/>
        <v>0</v>
      </c>
      <c r="N150" s="196">
        <f t="shared" si="42"/>
        <v>0</v>
      </c>
      <c r="O150" s="196">
        <f t="shared" si="42"/>
        <v>0</v>
      </c>
      <c r="P150" s="196">
        <f t="shared" si="42"/>
        <v>0</v>
      </c>
      <c r="Q150" s="196">
        <f t="shared" si="42"/>
        <v>0</v>
      </c>
      <c r="R150" s="196">
        <f t="shared" si="42"/>
        <v>1</v>
      </c>
      <c r="S150" s="196">
        <f t="shared" si="42"/>
        <v>3800</v>
      </c>
      <c r="T150" s="196">
        <f t="shared" si="42"/>
        <v>0</v>
      </c>
      <c r="U150" s="196">
        <f t="shared" si="42"/>
        <v>0</v>
      </c>
      <c r="V150" s="196">
        <f t="shared" si="42"/>
        <v>0</v>
      </c>
      <c r="W150" s="196">
        <f t="shared" si="42"/>
        <v>0</v>
      </c>
      <c r="X150" s="196">
        <f t="shared" si="42"/>
        <v>0</v>
      </c>
      <c r="Y150" s="196">
        <f t="shared" si="42"/>
        <v>0</v>
      </c>
      <c r="Z150" s="196">
        <f t="shared" si="42"/>
        <v>38</v>
      </c>
      <c r="AA150" s="196">
        <f t="shared" si="42"/>
        <v>38</v>
      </c>
      <c r="AB150" s="196">
        <f t="shared" si="42"/>
        <v>0</v>
      </c>
      <c r="AC150" s="196">
        <f t="shared" si="42"/>
        <v>0</v>
      </c>
      <c r="AD150" s="196">
        <f t="shared" si="42"/>
        <v>38</v>
      </c>
      <c r="AE150" s="196">
        <f t="shared" si="42"/>
        <v>0</v>
      </c>
      <c r="AF150" s="196">
        <f t="shared" si="42"/>
        <v>0</v>
      </c>
      <c r="AG150" s="196">
        <f t="shared" si="42"/>
        <v>0</v>
      </c>
      <c r="AH150" s="196">
        <f t="shared" si="42"/>
        <v>0</v>
      </c>
      <c r="AI150" s="196">
        <f t="shared" si="42"/>
        <v>0</v>
      </c>
      <c r="AJ150" s="196">
        <f t="shared" si="42"/>
        <v>0</v>
      </c>
      <c r="AK150" s="196">
        <f t="shared" si="42"/>
        <v>0</v>
      </c>
      <c r="AL150" s="196">
        <f t="shared" si="42"/>
        <v>0</v>
      </c>
      <c r="AM150" s="198"/>
      <c r="AN150" s="198"/>
    </row>
    <row r="151" s="12" customFormat="1" ht="30" customHeight="1" spans="1:40">
      <c r="A151" s="179" t="s">
        <v>52</v>
      </c>
      <c r="B151" s="186" t="s">
        <v>96</v>
      </c>
      <c r="C151" s="186"/>
      <c r="D151" s="186"/>
      <c r="E151" s="184"/>
      <c r="F151" s="184"/>
      <c r="G151" s="184"/>
      <c r="H151" s="184"/>
      <c r="I151" s="195">
        <f t="shared" ref="I151:AL151" si="43">I152+I153+I155</f>
        <v>1</v>
      </c>
      <c r="J151" s="195">
        <f t="shared" si="43"/>
        <v>3800</v>
      </c>
      <c r="K151" s="195">
        <f t="shared" si="43"/>
        <v>0</v>
      </c>
      <c r="L151" s="195">
        <f t="shared" si="43"/>
        <v>0</v>
      </c>
      <c r="M151" s="195">
        <f t="shared" si="43"/>
        <v>0</v>
      </c>
      <c r="N151" s="195">
        <f t="shared" si="43"/>
        <v>0</v>
      </c>
      <c r="O151" s="195">
        <f t="shared" si="43"/>
        <v>0</v>
      </c>
      <c r="P151" s="195">
        <f t="shared" si="43"/>
        <v>0</v>
      </c>
      <c r="Q151" s="195">
        <f t="shared" si="43"/>
        <v>0</v>
      </c>
      <c r="R151" s="195">
        <f t="shared" si="43"/>
        <v>1</v>
      </c>
      <c r="S151" s="195">
        <f t="shared" si="43"/>
        <v>3800</v>
      </c>
      <c r="T151" s="195">
        <f t="shared" si="43"/>
        <v>0</v>
      </c>
      <c r="U151" s="195">
        <f t="shared" si="43"/>
        <v>0</v>
      </c>
      <c r="V151" s="195">
        <f t="shared" si="43"/>
        <v>0</v>
      </c>
      <c r="W151" s="195">
        <f t="shared" si="43"/>
        <v>0</v>
      </c>
      <c r="X151" s="195">
        <f t="shared" si="43"/>
        <v>0</v>
      </c>
      <c r="Y151" s="195">
        <f t="shared" si="43"/>
        <v>0</v>
      </c>
      <c r="Z151" s="195">
        <f t="shared" si="43"/>
        <v>38</v>
      </c>
      <c r="AA151" s="195">
        <f t="shared" si="43"/>
        <v>38</v>
      </c>
      <c r="AB151" s="195">
        <f t="shared" si="43"/>
        <v>0</v>
      </c>
      <c r="AC151" s="195">
        <f t="shared" si="43"/>
        <v>0</v>
      </c>
      <c r="AD151" s="195">
        <f t="shared" si="43"/>
        <v>38</v>
      </c>
      <c r="AE151" s="195">
        <f t="shared" si="43"/>
        <v>0</v>
      </c>
      <c r="AF151" s="195">
        <f t="shared" si="43"/>
        <v>0</v>
      </c>
      <c r="AG151" s="195">
        <f t="shared" si="43"/>
        <v>0</v>
      </c>
      <c r="AH151" s="195">
        <f t="shared" si="43"/>
        <v>0</v>
      </c>
      <c r="AI151" s="195">
        <f t="shared" si="43"/>
        <v>0</v>
      </c>
      <c r="AJ151" s="195">
        <f t="shared" si="43"/>
        <v>0</v>
      </c>
      <c r="AK151" s="195">
        <f t="shared" si="43"/>
        <v>0</v>
      </c>
      <c r="AL151" s="195">
        <f t="shared" si="43"/>
        <v>0</v>
      </c>
      <c r="AM151" s="198"/>
      <c r="AN151" s="198"/>
    </row>
    <row r="152" s="12" customFormat="1" ht="45" customHeight="1" spans="1:40">
      <c r="A152" s="182" t="s">
        <v>54</v>
      </c>
      <c r="B152" s="186" t="s">
        <v>168</v>
      </c>
      <c r="C152" s="186"/>
      <c r="D152" s="186"/>
      <c r="E152" s="184"/>
      <c r="F152" s="184"/>
      <c r="G152" s="184"/>
      <c r="H152" s="184"/>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198"/>
      <c r="AN152" s="198"/>
    </row>
    <row r="153" s="12" customFormat="1" ht="30" customHeight="1" spans="1:40">
      <c r="A153" s="182" t="s">
        <v>54</v>
      </c>
      <c r="B153" s="186" t="s">
        <v>169</v>
      </c>
      <c r="C153" s="186"/>
      <c r="D153" s="186"/>
      <c r="E153" s="184"/>
      <c r="F153" s="184"/>
      <c r="G153" s="184"/>
      <c r="H153" s="184"/>
      <c r="I153" s="195">
        <f t="shared" ref="I153:AL153" si="44">SUM(I154)</f>
        <v>1</v>
      </c>
      <c r="J153" s="195">
        <f t="shared" si="44"/>
        <v>3800</v>
      </c>
      <c r="K153" s="195">
        <f t="shared" si="44"/>
        <v>0</v>
      </c>
      <c r="L153" s="195">
        <f t="shared" si="44"/>
        <v>0</v>
      </c>
      <c r="M153" s="195">
        <f t="shared" si="44"/>
        <v>0</v>
      </c>
      <c r="N153" s="195">
        <f t="shared" si="44"/>
        <v>0</v>
      </c>
      <c r="O153" s="195">
        <f t="shared" si="44"/>
        <v>0</v>
      </c>
      <c r="P153" s="195">
        <f t="shared" si="44"/>
        <v>0</v>
      </c>
      <c r="Q153" s="195">
        <f t="shared" si="44"/>
        <v>0</v>
      </c>
      <c r="R153" s="195">
        <f t="shared" si="44"/>
        <v>1</v>
      </c>
      <c r="S153" s="195">
        <f t="shared" si="44"/>
        <v>3800</v>
      </c>
      <c r="T153" s="195">
        <f t="shared" si="44"/>
        <v>0</v>
      </c>
      <c r="U153" s="195">
        <f t="shared" si="44"/>
        <v>0</v>
      </c>
      <c r="V153" s="195">
        <f t="shared" si="44"/>
        <v>0</v>
      </c>
      <c r="W153" s="195">
        <f t="shared" si="44"/>
        <v>0</v>
      </c>
      <c r="X153" s="195">
        <f t="shared" si="44"/>
        <v>0</v>
      </c>
      <c r="Y153" s="195">
        <f t="shared" si="44"/>
        <v>0</v>
      </c>
      <c r="Z153" s="195">
        <f t="shared" si="44"/>
        <v>38</v>
      </c>
      <c r="AA153" s="195">
        <f t="shared" si="44"/>
        <v>38</v>
      </c>
      <c r="AB153" s="195">
        <f t="shared" si="44"/>
        <v>0</v>
      </c>
      <c r="AC153" s="195">
        <f t="shared" si="44"/>
        <v>0</v>
      </c>
      <c r="AD153" s="195">
        <f t="shared" si="44"/>
        <v>38</v>
      </c>
      <c r="AE153" s="195">
        <f t="shared" si="44"/>
        <v>0</v>
      </c>
      <c r="AF153" s="195">
        <f t="shared" si="44"/>
        <v>0</v>
      </c>
      <c r="AG153" s="195">
        <f t="shared" si="44"/>
        <v>0</v>
      </c>
      <c r="AH153" s="195">
        <f t="shared" si="44"/>
        <v>0</v>
      </c>
      <c r="AI153" s="195">
        <f t="shared" si="44"/>
        <v>0</v>
      </c>
      <c r="AJ153" s="195">
        <f t="shared" si="44"/>
        <v>0</v>
      </c>
      <c r="AK153" s="195">
        <f t="shared" si="44"/>
        <v>0</v>
      </c>
      <c r="AL153" s="195">
        <f t="shared" si="44"/>
        <v>0</v>
      </c>
      <c r="AM153" s="198"/>
      <c r="AN153" s="198"/>
    </row>
    <row r="154" s="7" customFormat="1" ht="178" customHeight="1" spans="1:40">
      <c r="A154" s="22">
        <v>25</v>
      </c>
      <c r="B154" s="22" t="s">
        <v>1183</v>
      </c>
      <c r="C154" s="22">
        <v>2024</v>
      </c>
      <c r="D154" s="33" t="s">
        <v>1004</v>
      </c>
      <c r="E154" s="22" t="s">
        <v>178</v>
      </c>
      <c r="F154" s="22" t="s">
        <v>1184</v>
      </c>
      <c r="G154" s="22" t="s">
        <v>995</v>
      </c>
      <c r="H154" s="33" t="s">
        <v>1006</v>
      </c>
      <c r="I154" s="22">
        <v>1</v>
      </c>
      <c r="J154" s="22">
        <v>3800</v>
      </c>
      <c r="K154" s="22"/>
      <c r="L154" s="22"/>
      <c r="M154" s="22"/>
      <c r="N154" s="22"/>
      <c r="O154" s="22"/>
      <c r="P154" s="22"/>
      <c r="Q154" s="22"/>
      <c r="R154" s="22">
        <v>1</v>
      </c>
      <c r="S154" s="22">
        <v>3800</v>
      </c>
      <c r="T154" s="22"/>
      <c r="U154" s="22" t="s">
        <v>1007</v>
      </c>
      <c r="V154" s="22" t="s">
        <v>1185</v>
      </c>
      <c r="W154" s="22" t="s">
        <v>1007</v>
      </c>
      <c r="X154" s="22" t="s">
        <v>1185</v>
      </c>
      <c r="Y154" s="22" t="s">
        <v>1186</v>
      </c>
      <c r="Z154" s="22">
        <v>38</v>
      </c>
      <c r="AA154" s="22">
        <v>38</v>
      </c>
      <c r="AB154" s="60"/>
      <c r="AC154" s="60"/>
      <c r="AD154" s="60">
        <v>38</v>
      </c>
      <c r="AE154" s="60"/>
      <c r="AF154" s="22"/>
      <c r="AG154" s="22"/>
      <c r="AH154" s="22"/>
      <c r="AI154" s="22"/>
      <c r="AJ154" s="22"/>
      <c r="AK154" s="22"/>
      <c r="AL154" s="22"/>
      <c r="AM154" s="33" t="s">
        <v>1187</v>
      </c>
      <c r="AN154" s="33" t="s">
        <v>1188</v>
      </c>
    </row>
    <row r="155" s="12" customFormat="1" ht="30" customHeight="1" spans="1:40">
      <c r="A155" s="182" t="s">
        <v>54</v>
      </c>
      <c r="B155" s="186" t="s">
        <v>170</v>
      </c>
      <c r="C155" s="186"/>
      <c r="D155" s="186"/>
      <c r="E155" s="184"/>
      <c r="F155" s="184"/>
      <c r="G155" s="184"/>
      <c r="H155" s="184"/>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8"/>
      <c r="AN155" s="198"/>
    </row>
  </sheetData>
  <autoFilter ref="A5:XFD15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91:D91"/>
    <mergeCell ref="B92:D92"/>
    <mergeCell ref="B93:D93"/>
    <mergeCell ref="B94:D94"/>
    <mergeCell ref="B95:D95"/>
    <mergeCell ref="B96:D96"/>
    <mergeCell ref="B97:D97"/>
    <mergeCell ref="B98:D98"/>
    <mergeCell ref="B102:D102"/>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5:D15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22">
    <cfRule type="expression" dxfId="0" priority="2">
      <formula>AND(COUNTIF(#REF!,D122)+COUNTIF(#REF!,D122)+COUNTIF(#REF!,D122)+COUNTIF(#REF!,D122)+COUNTIF(#REF!,D122)+COUNTIF(#REF!,D122)+COUNTIF(#REF!,D122)+COUNTIF(#REF!,D122)+COUNTIF(#REF!,D122)+COUNTIF(#REF!,D122)+COUNTIF(#REF!,D122)+COUNTIF(#REF!,D122)&gt;1,NOT(ISBLANK(D122)))</formula>
    </cfRule>
  </conditionalFormatting>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18112.733</v>
      </c>
      <c r="F5" s="131">
        <f t="shared" si="0"/>
        <v>21684</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13464</v>
      </c>
      <c r="F6" s="135">
        <f t="shared" si="1"/>
        <v>12386</v>
      </c>
      <c r="G6" s="136">
        <f>F6/$F$5</f>
        <v>0.571204574801697</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0.361372440509131</v>
      </c>
      <c r="H7" s="140"/>
      <c r="I7" s="140"/>
      <c r="J7" s="140"/>
    </row>
    <row r="8" s="108" customFormat="1" ht="18" customHeight="1" spans="1:10">
      <c r="A8" s="141">
        <v>1</v>
      </c>
      <c r="B8" s="142" t="s">
        <v>55</v>
      </c>
      <c r="C8" s="143">
        <v>1</v>
      </c>
      <c r="D8" s="143" t="s">
        <v>1266</v>
      </c>
      <c r="E8" s="143">
        <v>1800</v>
      </c>
      <c r="F8" s="143">
        <v>540</v>
      </c>
      <c r="G8" s="136">
        <f>F8/$F$5</f>
        <v>0.0249031543995573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0.00368935620734182</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0.332779929902232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0.332779929902232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26</v>
      </c>
      <c r="F30" s="139">
        <f t="shared" si="5"/>
        <v>4350</v>
      </c>
      <c r="G30" s="136">
        <f>F30/$F$5</f>
        <v>0.200608743774211</v>
      </c>
      <c r="H30" s="140"/>
      <c r="I30" s="140"/>
      <c r="J30" s="140"/>
    </row>
    <row r="31" s="108" customFormat="1" ht="18" customHeight="1" spans="1:10">
      <c r="A31" s="141">
        <v>1</v>
      </c>
      <c r="B31" s="148" t="s">
        <v>79</v>
      </c>
      <c r="C31" s="143">
        <f>C32+C33+C34+C35</f>
        <v>3</v>
      </c>
      <c r="D31" s="143" t="e">
        <f>D32+D33+D34+D35</f>
        <v>#VALUE!</v>
      </c>
      <c r="E31" s="143">
        <f>E32+E33+E34+E35</f>
        <v>26</v>
      </c>
      <c r="F31" s="143">
        <f>F32+F33+F34+F35</f>
        <v>4350</v>
      </c>
      <c r="G31" s="136">
        <f>F31/$F$5</f>
        <v>0.200608743774211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26</v>
      </c>
      <c r="F35" s="147">
        <v>4350</v>
      </c>
      <c r="G35" s="136">
        <f>F35/$F$5</f>
        <v>0.200608743774211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6">C38+C39+C40+C41</f>
        <v>0</v>
      </c>
      <c r="D37" s="139">
        <f t="shared" si="6"/>
        <v>0</v>
      </c>
      <c r="E37" s="139">
        <f t="shared" si="6"/>
        <v>0</v>
      </c>
      <c r="F37" s="139">
        <f t="shared" si="6"/>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7">C43+C44+C45+C46+C47+C48</f>
        <v>1</v>
      </c>
      <c r="D42" s="139" t="e">
        <f t="shared" si="7"/>
        <v>#VALUE!</v>
      </c>
      <c r="E42" s="139">
        <f t="shared" si="7"/>
        <v>1200</v>
      </c>
      <c r="F42" s="139">
        <f t="shared" si="7"/>
        <v>200</v>
      </c>
      <c r="G42" s="136">
        <f>F42/$F$5</f>
        <v>0.00922339051835455</v>
      </c>
      <c r="H42" s="140"/>
      <c r="I42" s="140"/>
      <c r="J42" s="140"/>
    </row>
    <row r="43" s="108" customFormat="1" ht="18" customHeight="1" spans="1:10">
      <c r="A43" s="141">
        <v>1</v>
      </c>
      <c r="B43" s="148" t="s">
        <v>91</v>
      </c>
      <c r="C43" s="143">
        <v>1</v>
      </c>
      <c r="D43" s="145" t="s">
        <v>1276</v>
      </c>
      <c r="E43" s="146">
        <v>1200</v>
      </c>
      <c r="F43" s="147">
        <v>200</v>
      </c>
      <c r="G43" s="136">
        <f>F43/$F$5</f>
        <v>0.00922339051835455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8">C50+C53+C56+C59+C63</f>
        <v>1</v>
      </c>
      <c r="D49" s="135" t="e">
        <f t="shared" si="8"/>
        <v>#VALUE!</v>
      </c>
      <c r="E49" s="135">
        <f t="shared" si="8"/>
        <v>0</v>
      </c>
      <c r="F49" s="135">
        <f t="shared" si="8"/>
        <v>10</v>
      </c>
      <c r="G49" s="136">
        <f>F49/$F$5</f>
        <v>0.000461169525917727</v>
      </c>
      <c r="H49" s="106"/>
      <c r="I49" s="106"/>
      <c r="J49" s="106"/>
    </row>
    <row r="50" s="107" customFormat="1" ht="18" customHeight="1" spans="1:10">
      <c r="A50" s="152" t="s">
        <v>1265</v>
      </c>
      <c r="B50" s="149" t="s">
        <v>98</v>
      </c>
      <c r="C50" s="153">
        <f t="shared" ref="C50:F50" si="9">C51+C52</f>
        <v>1</v>
      </c>
      <c r="D50" s="153" t="e">
        <f t="shared" si="9"/>
        <v>#VALUE!</v>
      </c>
      <c r="E50" s="153">
        <f t="shared" si="9"/>
        <v>0</v>
      </c>
      <c r="F50" s="153">
        <f t="shared" si="9"/>
        <v>10</v>
      </c>
      <c r="G50" s="136">
        <f>F50/$F$5</f>
        <v>0.000461169525917727</v>
      </c>
      <c r="H50" s="106"/>
      <c r="I50" s="106"/>
      <c r="J50" s="106"/>
    </row>
    <row r="51" s="108" customFormat="1" ht="18" customHeight="1" spans="1:10">
      <c r="A51" s="141">
        <v>1</v>
      </c>
      <c r="B51" s="148" t="s">
        <v>99</v>
      </c>
      <c r="C51" s="143">
        <v>1</v>
      </c>
      <c r="D51" s="145" t="s">
        <v>1277</v>
      </c>
      <c r="E51" s="146"/>
      <c r="F51" s="147">
        <v>10</v>
      </c>
      <c r="G51" s="136">
        <f>F51/$F$5</f>
        <v>0.000461169525917727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0">C54+C55</f>
        <v>0</v>
      </c>
      <c r="D53" s="139">
        <f t="shared" si="10"/>
        <v>0</v>
      </c>
      <c r="E53" s="139">
        <f t="shared" si="10"/>
        <v>0</v>
      </c>
      <c r="F53" s="139">
        <f t="shared" si="10"/>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1">C57+C58</f>
        <v>0</v>
      </c>
      <c r="D56" s="139">
        <f t="shared" si="11"/>
        <v>0</v>
      </c>
      <c r="E56" s="139">
        <f t="shared" si="11"/>
        <v>0</v>
      </c>
      <c r="F56" s="139">
        <f t="shared" si="11"/>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2">C60+C61+C62</f>
        <v>0</v>
      </c>
      <c r="D59" s="139">
        <f t="shared" si="12"/>
        <v>0</v>
      </c>
      <c r="E59" s="139">
        <f t="shared" si="12"/>
        <v>0</v>
      </c>
      <c r="F59" s="139">
        <f t="shared" si="12"/>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3">C64</f>
        <v>0</v>
      </c>
      <c r="D63" s="139">
        <f t="shared" si="13"/>
        <v>0</v>
      </c>
      <c r="E63" s="139">
        <f t="shared" si="13"/>
        <v>0</v>
      </c>
      <c r="F63" s="139">
        <f t="shared" si="13"/>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4">C66+C76+C81</f>
        <v>12</v>
      </c>
      <c r="D65" s="135" t="e">
        <f t="shared" si="14"/>
        <v>#VALUE!</v>
      </c>
      <c r="E65" s="135">
        <f t="shared" si="14"/>
        <v>48.733</v>
      </c>
      <c r="F65" s="135">
        <f t="shared" si="14"/>
        <v>9010</v>
      </c>
      <c r="G65" s="136">
        <f>F65/$F$5</f>
        <v>0.415513742851872</v>
      </c>
    </row>
    <row r="66" s="106" customFormat="1" ht="18" customHeight="1" spans="1:7">
      <c r="A66" s="152" t="s">
        <v>1265</v>
      </c>
      <c r="B66" s="156" t="s">
        <v>113</v>
      </c>
      <c r="C66" s="153">
        <f>C67+C68+C69+C70+C71+C72+C73+C74+C75</f>
        <v>8</v>
      </c>
      <c r="D66" s="153" t="e">
        <f>D67+D68+D69+D70+D71+D72+D73+D74+D75</f>
        <v>#VALUE!</v>
      </c>
      <c r="E66" s="153">
        <f>E67+E68+E69+E70+E71+E72+E73+E74+E75</f>
        <v>43.603</v>
      </c>
      <c r="F66" s="153">
        <v>5330</v>
      </c>
      <c r="G66" s="136">
        <f>F66/$F$5</f>
        <v>0.245803357314149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0.244419848736395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5">C77+C78+C79+C80</f>
        <v>4</v>
      </c>
      <c r="D76" s="161" t="e">
        <f t="shared" si="15"/>
        <v>#VALUE!</v>
      </c>
      <c r="E76" s="161">
        <f t="shared" si="15"/>
        <v>5.13</v>
      </c>
      <c r="F76" s="161">
        <f t="shared" si="15"/>
        <v>3680</v>
      </c>
      <c r="G76" s="136">
        <f>F76/$F$5</f>
        <v>0.169710385537724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0.166021029330382</v>
      </c>
    </row>
    <row r="79" s="105" customFormat="1" ht="21" customHeight="1" spans="1:7">
      <c r="A79" s="141">
        <v>3</v>
      </c>
      <c r="B79" s="148" t="s">
        <v>125</v>
      </c>
      <c r="C79" s="143">
        <v>1</v>
      </c>
      <c r="D79" s="145" t="s">
        <v>1279</v>
      </c>
      <c r="E79" s="157">
        <v>1</v>
      </c>
      <c r="F79" s="147">
        <v>80</v>
      </c>
      <c r="G79" s="136">
        <f>F79/$F$5</f>
        <v>0.00368935620734182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6">C82+C83+C84+C85+C86+C87</f>
        <v>0</v>
      </c>
      <c r="D81" s="161">
        <f t="shared" si="16"/>
        <v>0</v>
      </c>
      <c r="E81" s="161">
        <f t="shared" si="16"/>
        <v>0</v>
      </c>
      <c r="F81" s="161">
        <f t="shared" si="16"/>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7">C89</f>
        <v>0</v>
      </c>
      <c r="D88" s="135">
        <f t="shared" si="17"/>
        <v>0</v>
      </c>
      <c r="E88" s="135">
        <f t="shared" si="17"/>
        <v>0</v>
      </c>
      <c r="F88" s="135">
        <f t="shared" si="17"/>
        <v>0</v>
      </c>
      <c r="G88" s="136">
        <f>F88/$F$5</f>
        <v>0</v>
      </c>
    </row>
    <row r="89" s="105" customFormat="1" ht="14" customHeight="1" spans="1:7">
      <c r="A89" s="152" t="s">
        <v>1265</v>
      </c>
      <c r="B89" s="156" t="s">
        <v>134</v>
      </c>
      <c r="C89" s="153">
        <f t="shared" ref="C89:F89" si="18">C90+C91+C92</f>
        <v>0</v>
      </c>
      <c r="D89" s="153">
        <f t="shared" si="18"/>
        <v>0</v>
      </c>
      <c r="E89" s="153">
        <f t="shared" si="18"/>
        <v>0</v>
      </c>
      <c r="F89" s="153">
        <f t="shared" si="18"/>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19">C94+C96+C100+C107</f>
        <v>1</v>
      </c>
      <c r="D93" s="135" t="e">
        <f t="shared" si="19"/>
        <v>#VALUE!</v>
      </c>
      <c r="E93" s="135">
        <f t="shared" si="19"/>
        <v>800</v>
      </c>
      <c r="F93" s="135">
        <f t="shared" si="19"/>
        <v>240</v>
      </c>
      <c r="G93" s="136">
        <f>F93/$F$5</f>
        <v>0.0110680686220255</v>
      </c>
    </row>
    <row r="94" s="105" customFormat="1" ht="14" customHeight="1" spans="1:7">
      <c r="A94" s="161" t="s">
        <v>1265</v>
      </c>
      <c r="B94" s="156" t="s">
        <v>139</v>
      </c>
      <c r="C94" s="161">
        <f t="shared" ref="C94:F94" si="20">C95</f>
        <v>0</v>
      </c>
      <c r="D94" s="161">
        <f t="shared" si="20"/>
        <v>0</v>
      </c>
      <c r="E94" s="161">
        <f t="shared" si="20"/>
        <v>0</v>
      </c>
      <c r="F94" s="161">
        <f t="shared" si="20"/>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1">C97+C98+C99</f>
        <v>1</v>
      </c>
      <c r="D96" s="161" t="e">
        <f t="shared" si="21"/>
        <v>#VALUE!</v>
      </c>
      <c r="E96" s="161">
        <f t="shared" si="21"/>
        <v>800</v>
      </c>
      <c r="F96" s="161">
        <f t="shared" si="21"/>
        <v>240</v>
      </c>
      <c r="G96" s="136">
        <f>F96/$F$5</f>
        <v>0.0110680686220255</v>
      </c>
    </row>
    <row r="97" s="105" customFormat="1" ht="14" customHeight="1" spans="1:7">
      <c r="A97" s="141">
        <v>1</v>
      </c>
      <c r="B97" s="148" t="s">
        <v>142</v>
      </c>
      <c r="C97" s="143">
        <v>1</v>
      </c>
      <c r="D97" s="143" t="s">
        <v>1277</v>
      </c>
      <c r="E97" s="143">
        <v>800</v>
      </c>
      <c r="F97" s="143">
        <v>240</v>
      </c>
      <c r="G97" s="136">
        <f>F97/$F$5</f>
        <v>0.0110680686220255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2">C101+C102+C103+C104+C105+C106</f>
        <v>0</v>
      </c>
      <c r="D100" s="161">
        <f t="shared" si="22"/>
        <v>0</v>
      </c>
      <c r="E100" s="161">
        <f t="shared" si="22"/>
        <v>0</v>
      </c>
      <c r="F100" s="161">
        <f t="shared" si="22"/>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3">C108+C109+C110+C111+C112</f>
        <v>0</v>
      </c>
      <c r="D107" s="161">
        <f t="shared" si="23"/>
        <v>0</v>
      </c>
      <c r="E107" s="166">
        <f t="shared" si="23"/>
        <v>0</v>
      </c>
      <c r="F107" s="161">
        <f t="shared" si="23"/>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4">C114+C117</f>
        <v>0</v>
      </c>
      <c r="D113" s="135">
        <f t="shared" si="24"/>
        <v>0</v>
      </c>
      <c r="E113" s="135">
        <f t="shared" si="24"/>
        <v>0</v>
      </c>
      <c r="F113" s="135">
        <f t="shared" si="24"/>
        <v>0</v>
      </c>
      <c r="G113" s="136">
        <f>F113/$F$5</f>
        <v>0</v>
      </c>
    </row>
    <row r="114" s="105" customFormat="1" ht="14" customHeight="1" spans="1:7">
      <c r="A114" s="161" t="s">
        <v>1265</v>
      </c>
      <c r="B114" s="156" t="s">
        <v>159</v>
      </c>
      <c r="C114" s="161">
        <f t="shared" ref="C114:F114" si="25">C115+C116</f>
        <v>0</v>
      </c>
      <c r="D114" s="161">
        <f t="shared" si="25"/>
        <v>0</v>
      </c>
      <c r="E114" s="161">
        <f t="shared" si="25"/>
        <v>0</v>
      </c>
      <c r="F114" s="161">
        <f t="shared" si="25"/>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6">C118+C119+C120+C121</f>
        <v>0</v>
      </c>
      <c r="D117" s="161">
        <f t="shared" si="26"/>
        <v>0</v>
      </c>
      <c r="E117" s="161">
        <f t="shared" si="26"/>
        <v>0</v>
      </c>
      <c r="F117" s="161">
        <f t="shared" si="26"/>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7">C123</f>
        <v>0</v>
      </c>
      <c r="D122" s="135">
        <f t="shared" si="27"/>
        <v>0</v>
      </c>
      <c r="E122" s="135">
        <f t="shared" si="27"/>
        <v>0</v>
      </c>
      <c r="F122" s="135">
        <f t="shared" si="27"/>
        <v>0</v>
      </c>
      <c r="G122" s="136">
        <f>F122/$F$5</f>
        <v>0</v>
      </c>
    </row>
    <row r="123" s="105" customFormat="1" ht="14" customHeight="1" spans="1:7">
      <c r="A123" s="152" t="s">
        <v>1265</v>
      </c>
      <c r="B123" s="156" t="s">
        <v>167</v>
      </c>
      <c r="C123" s="153">
        <f t="shared" ref="C123:F123" si="28">C124</f>
        <v>0</v>
      </c>
      <c r="D123" s="153">
        <f t="shared" si="28"/>
        <v>0</v>
      </c>
      <c r="E123" s="153">
        <f t="shared" si="28"/>
        <v>0</v>
      </c>
      <c r="F123" s="153">
        <f t="shared" si="28"/>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29">C126</f>
        <v>1</v>
      </c>
      <c r="D125" s="135" t="e">
        <f t="shared" si="29"/>
        <v>#VALUE!</v>
      </c>
      <c r="E125" s="135">
        <f t="shared" si="29"/>
        <v>3800</v>
      </c>
      <c r="F125" s="135">
        <f t="shared" si="29"/>
        <v>38</v>
      </c>
      <c r="G125" s="136">
        <f>F125/$F$5</f>
        <v>0.00175244419848736</v>
      </c>
    </row>
    <row r="126" s="105" customFormat="1" ht="14" customHeight="1" spans="1:7">
      <c r="A126" s="152" t="s">
        <v>1265</v>
      </c>
      <c r="B126" s="156" t="s">
        <v>96</v>
      </c>
      <c r="C126" s="153">
        <f t="shared" ref="C126:F126" si="30">C127+C128+C129</f>
        <v>1</v>
      </c>
      <c r="D126" s="153" t="e">
        <f t="shared" si="30"/>
        <v>#VALUE!</v>
      </c>
      <c r="E126" s="153">
        <f t="shared" si="30"/>
        <v>3800</v>
      </c>
      <c r="F126" s="153">
        <f t="shared" si="30"/>
        <v>38</v>
      </c>
      <c r="G126" s="136">
        <f>F126/$F$5</f>
        <v>0.00175244419848736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0.00175244419848736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44"/>
  <sheetViews>
    <sheetView zoomScale="61" zoomScaleNormal="61" topLeftCell="G1"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3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I7+I58+I74+I101+I106+I127+I136+I139</f>
        <v>14</v>
      </c>
      <c r="J6" s="83">
        <f t="shared" si="0"/>
        <v>16265.31</v>
      </c>
      <c r="K6" s="83">
        <f t="shared" si="0"/>
        <v>5</v>
      </c>
      <c r="L6" s="83">
        <f t="shared" si="0"/>
        <v>0</v>
      </c>
      <c r="M6" s="83">
        <f t="shared" si="0"/>
        <v>7</v>
      </c>
      <c r="N6" s="83">
        <f t="shared" si="0"/>
        <v>0</v>
      </c>
      <c r="O6" s="83">
        <f t="shared" si="0"/>
        <v>1</v>
      </c>
      <c r="P6" s="83">
        <f t="shared" si="0"/>
        <v>0</v>
      </c>
      <c r="Q6" s="83">
        <f t="shared" si="0"/>
        <v>0</v>
      </c>
      <c r="R6" s="83">
        <f t="shared" si="0"/>
        <v>1</v>
      </c>
      <c r="S6" s="83">
        <f t="shared" si="0"/>
        <v>15001</v>
      </c>
      <c r="T6" s="83">
        <f t="shared" si="0"/>
        <v>37891</v>
      </c>
      <c r="U6" s="83">
        <f t="shared" si="0"/>
        <v>0</v>
      </c>
      <c r="V6" s="83">
        <f t="shared" si="0"/>
        <v>0</v>
      </c>
      <c r="W6" s="83">
        <f t="shared" si="0"/>
        <v>0</v>
      </c>
      <c r="X6" s="83">
        <f t="shared" si="0"/>
        <v>0</v>
      </c>
      <c r="Y6" s="83">
        <f t="shared" si="0"/>
        <v>0</v>
      </c>
      <c r="Z6" s="83">
        <f t="shared" si="0"/>
        <v>19218</v>
      </c>
      <c r="AA6" s="83">
        <f t="shared" si="0"/>
        <v>12336</v>
      </c>
      <c r="AB6" s="83">
        <f t="shared" si="0"/>
        <v>7848</v>
      </c>
      <c r="AC6" s="83">
        <f t="shared" si="0"/>
        <v>2500</v>
      </c>
      <c r="AD6" s="83">
        <f t="shared" si="0"/>
        <v>1988</v>
      </c>
      <c r="AE6" s="83">
        <f t="shared" si="0"/>
        <v>0</v>
      </c>
      <c r="AF6" s="83">
        <f t="shared" si="0"/>
        <v>1200</v>
      </c>
      <c r="AG6" s="83">
        <f t="shared" si="0"/>
        <v>3250</v>
      </c>
      <c r="AH6" s="83">
        <f t="shared" si="0"/>
        <v>2000</v>
      </c>
      <c r="AI6" s="83">
        <f t="shared" si="0"/>
        <v>0</v>
      </c>
      <c r="AJ6" s="83">
        <f t="shared" si="0"/>
        <v>432</v>
      </c>
      <c r="AK6" s="83">
        <f t="shared" si="0"/>
        <v>0</v>
      </c>
      <c r="AL6" s="83">
        <f t="shared" si="0"/>
        <v>0</v>
      </c>
      <c r="AM6" s="81"/>
      <c r="AN6" s="81"/>
    </row>
    <row r="7" s="178" customFormat="1" ht="30" customHeight="1" spans="1:40">
      <c r="A7" s="179" t="s">
        <v>50</v>
      </c>
      <c r="B7" s="180" t="s">
        <v>51</v>
      </c>
      <c r="C7" s="181"/>
      <c r="D7" s="181"/>
      <c r="E7" s="180"/>
      <c r="F7" s="181"/>
      <c r="G7" s="181"/>
      <c r="H7" s="180"/>
      <c r="I7" s="193">
        <f t="shared" ref="I7:AL7" si="1">I8+I30+I35+I45+I50</f>
        <v>8</v>
      </c>
      <c r="J7" s="193">
        <f t="shared" si="1"/>
        <v>11658.18</v>
      </c>
      <c r="K7" s="193">
        <f t="shared" si="1"/>
        <v>5</v>
      </c>
      <c r="L7" s="193">
        <f t="shared" si="1"/>
        <v>0</v>
      </c>
      <c r="M7" s="193">
        <f t="shared" si="1"/>
        <v>3</v>
      </c>
      <c r="N7" s="193">
        <f t="shared" si="1"/>
        <v>0</v>
      </c>
      <c r="O7" s="193">
        <f t="shared" si="1"/>
        <v>0</v>
      </c>
      <c r="P7" s="193">
        <f t="shared" si="1"/>
        <v>0</v>
      </c>
      <c r="Q7" s="193">
        <f t="shared" si="1"/>
        <v>0</v>
      </c>
      <c r="R7" s="193">
        <f t="shared" si="1"/>
        <v>0</v>
      </c>
      <c r="S7" s="193">
        <f t="shared" si="1"/>
        <v>6098</v>
      </c>
      <c r="T7" s="193">
        <f t="shared" si="1"/>
        <v>19916</v>
      </c>
      <c r="U7" s="193">
        <f t="shared" si="1"/>
        <v>0</v>
      </c>
      <c r="V7" s="193">
        <f t="shared" si="1"/>
        <v>0</v>
      </c>
      <c r="W7" s="193">
        <f t="shared" si="1"/>
        <v>0</v>
      </c>
      <c r="X7" s="193">
        <f t="shared" si="1"/>
        <v>0</v>
      </c>
      <c r="Y7" s="193">
        <f t="shared" si="1"/>
        <v>0</v>
      </c>
      <c r="Z7" s="193">
        <f t="shared" si="1"/>
        <v>12190</v>
      </c>
      <c r="AA7" s="193">
        <f t="shared" si="1"/>
        <v>11258</v>
      </c>
      <c r="AB7" s="193">
        <f t="shared" si="1"/>
        <v>6808</v>
      </c>
      <c r="AC7" s="193">
        <f t="shared" si="1"/>
        <v>2500</v>
      </c>
      <c r="AD7" s="193">
        <f t="shared" si="1"/>
        <v>1950</v>
      </c>
      <c r="AE7" s="193">
        <f t="shared" si="1"/>
        <v>0</v>
      </c>
      <c r="AF7" s="193">
        <f t="shared" si="1"/>
        <v>200</v>
      </c>
      <c r="AG7" s="193">
        <f t="shared" si="1"/>
        <v>300</v>
      </c>
      <c r="AH7" s="193">
        <f t="shared" si="1"/>
        <v>0</v>
      </c>
      <c r="AI7" s="193">
        <f t="shared" si="1"/>
        <v>0</v>
      </c>
      <c r="AJ7" s="193">
        <f t="shared" si="1"/>
        <v>432</v>
      </c>
      <c r="AK7" s="193">
        <f t="shared" si="1"/>
        <v>0</v>
      </c>
      <c r="AL7" s="193">
        <f t="shared" si="1"/>
        <v>0</v>
      </c>
      <c r="AM7" s="197"/>
      <c r="AN7" s="197"/>
    </row>
    <row r="8" s="178" customFormat="1" ht="30" customHeight="1" spans="1:40">
      <c r="A8" s="182" t="s">
        <v>52</v>
      </c>
      <c r="B8" s="180" t="s">
        <v>53</v>
      </c>
      <c r="C8" s="181"/>
      <c r="D8" s="181"/>
      <c r="E8" s="180"/>
      <c r="F8" s="181"/>
      <c r="G8" s="181"/>
      <c r="H8" s="180"/>
      <c r="I8" s="194">
        <f t="shared" ref="I8:AL8" si="2">I9+I13+I18+I27+I28+I29+I19</f>
        <v>4</v>
      </c>
      <c r="J8" s="194">
        <f t="shared" si="2"/>
        <v>10432.18</v>
      </c>
      <c r="K8" s="194">
        <f t="shared" si="2"/>
        <v>4</v>
      </c>
      <c r="L8" s="194">
        <f t="shared" si="2"/>
        <v>0</v>
      </c>
      <c r="M8" s="194">
        <f t="shared" si="2"/>
        <v>0</v>
      </c>
      <c r="N8" s="194">
        <f t="shared" si="2"/>
        <v>0</v>
      </c>
      <c r="O8" s="194">
        <f t="shared" si="2"/>
        <v>0</v>
      </c>
      <c r="P8" s="194">
        <f t="shared" si="2"/>
        <v>0</v>
      </c>
      <c r="Q8" s="194">
        <f t="shared" si="2"/>
        <v>0</v>
      </c>
      <c r="R8" s="194">
        <f t="shared" si="2"/>
        <v>0</v>
      </c>
      <c r="S8" s="194">
        <f t="shared" si="2"/>
        <v>2129</v>
      </c>
      <c r="T8" s="194">
        <f t="shared" si="2"/>
        <v>7480</v>
      </c>
      <c r="U8" s="194">
        <f t="shared" si="2"/>
        <v>0</v>
      </c>
      <c r="V8" s="194">
        <f t="shared" si="2"/>
        <v>0</v>
      </c>
      <c r="W8" s="194">
        <f t="shared" si="2"/>
        <v>0</v>
      </c>
      <c r="X8" s="194">
        <f t="shared" si="2"/>
        <v>0</v>
      </c>
      <c r="Y8" s="194">
        <f t="shared" si="2"/>
        <v>0</v>
      </c>
      <c r="Z8" s="194">
        <f t="shared" si="2"/>
        <v>7640</v>
      </c>
      <c r="AA8" s="194">
        <f t="shared" si="2"/>
        <v>7208</v>
      </c>
      <c r="AB8" s="194">
        <f t="shared" si="2"/>
        <v>5208</v>
      </c>
      <c r="AC8" s="194">
        <f t="shared" si="2"/>
        <v>2000</v>
      </c>
      <c r="AD8" s="194">
        <f t="shared" si="2"/>
        <v>0</v>
      </c>
      <c r="AE8" s="194">
        <f t="shared" si="2"/>
        <v>0</v>
      </c>
      <c r="AF8" s="194">
        <f t="shared" si="2"/>
        <v>0</v>
      </c>
      <c r="AG8" s="194">
        <f t="shared" si="2"/>
        <v>0</v>
      </c>
      <c r="AH8" s="194">
        <f t="shared" si="2"/>
        <v>0</v>
      </c>
      <c r="AI8" s="194">
        <f t="shared" si="2"/>
        <v>0</v>
      </c>
      <c r="AJ8" s="194">
        <f t="shared" si="2"/>
        <v>432</v>
      </c>
      <c r="AK8" s="194">
        <f t="shared" si="2"/>
        <v>0</v>
      </c>
      <c r="AL8" s="194">
        <f t="shared" si="2"/>
        <v>0</v>
      </c>
      <c r="AM8" s="197"/>
      <c r="AN8" s="197"/>
    </row>
    <row r="9" s="12" customFormat="1" ht="30" customHeight="1" spans="1:40">
      <c r="A9" s="182" t="s">
        <v>54</v>
      </c>
      <c r="B9" s="180" t="s">
        <v>55</v>
      </c>
      <c r="C9" s="181"/>
      <c r="D9" s="181"/>
      <c r="E9" s="180"/>
      <c r="F9" s="181"/>
      <c r="G9" s="181"/>
      <c r="H9" s="180"/>
      <c r="I9" s="195">
        <f t="shared" ref="I9:AL9" si="3">I10+I11</f>
        <v>1</v>
      </c>
      <c r="J9" s="195">
        <f t="shared" si="3"/>
        <v>0.18</v>
      </c>
      <c r="K9" s="195">
        <f t="shared" si="3"/>
        <v>1</v>
      </c>
      <c r="L9" s="195">
        <f t="shared" si="3"/>
        <v>0</v>
      </c>
      <c r="M9" s="195">
        <f t="shared" si="3"/>
        <v>0</v>
      </c>
      <c r="N9" s="195">
        <f t="shared" si="3"/>
        <v>0</v>
      </c>
      <c r="O9" s="195">
        <f t="shared" si="3"/>
        <v>0</v>
      </c>
      <c r="P9" s="195">
        <f t="shared" si="3"/>
        <v>0</v>
      </c>
      <c r="Q9" s="195">
        <f t="shared" si="3"/>
        <v>0</v>
      </c>
      <c r="R9" s="195">
        <f t="shared" si="3"/>
        <v>0</v>
      </c>
      <c r="S9" s="195">
        <f t="shared" si="3"/>
        <v>56</v>
      </c>
      <c r="T9" s="195">
        <f t="shared" si="3"/>
        <v>183</v>
      </c>
      <c r="U9" s="195">
        <f t="shared" si="3"/>
        <v>0</v>
      </c>
      <c r="V9" s="195">
        <f t="shared" si="3"/>
        <v>0</v>
      </c>
      <c r="W9" s="195">
        <f t="shared" si="3"/>
        <v>0</v>
      </c>
      <c r="X9" s="195">
        <f t="shared" si="3"/>
        <v>0</v>
      </c>
      <c r="Y9" s="195">
        <f t="shared" si="3"/>
        <v>0</v>
      </c>
      <c r="Z9" s="195">
        <f t="shared" si="3"/>
        <v>540</v>
      </c>
      <c r="AA9" s="195">
        <f t="shared" si="3"/>
        <v>108</v>
      </c>
      <c r="AB9" s="195">
        <f t="shared" si="3"/>
        <v>108</v>
      </c>
      <c r="AC9" s="195">
        <f t="shared" si="3"/>
        <v>0</v>
      </c>
      <c r="AD9" s="195">
        <f t="shared" si="3"/>
        <v>0</v>
      </c>
      <c r="AE9" s="195">
        <f t="shared" si="3"/>
        <v>0</v>
      </c>
      <c r="AF9" s="195">
        <f t="shared" si="3"/>
        <v>0</v>
      </c>
      <c r="AG9" s="195">
        <f t="shared" si="3"/>
        <v>0</v>
      </c>
      <c r="AH9" s="195">
        <f t="shared" si="3"/>
        <v>0</v>
      </c>
      <c r="AI9" s="195">
        <f t="shared" si="3"/>
        <v>0</v>
      </c>
      <c r="AJ9" s="195">
        <f t="shared" si="3"/>
        <v>432</v>
      </c>
      <c r="AK9" s="195">
        <f t="shared" si="3"/>
        <v>0</v>
      </c>
      <c r="AL9" s="195">
        <f t="shared" si="3"/>
        <v>0</v>
      </c>
      <c r="AM9" s="198"/>
      <c r="AN9" s="198"/>
    </row>
    <row r="10" s="12" customFormat="1" ht="30" customHeight="1" spans="1:40">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row>
    <row r="11" s="12" customFormat="1" ht="30" customHeight="1" spans="1:40">
      <c r="A11" s="183" t="s">
        <v>56</v>
      </c>
      <c r="B11" s="180" t="s">
        <v>58</v>
      </c>
      <c r="C11" s="181"/>
      <c r="D11" s="181"/>
      <c r="E11" s="184"/>
      <c r="F11" s="184"/>
      <c r="G11" s="184"/>
      <c r="H11" s="184"/>
      <c r="I11" s="195">
        <f t="shared" ref="I11:AL11" si="4">SUM(I12)</f>
        <v>1</v>
      </c>
      <c r="J11" s="195">
        <f t="shared" si="4"/>
        <v>0.18</v>
      </c>
      <c r="K11" s="195">
        <f t="shared" si="4"/>
        <v>1</v>
      </c>
      <c r="L11" s="195">
        <f t="shared" si="4"/>
        <v>0</v>
      </c>
      <c r="M11" s="195">
        <f t="shared" si="4"/>
        <v>0</v>
      </c>
      <c r="N11" s="195">
        <f t="shared" si="4"/>
        <v>0</v>
      </c>
      <c r="O11" s="195">
        <f t="shared" si="4"/>
        <v>0</v>
      </c>
      <c r="P11" s="195">
        <f t="shared" si="4"/>
        <v>0</v>
      </c>
      <c r="Q11" s="195">
        <f t="shared" si="4"/>
        <v>0</v>
      </c>
      <c r="R11" s="195">
        <f t="shared" si="4"/>
        <v>0</v>
      </c>
      <c r="S11" s="195">
        <f t="shared" si="4"/>
        <v>56</v>
      </c>
      <c r="T11" s="195">
        <f t="shared" si="4"/>
        <v>183</v>
      </c>
      <c r="U11" s="195">
        <f t="shared" si="4"/>
        <v>0</v>
      </c>
      <c r="V11" s="195">
        <f t="shared" si="4"/>
        <v>0</v>
      </c>
      <c r="W11" s="195">
        <f t="shared" si="4"/>
        <v>0</v>
      </c>
      <c r="X11" s="195">
        <f t="shared" si="4"/>
        <v>0</v>
      </c>
      <c r="Y11" s="195">
        <f t="shared" si="4"/>
        <v>0</v>
      </c>
      <c r="Z11" s="195">
        <f t="shared" si="4"/>
        <v>540</v>
      </c>
      <c r="AA11" s="195">
        <f t="shared" si="4"/>
        <v>108</v>
      </c>
      <c r="AB11" s="195">
        <f t="shared" si="4"/>
        <v>108</v>
      </c>
      <c r="AC11" s="195">
        <f t="shared" si="4"/>
        <v>0</v>
      </c>
      <c r="AD11" s="195">
        <f t="shared" si="4"/>
        <v>0</v>
      </c>
      <c r="AE11" s="195">
        <f t="shared" si="4"/>
        <v>0</v>
      </c>
      <c r="AF11" s="195">
        <f t="shared" si="4"/>
        <v>0</v>
      </c>
      <c r="AG11" s="195">
        <f t="shared" si="4"/>
        <v>0</v>
      </c>
      <c r="AH11" s="195">
        <f t="shared" si="4"/>
        <v>0</v>
      </c>
      <c r="AI11" s="195">
        <f t="shared" si="4"/>
        <v>0</v>
      </c>
      <c r="AJ11" s="195">
        <f t="shared" si="4"/>
        <v>432</v>
      </c>
      <c r="AK11" s="195">
        <f t="shared" si="4"/>
        <v>0</v>
      </c>
      <c r="AL11" s="195">
        <f t="shared" si="4"/>
        <v>0</v>
      </c>
      <c r="AM11" s="198"/>
      <c r="AN11" s="198"/>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2" t="s">
        <v>54</v>
      </c>
      <c r="B13" s="180" t="s">
        <v>59</v>
      </c>
      <c r="C13" s="181"/>
      <c r="D13" s="181"/>
      <c r="E13" s="184"/>
      <c r="F13" s="184"/>
      <c r="G13" s="184"/>
      <c r="H13" s="184"/>
      <c r="I13" s="195">
        <v>0</v>
      </c>
      <c r="J13" s="195">
        <v>0</v>
      </c>
      <c r="K13" s="195">
        <v>0</v>
      </c>
      <c r="L13" s="195">
        <v>0</v>
      </c>
      <c r="M13" s="195">
        <v>0</v>
      </c>
      <c r="N13" s="195">
        <v>0</v>
      </c>
      <c r="O13" s="195">
        <v>0</v>
      </c>
      <c r="P13" s="195">
        <v>0</v>
      </c>
      <c r="Q13" s="195">
        <v>0</v>
      </c>
      <c r="R13" s="195">
        <v>0</v>
      </c>
      <c r="S13" s="195">
        <v>0</v>
      </c>
      <c r="T13" s="195">
        <v>0</v>
      </c>
      <c r="U13" s="195">
        <v>0</v>
      </c>
      <c r="V13" s="195">
        <v>0</v>
      </c>
      <c r="W13" s="195">
        <v>0</v>
      </c>
      <c r="X13" s="195">
        <v>0</v>
      </c>
      <c r="Y13" s="195">
        <v>0</v>
      </c>
      <c r="Z13" s="195">
        <v>0</v>
      </c>
      <c r="AA13" s="195">
        <v>0</v>
      </c>
      <c r="AB13" s="195">
        <v>0</v>
      </c>
      <c r="AC13" s="195">
        <v>0</v>
      </c>
      <c r="AD13" s="195">
        <v>0</v>
      </c>
      <c r="AE13" s="195">
        <v>0</v>
      </c>
      <c r="AF13" s="195">
        <v>0</v>
      </c>
      <c r="AG13" s="195">
        <v>0</v>
      </c>
      <c r="AH13" s="195">
        <v>0</v>
      </c>
      <c r="AI13" s="195">
        <v>0</v>
      </c>
      <c r="AJ13" s="195">
        <v>0</v>
      </c>
      <c r="AK13" s="195">
        <v>0</v>
      </c>
      <c r="AL13" s="195">
        <v>0</v>
      </c>
      <c r="AM13" s="198"/>
      <c r="AN13" s="198"/>
    </row>
    <row r="14" s="12" customFormat="1" ht="30" customHeight="1" spans="1:40">
      <c r="A14" s="183" t="s">
        <v>56</v>
      </c>
      <c r="B14" s="180" t="s">
        <v>60</v>
      </c>
      <c r="C14" s="181"/>
      <c r="D14" s="181"/>
      <c r="E14" s="184"/>
      <c r="F14" s="184"/>
      <c r="G14" s="184"/>
      <c r="H14" s="184"/>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8"/>
      <c r="AN14" s="198"/>
    </row>
    <row r="15" s="12" customFormat="1" ht="30" customHeight="1" spans="1:40">
      <c r="A15" s="183" t="s">
        <v>56</v>
      </c>
      <c r="B15" s="186" t="s">
        <v>61</v>
      </c>
      <c r="C15" s="186"/>
      <c r="D15" s="186"/>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row>
    <row r="16" s="12" customFormat="1" ht="30" customHeight="1" spans="1:40">
      <c r="A16" s="183" t="s">
        <v>56</v>
      </c>
      <c r="B16" s="186" t="s">
        <v>62</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row>
    <row r="17" s="12" customFormat="1" ht="30" customHeight="1" spans="1:40">
      <c r="A17" s="183" t="s">
        <v>56</v>
      </c>
      <c r="B17" s="186" t="s">
        <v>63</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row>
    <row r="18" s="12" customFormat="1" ht="30" customHeight="1" spans="1:40">
      <c r="A18" s="182" t="s">
        <v>54</v>
      </c>
      <c r="B18" s="186" t="s">
        <v>64</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row>
    <row r="19" s="12" customFormat="1" ht="30" customHeight="1" spans="1:40">
      <c r="A19" s="182" t="s">
        <v>54</v>
      </c>
      <c r="B19" s="186" t="s">
        <v>65</v>
      </c>
      <c r="C19" s="186"/>
      <c r="D19" s="186"/>
      <c r="E19" s="184"/>
      <c r="F19" s="184"/>
      <c r="G19" s="184"/>
      <c r="H19" s="184"/>
      <c r="I19" s="195">
        <f t="shared" ref="I19:AL19" si="5">I20+I21+I22+I26</f>
        <v>3</v>
      </c>
      <c r="J19" s="195">
        <f t="shared" si="5"/>
        <v>10432</v>
      </c>
      <c r="K19" s="195">
        <f t="shared" si="5"/>
        <v>3</v>
      </c>
      <c r="L19" s="195">
        <f t="shared" si="5"/>
        <v>0</v>
      </c>
      <c r="M19" s="195">
        <f t="shared" si="5"/>
        <v>0</v>
      </c>
      <c r="N19" s="195">
        <f t="shared" si="5"/>
        <v>0</v>
      </c>
      <c r="O19" s="195">
        <f t="shared" si="5"/>
        <v>0</v>
      </c>
      <c r="P19" s="195">
        <f t="shared" si="5"/>
        <v>0</v>
      </c>
      <c r="Q19" s="195">
        <f t="shared" si="5"/>
        <v>0</v>
      </c>
      <c r="R19" s="195">
        <f t="shared" si="5"/>
        <v>0</v>
      </c>
      <c r="S19" s="195">
        <f t="shared" si="5"/>
        <v>2073</v>
      </c>
      <c r="T19" s="195">
        <f t="shared" si="5"/>
        <v>7297</v>
      </c>
      <c r="U19" s="195">
        <f t="shared" si="5"/>
        <v>0</v>
      </c>
      <c r="V19" s="195">
        <f t="shared" si="5"/>
        <v>0</v>
      </c>
      <c r="W19" s="195">
        <f t="shared" si="5"/>
        <v>0</v>
      </c>
      <c r="X19" s="195">
        <f t="shared" si="5"/>
        <v>0</v>
      </c>
      <c r="Y19" s="195">
        <f t="shared" si="5"/>
        <v>0</v>
      </c>
      <c r="Z19" s="195">
        <f t="shared" si="5"/>
        <v>7100</v>
      </c>
      <c r="AA19" s="195">
        <f t="shared" si="5"/>
        <v>7100</v>
      </c>
      <c r="AB19" s="195">
        <f t="shared" si="5"/>
        <v>5100</v>
      </c>
      <c r="AC19" s="195">
        <f t="shared" si="5"/>
        <v>2000</v>
      </c>
      <c r="AD19" s="195">
        <f t="shared" si="5"/>
        <v>0</v>
      </c>
      <c r="AE19" s="195">
        <f t="shared" si="5"/>
        <v>0</v>
      </c>
      <c r="AF19" s="195">
        <f t="shared" si="5"/>
        <v>0</v>
      </c>
      <c r="AG19" s="195">
        <f t="shared" si="5"/>
        <v>0</v>
      </c>
      <c r="AH19" s="195">
        <f t="shared" si="5"/>
        <v>0</v>
      </c>
      <c r="AI19" s="195">
        <f t="shared" si="5"/>
        <v>0</v>
      </c>
      <c r="AJ19" s="195">
        <f t="shared" si="5"/>
        <v>0</v>
      </c>
      <c r="AK19" s="195">
        <f t="shared" si="5"/>
        <v>0</v>
      </c>
      <c r="AL19" s="195">
        <f t="shared" si="5"/>
        <v>0</v>
      </c>
      <c r="AM19" s="198"/>
      <c r="AN19" s="198"/>
    </row>
    <row r="20" s="12" customFormat="1" ht="30" customHeight="1" spans="1:40">
      <c r="A20" s="183" t="s">
        <v>56</v>
      </c>
      <c r="B20" s="186" t="s">
        <v>66</v>
      </c>
      <c r="C20" s="186"/>
      <c r="D20" s="186"/>
      <c r="E20" s="184"/>
      <c r="F20" s="184"/>
      <c r="G20" s="184"/>
      <c r="H20" s="184"/>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8"/>
      <c r="AN20" s="198"/>
    </row>
    <row r="21" s="12" customFormat="1" ht="30" customHeight="1" spans="1:40">
      <c r="A21" s="183" t="s">
        <v>56</v>
      </c>
      <c r="B21" s="186" t="s">
        <v>67</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8"/>
      <c r="AN21" s="198"/>
    </row>
    <row r="22" s="12" customFormat="1" ht="30" customHeight="1" spans="1:40">
      <c r="A22" s="183" t="s">
        <v>56</v>
      </c>
      <c r="B22" s="186" t="s">
        <v>68</v>
      </c>
      <c r="C22" s="186"/>
      <c r="D22" s="186"/>
      <c r="E22" s="184"/>
      <c r="F22" s="184"/>
      <c r="G22" s="184"/>
      <c r="H22" s="184"/>
      <c r="I22" s="195">
        <f t="shared" ref="I22:AL22" si="6">SUM(I23:I25)</f>
        <v>3</v>
      </c>
      <c r="J22" s="195">
        <f t="shared" si="6"/>
        <v>10432</v>
      </c>
      <c r="K22" s="195">
        <f t="shared" si="6"/>
        <v>3</v>
      </c>
      <c r="L22" s="195">
        <f t="shared" si="6"/>
        <v>0</v>
      </c>
      <c r="M22" s="195">
        <f t="shared" si="6"/>
        <v>0</v>
      </c>
      <c r="N22" s="195">
        <f t="shared" si="6"/>
        <v>0</v>
      </c>
      <c r="O22" s="195">
        <f t="shared" si="6"/>
        <v>0</v>
      </c>
      <c r="P22" s="195">
        <f t="shared" si="6"/>
        <v>0</v>
      </c>
      <c r="Q22" s="195">
        <f t="shared" si="6"/>
        <v>0</v>
      </c>
      <c r="R22" s="195">
        <f t="shared" si="6"/>
        <v>0</v>
      </c>
      <c r="S22" s="195">
        <f t="shared" si="6"/>
        <v>2073</v>
      </c>
      <c r="T22" s="195">
        <f t="shared" si="6"/>
        <v>7297</v>
      </c>
      <c r="U22" s="195">
        <f t="shared" si="6"/>
        <v>0</v>
      </c>
      <c r="V22" s="195">
        <f t="shared" si="6"/>
        <v>0</v>
      </c>
      <c r="W22" s="195">
        <f t="shared" si="6"/>
        <v>0</v>
      </c>
      <c r="X22" s="195">
        <f t="shared" si="6"/>
        <v>0</v>
      </c>
      <c r="Y22" s="195">
        <f t="shared" si="6"/>
        <v>0</v>
      </c>
      <c r="Z22" s="195">
        <f t="shared" si="6"/>
        <v>7100</v>
      </c>
      <c r="AA22" s="195">
        <f t="shared" si="6"/>
        <v>7100</v>
      </c>
      <c r="AB22" s="195">
        <f t="shared" si="6"/>
        <v>5100</v>
      </c>
      <c r="AC22" s="195">
        <f t="shared" si="6"/>
        <v>2000</v>
      </c>
      <c r="AD22" s="195">
        <f t="shared" si="6"/>
        <v>0</v>
      </c>
      <c r="AE22" s="195">
        <f t="shared" si="6"/>
        <v>0</v>
      </c>
      <c r="AF22" s="195">
        <f t="shared" si="6"/>
        <v>0</v>
      </c>
      <c r="AG22" s="195">
        <f t="shared" si="6"/>
        <v>0</v>
      </c>
      <c r="AH22" s="195">
        <f t="shared" si="6"/>
        <v>0</v>
      </c>
      <c r="AI22" s="195">
        <f t="shared" si="6"/>
        <v>0</v>
      </c>
      <c r="AJ22" s="195">
        <f t="shared" si="6"/>
        <v>0</v>
      </c>
      <c r="AK22" s="195">
        <f t="shared" si="6"/>
        <v>0</v>
      </c>
      <c r="AL22" s="195">
        <f t="shared" si="6"/>
        <v>0</v>
      </c>
      <c r="AM22" s="198"/>
      <c r="AN22" s="198"/>
    </row>
    <row r="23" s="7" customFormat="1" ht="409" customHeight="1" spans="1:40">
      <c r="A23" s="22">
        <v>2</v>
      </c>
      <c r="B23" s="22" t="s">
        <v>1138</v>
      </c>
      <c r="C23" s="22">
        <v>2024</v>
      </c>
      <c r="D23" s="84" t="s">
        <v>983</v>
      </c>
      <c r="E23" s="24" t="s">
        <v>178</v>
      </c>
      <c r="F23" s="24" t="s">
        <v>984</v>
      </c>
      <c r="G23" s="24" t="s">
        <v>180</v>
      </c>
      <c r="H23" s="84" t="s">
        <v>1089</v>
      </c>
      <c r="I23" s="22">
        <v>1</v>
      </c>
      <c r="J23" s="22">
        <v>3895</v>
      </c>
      <c r="K23" s="22">
        <v>1</v>
      </c>
      <c r="L23" s="22"/>
      <c r="M23" s="22"/>
      <c r="N23" s="22"/>
      <c r="O23" s="22"/>
      <c r="P23" s="22"/>
      <c r="Q23" s="22"/>
      <c r="R23" s="22"/>
      <c r="S23" s="22">
        <v>338</v>
      </c>
      <c r="T23" s="22">
        <v>1345</v>
      </c>
      <c r="U23" s="24" t="s">
        <v>985</v>
      </c>
      <c r="V23" s="22" t="s">
        <v>944</v>
      </c>
      <c r="W23" s="24" t="s">
        <v>183</v>
      </c>
      <c r="X23" s="22" t="s">
        <v>811</v>
      </c>
      <c r="Y23" s="22" t="s">
        <v>1093</v>
      </c>
      <c r="Z23" s="24">
        <v>2100</v>
      </c>
      <c r="AA23" s="22">
        <v>2100</v>
      </c>
      <c r="AB23" s="60">
        <v>1300</v>
      </c>
      <c r="AC23" s="60">
        <v>800</v>
      </c>
      <c r="AD23" s="60"/>
      <c r="AE23" s="60"/>
      <c r="AF23" s="22"/>
      <c r="AG23" s="22"/>
      <c r="AH23" s="22"/>
      <c r="AI23" s="22"/>
      <c r="AJ23" s="22"/>
      <c r="AK23" s="22"/>
      <c r="AL23" s="22"/>
      <c r="AM23" s="33" t="s">
        <v>1139</v>
      </c>
      <c r="AN23" s="33" t="s">
        <v>1140</v>
      </c>
    </row>
    <row r="24" s="7" customFormat="1" ht="382" customHeight="1" spans="1:40">
      <c r="A24" s="22">
        <v>3</v>
      </c>
      <c r="B24" s="22" t="s">
        <v>1142</v>
      </c>
      <c r="C24" s="22">
        <v>2024</v>
      </c>
      <c r="D24" s="23" t="s">
        <v>185</v>
      </c>
      <c r="E24" s="24" t="s">
        <v>178</v>
      </c>
      <c r="F24" s="24" t="s">
        <v>984</v>
      </c>
      <c r="G24" s="24" t="s">
        <v>186</v>
      </c>
      <c r="H24" s="23" t="s">
        <v>1143</v>
      </c>
      <c r="I24" s="22">
        <v>1</v>
      </c>
      <c r="J24" s="22">
        <v>1937</v>
      </c>
      <c r="K24" s="22">
        <v>1</v>
      </c>
      <c r="L24" s="22"/>
      <c r="M24" s="22"/>
      <c r="N24" s="22"/>
      <c r="O24" s="22"/>
      <c r="P24" s="22"/>
      <c r="Q24" s="22"/>
      <c r="R24" s="22"/>
      <c r="S24" s="22">
        <v>737</v>
      </c>
      <c r="T24" s="22">
        <v>2312</v>
      </c>
      <c r="U24" s="24" t="s">
        <v>183</v>
      </c>
      <c r="V24" s="22" t="s">
        <v>1144</v>
      </c>
      <c r="W24" s="24" t="s">
        <v>183</v>
      </c>
      <c r="X24" s="22" t="s">
        <v>1144</v>
      </c>
      <c r="Y24" s="22" t="s">
        <v>1093</v>
      </c>
      <c r="Z24" s="59">
        <v>2000</v>
      </c>
      <c r="AA24" s="22">
        <v>2000</v>
      </c>
      <c r="AB24" s="60">
        <v>1500</v>
      </c>
      <c r="AC24" s="60">
        <v>500</v>
      </c>
      <c r="AD24" s="60"/>
      <c r="AE24" s="60"/>
      <c r="AF24" s="22"/>
      <c r="AG24" s="22"/>
      <c r="AH24" s="22"/>
      <c r="AI24" s="22"/>
      <c r="AJ24" s="22"/>
      <c r="AK24" s="22"/>
      <c r="AL24" s="22"/>
      <c r="AM24" s="33" t="s">
        <v>1145</v>
      </c>
      <c r="AN24" s="33" t="s">
        <v>1146</v>
      </c>
    </row>
    <row r="25" s="7" customFormat="1" ht="409" customHeight="1" spans="1:40">
      <c r="A25" s="22">
        <v>4</v>
      </c>
      <c r="B25" s="22" t="s">
        <v>1148</v>
      </c>
      <c r="C25" s="22">
        <v>2024</v>
      </c>
      <c r="D25" s="23" t="s">
        <v>988</v>
      </c>
      <c r="E25" s="24" t="s">
        <v>178</v>
      </c>
      <c r="F25" s="24" t="s">
        <v>984</v>
      </c>
      <c r="G25" s="24" t="s">
        <v>198</v>
      </c>
      <c r="H25" s="23" t="s">
        <v>1149</v>
      </c>
      <c r="I25" s="22">
        <v>1</v>
      </c>
      <c r="J25" s="22">
        <v>4600</v>
      </c>
      <c r="K25" s="22">
        <v>1</v>
      </c>
      <c r="L25" s="22"/>
      <c r="M25" s="22"/>
      <c r="N25" s="22"/>
      <c r="O25" s="22"/>
      <c r="P25" s="22"/>
      <c r="Q25" s="22"/>
      <c r="R25" s="22"/>
      <c r="S25" s="22">
        <v>998</v>
      </c>
      <c r="T25" s="22">
        <v>3640</v>
      </c>
      <c r="U25" s="36" t="s">
        <v>192</v>
      </c>
      <c r="V25" s="36" t="s">
        <v>810</v>
      </c>
      <c r="W25" s="24" t="s">
        <v>183</v>
      </c>
      <c r="X25" s="22" t="s">
        <v>811</v>
      </c>
      <c r="Y25" s="22" t="s">
        <v>1093</v>
      </c>
      <c r="Z25" s="59">
        <v>3000</v>
      </c>
      <c r="AA25" s="22">
        <v>3000</v>
      </c>
      <c r="AB25" s="60">
        <v>2300</v>
      </c>
      <c r="AC25" s="60">
        <v>700</v>
      </c>
      <c r="AD25" s="60"/>
      <c r="AE25" s="60"/>
      <c r="AF25" s="22"/>
      <c r="AG25" s="22"/>
      <c r="AH25" s="22"/>
      <c r="AI25" s="22"/>
      <c r="AJ25" s="22"/>
      <c r="AK25" s="22"/>
      <c r="AL25" s="22"/>
      <c r="AM25" s="33" t="s">
        <v>1150</v>
      </c>
      <c r="AN25" s="33" t="s">
        <v>1151</v>
      </c>
    </row>
    <row r="26" s="12" customFormat="1" ht="51" customHeight="1" spans="1:40">
      <c r="A26" s="183" t="s">
        <v>56</v>
      </c>
      <c r="B26" s="186" t="s">
        <v>69</v>
      </c>
      <c r="C26" s="186"/>
      <c r="D26" s="186"/>
      <c r="E26" s="184"/>
      <c r="F26" s="184"/>
      <c r="G26" s="184"/>
      <c r="H26" s="184"/>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8"/>
      <c r="AN26" s="198"/>
    </row>
    <row r="27" s="12" customFormat="1" ht="30" customHeight="1" spans="1:40">
      <c r="A27" s="182" t="s">
        <v>54</v>
      </c>
      <c r="B27" s="186" t="s">
        <v>70</v>
      </c>
      <c r="C27" s="186"/>
      <c r="D27" s="186"/>
      <c r="E27" s="184"/>
      <c r="F27" s="184"/>
      <c r="G27" s="184"/>
      <c r="H27" s="184"/>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8"/>
      <c r="AN27" s="198"/>
    </row>
    <row r="28" s="12" customFormat="1" ht="30" customHeight="1" spans="1:40">
      <c r="A28" s="182" t="s">
        <v>54</v>
      </c>
      <c r="B28" s="186" t="s">
        <v>71</v>
      </c>
      <c r="C28" s="186"/>
      <c r="D28" s="186"/>
      <c r="E28" s="184"/>
      <c r="F28" s="184"/>
      <c r="G28" s="184"/>
      <c r="H28" s="184"/>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8"/>
      <c r="AN28" s="198"/>
    </row>
    <row r="29" s="12" customFormat="1" ht="51" customHeight="1" spans="1:40">
      <c r="A29" s="182" t="s">
        <v>54</v>
      </c>
      <c r="B29" s="186" t="s">
        <v>72</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row>
    <row r="30" s="12" customFormat="1" ht="30" customHeight="1" spans="1:40">
      <c r="A30" s="182" t="s">
        <v>52</v>
      </c>
      <c r="B30" s="186" t="s">
        <v>73</v>
      </c>
      <c r="C30" s="186"/>
      <c r="D30" s="186"/>
      <c r="E30" s="184"/>
      <c r="F30" s="184"/>
      <c r="G30" s="184"/>
      <c r="H30" s="184"/>
      <c r="I30" s="195">
        <f t="shared" ref="I30:AL30" si="7">I31+I32+I33+I34</f>
        <v>0</v>
      </c>
      <c r="J30" s="195">
        <f t="shared" si="7"/>
        <v>0</v>
      </c>
      <c r="K30" s="195">
        <f t="shared" si="7"/>
        <v>0</v>
      </c>
      <c r="L30" s="195">
        <f t="shared" si="7"/>
        <v>0</v>
      </c>
      <c r="M30" s="195">
        <f t="shared" si="7"/>
        <v>0</v>
      </c>
      <c r="N30" s="195">
        <f t="shared" si="7"/>
        <v>0</v>
      </c>
      <c r="O30" s="195">
        <f t="shared" si="7"/>
        <v>0</v>
      </c>
      <c r="P30" s="195">
        <f t="shared" si="7"/>
        <v>0</v>
      </c>
      <c r="Q30" s="195">
        <f t="shared" si="7"/>
        <v>0</v>
      </c>
      <c r="R30" s="195">
        <f t="shared" si="7"/>
        <v>0</v>
      </c>
      <c r="S30" s="195">
        <f t="shared" si="7"/>
        <v>0</v>
      </c>
      <c r="T30" s="195">
        <f t="shared" si="7"/>
        <v>0</v>
      </c>
      <c r="U30" s="195">
        <f t="shared" si="7"/>
        <v>0</v>
      </c>
      <c r="V30" s="195">
        <f t="shared" si="7"/>
        <v>0</v>
      </c>
      <c r="W30" s="195">
        <f t="shared" si="7"/>
        <v>0</v>
      </c>
      <c r="X30" s="195">
        <f t="shared" si="7"/>
        <v>0</v>
      </c>
      <c r="Y30" s="195">
        <f t="shared" si="7"/>
        <v>0</v>
      </c>
      <c r="Z30" s="195">
        <f t="shared" si="7"/>
        <v>0</v>
      </c>
      <c r="AA30" s="195">
        <f t="shared" si="7"/>
        <v>0</v>
      </c>
      <c r="AB30" s="195">
        <f t="shared" si="7"/>
        <v>0</v>
      </c>
      <c r="AC30" s="195">
        <f t="shared" si="7"/>
        <v>0</v>
      </c>
      <c r="AD30" s="195">
        <f t="shared" si="7"/>
        <v>0</v>
      </c>
      <c r="AE30" s="195">
        <f t="shared" si="7"/>
        <v>0</v>
      </c>
      <c r="AF30" s="195">
        <f t="shared" si="7"/>
        <v>0</v>
      </c>
      <c r="AG30" s="195">
        <f t="shared" si="7"/>
        <v>0</v>
      </c>
      <c r="AH30" s="195">
        <f t="shared" si="7"/>
        <v>0</v>
      </c>
      <c r="AI30" s="195">
        <f t="shared" si="7"/>
        <v>0</v>
      </c>
      <c r="AJ30" s="195">
        <f t="shared" si="7"/>
        <v>0</v>
      </c>
      <c r="AK30" s="195">
        <f t="shared" si="7"/>
        <v>0</v>
      </c>
      <c r="AL30" s="195">
        <f t="shared" si="7"/>
        <v>0</v>
      </c>
      <c r="AM30" s="198"/>
      <c r="AN30" s="198"/>
    </row>
    <row r="31" s="12" customFormat="1" ht="47" customHeight="1" spans="1:40">
      <c r="A31" s="182" t="s">
        <v>54</v>
      </c>
      <c r="B31" s="186" t="s">
        <v>74</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8"/>
      <c r="AN31" s="198"/>
    </row>
    <row r="32" s="12" customFormat="1" ht="30" customHeight="1" spans="1:40">
      <c r="A32" s="182" t="s">
        <v>54</v>
      </c>
      <c r="B32" s="186" t="s">
        <v>75</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row>
    <row r="33" s="12" customFormat="1" ht="30" customHeight="1" spans="1:40">
      <c r="A33" s="182" t="s">
        <v>54</v>
      </c>
      <c r="B33" s="186" t="s">
        <v>76</v>
      </c>
      <c r="C33" s="186"/>
      <c r="D33" s="186"/>
      <c r="E33" s="184"/>
      <c r="F33" s="184"/>
      <c r="G33" s="184"/>
      <c r="H33" s="184"/>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8"/>
      <c r="AN33" s="198"/>
    </row>
    <row r="34" s="12" customFormat="1" ht="30" customHeight="1" spans="1:40">
      <c r="A34" s="182" t="s">
        <v>54</v>
      </c>
      <c r="B34" s="186" t="s">
        <v>77</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8"/>
      <c r="AN34" s="198"/>
    </row>
    <row r="35" s="12" customFormat="1" ht="30" customHeight="1" spans="1:40">
      <c r="A35" s="182" t="s">
        <v>52</v>
      </c>
      <c r="B35" s="186" t="s">
        <v>78</v>
      </c>
      <c r="C35" s="186"/>
      <c r="D35" s="186"/>
      <c r="E35" s="184"/>
      <c r="F35" s="184"/>
      <c r="G35" s="184"/>
      <c r="H35" s="184"/>
      <c r="I35" s="195">
        <f t="shared" ref="I35:AL35" si="8">I36+I44</f>
        <v>3</v>
      </c>
      <c r="J35" s="195">
        <f t="shared" si="8"/>
        <v>26</v>
      </c>
      <c r="K35" s="195">
        <f t="shared" si="8"/>
        <v>0</v>
      </c>
      <c r="L35" s="195">
        <f t="shared" si="8"/>
        <v>0</v>
      </c>
      <c r="M35" s="195">
        <f t="shared" si="8"/>
        <v>3</v>
      </c>
      <c r="N35" s="195">
        <f t="shared" si="8"/>
        <v>0</v>
      </c>
      <c r="O35" s="195">
        <f t="shared" si="8"/>
        <v>0</v>
      </c>
      <c r="P35" s="195">
        <f t="shared" si="8"/>
        <v>0</v>
      </c>
      <c r="Q35" s="195">
        <f t="shared" si="8"/>
        <v>0</v>
      </c>
      <c r="R35" s="195">
        <f t="shared" si="8"/>
        <v>0</v>
      </c>
      <c r="S35" s="195">
        <f t="shared" si="8"/>
        <v>2769</v>
      </c>
      <c r="T35" s="195">
        <f t="shared" si="8"/>
        <v>11236</v>
      </c>
      <c r="U35" s="195">
        <f t="shared" si="8"/>
        <v>0</v>
      </c>
      <c r="V35" s="195">
        <f t="shared" si="8"/>
        <v>0</v>
      </c>
      <c r="W35" s="195">
        <f t="shared" si="8"/>
        <v>0</v>
      </c>
      <c r="X35" s="195">
        <f t="shared" si="8"/>
        <v>0</v>
      </c>
      <c r="Y35" s="195">
        <f t="shared" si="8"/>
        <v>0</v>
      </c>
      <c r="Z35" s="195">
        <f t="shared" si="8"/>
        <v>4350</v>
      </c>
      <c r="AA35" s="195">
        <f t="shared" si="8"/>
        <v>4050</v>
      </c>
      <c r="AB35" s="195">
        <f t="shared" si="8"/>
        <v>1600</v>
      </c>
      <c r="AC35" s="195">
        <f t="shared" si="8"/>
        <v>500</v>
      </c>
      <c r="AD35" s="195">
        <f t="shared" si="8"/>
        <v>1950</v>
      </c>
      <c r="AE35" s="195">
        <f t="shared" si="8"/>
        <v>0</v>
      </c>
      <c r="AF35" s="195">
        <f t="shared" si="8"/>
        <v>0</v>
      </c>
      <c r="AG35" s="195">
        <f t="shared" si="8"/>
        <v>300</v>
      </c>
      <c r="AH35" s="195">
        <f t="shared" si="8"/>
        <v>0</v>
      </c>
      <c r="AI35" s="195">
        <f t="shared" si="8"/>
        <v>0</v>
      </c>
      <c r="AJ35" s="195">
        <f t="shared" si="8"/>
        <v>0</v>
      </c>
      <c r="AK35" s="195">
        <f t="shared" si="8"/>
        <v>0</v>
      </c>
      <c r="AL35" s="195">
        <f t="shared" si="8"/>
        <v>0</v>
      </c>
      <c r="AM35" s="198"/>
      <c r="AN35" s="198"/>
    </row>
    <row r="36" s="12" customFormat="1" ht="30" customHeight="1" spans="1:40">
      <c r="A36" s="182" t="s">
        <v>54</v>
      </c>
      <c r="B36" s="186" t="s">
        <v>79</v>
      </c>
      <c r="C36" s="186"/>
      <c r="D36" s="186"/>
      <c r="E36" s="184"/>
      <c r="F36" s="184"/>
      <c r="G36" s="184"/>
      <c r="H36" s="184"/>
      <c r="I36" s="195">
        <f t="shared" ref="I36:AL36" si="9">I37+I38+I39+I40</f>
        <v>3</v>
      </c>
      <c r="J36" s="195">
        <f t="shared" si="9"/>
        <v>26</v>
      </c>
      <c r="K36" s="195">
        <f t="shared" si="9"/>
        <v>0</v>
      </c>
      <c r="L36" s="195">
        <f t="shared" si="9"/>
        <v>0</v>
      </c>
      <c r="M36" s="195">
        <f t="shared" si="9"/>
        <v>3</v>
      </c>
      <c r="N36" s="195">
        <f t="shared" si="9"/>
        <v>0</v>
      </c>
      <c r="O36" s="195">
        <f t="shared" si="9"/>
        <v>0</v>
      </c>
      <c r="P36" s="195">
        <f t="shared" si="9"/>
        <v>0</v>
      </c>
      <c r="Q36" s="195">
        <f t="shared" si="9"/>
        <v>0</v>
      </c>
      <c r="R36" s="195">
        <f t="shared" si="9"/>
        <v>0</v>
      </c>
      <c r="S36" s="195">
        <f t="shared" si="9"/>
        <v>2769</v>
      </c>
      <c r="T36" s="195">
        <f t="shared" si="9"/>
        <v>11236</v>
      </c>
      <c r="U36" s="195">
        <f t="shared" si="9"/>
        <v>0</v>
      </c>
      <c r="V36" s="195">
        <f t="shared" si="9"/>
        <v>0</v>
      </c>
      <c r="W36" s="195">
        <f t="shared" si="9"/>
        <v>0</v>
      </c>
      <c r="X36" s="195">
        <f t="shared" si="9"/>
        <v>0</v>
      </c>
      <c r="Y36" s="195">
        <f t="shared" si="9"/>
        <v>0</v>
      </c>
      <c r="Z36" s="195">
        <f t="shared" si="9"/>
        <v>4350</v>
      </c>
      <c r="AA36" s="195">
        <f t="shared" si="9"/>
        <v>4050</v>
      </c>
      <c r="AB36" s="195">
        <f t="shared" si="9"/>
        <v>1600</v>
      </c>
      <c r="AC36" s="195">
        <f t="shared" si="9"/>
        <v>500</v>
      </c>
      <c r="AD36" s="195">
        <f t="shared" si="9"/>
        <v>1950</v>
      </c>
      <c r="AE36" s="195">
        <f t="shared" si="9"/>
        <v>0</v>
      </c>
      <c r="AF36" s="195">
        <f t="shared" si="9"/>
        <v>0</v>
      </c>
      <c r="AG36" s="195">
        <f t="shared" si="9"/>
        <v>300</v>
      </c>
      <c r="AH36" s="195">
        <f t="shared" si="9"/>
        <v>0</v>
      </c>
      <c r="AI36" s="195">
        <f t="shared" si="9"/>
        <v>0</v>
      </c>
      <c r="AJ36" s="195">
        <f t="shared" si="9"/>
        <v>0</v>
      </c>
      <c r="AK36" s="195">
        <f t="shared" si="9"/>
        <v>0</v>
      </c>
      <c r="AL36" s="195">
        <f t="shared" si="9"/>
        <v>0</v>
      </c>
      <c r="AM36" s="198"/>
      <c r="AN36" s="198"/>
    </row>
    <row r="37" s="12" customFormat="1" ht="30" customHeight="1" spans="1:40">
      <c r="A37" s="183" t="s">
        <v>56</v>
      </c>
      <c r="B37" s="186" t="s">
        <v>80</v>
      </c>
      <c r="C37" s="186"/>
      <c r="D37" s="186"/>
      <c r="E37" s="184"/>
      <c r="F37" s="184"/>
      <c r="G37" s="184"/>
      <c r="H37" s="184"/>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8"/>
      <c r="AN37" s="198"/>
    </row>
    <row r="38" s="12" customFormat="1" ht="30" customHeight="1" spans="1:40">
      <c r="A38" s="183" t="s">
        <v>56</v>
      </c>
      <c r="B38" s="186" t="s">
        <v>81</v>
      </c>
      <c r="C38" s="186"/>
      <c r="D38" s="186"/>
      <c r="E38" s="184"/>
      <c r="F38" s="184"/>
      <c r="G38" s="184"/>
      <c r="H38" s="184"/>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8"/>
      <c r="AN38" s="198"/>
    </row>
    <row r="39" s="12" customFormat="1" ht="30" customHeight="1" spans="1:40">
      <c r="A39" s="183" t="s">
        <v>56</v>
      </c>
      <c r="B39" s="186" t="s">
        <v>82</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8"/>
      <c r="AN39" s="198"/>
    </row>
    <row r="40" s="12" customFormat="1" ht="50" customHeight="1" spans="1:40">
      <c r="A40" s="183" t="s">
        <v>56</v>
      </c>
      <c r="B40" s="186" t="s">
        <v>83</v>
      </c>
      <c r="C40" s="186"/>
      <c r="D40" s="186"/>
      <c r="E40" s="184"/>
      <c r="F40" s="184"/>
      <c r="G40" s="184"/>
      <c r="H40" s="184"/>
      <c r="I40" s="195">
        <f t="shared" ref="I40:AL40" si="10">SUM(I41:I43)</f>
        <v>3</v>
      </c>
      <c r="J40" s="195">
        <f t="shared" si="10"/>
        <v>26</v>
      </c>
      <c r="K40" s="195">
        <f t="shared" si="10"/>
        <v>0</v>
      </c>
      <c r="L40" s="195">
        <f t="shared" si="10"/>
        <v>0</v>
      </c>
      <c r="M40" s="195">
        <f t="shared" si="10"/>
        <v>3</v>
      </c>
      <c r="N40" s="195">
        <f t="shared" si="10"/>
        <v>0</v>
      </c>
      <c r="O40" s="195">
        <f t="shared" si="10"/>
        <v>0</v>
      </c>
      <c r="P40" s="195">
        <f t="shared" si="10"/>
        <v>0</v>
      </c>
      <c r="Q40" s="195">
        <f t="shared" si="10"/>
        <v>0</v>
      </c>
      <c r="R40" s="195">
        <f t="shared" si="10"/>
        <v>0</v>
      </c>
      <c r="S40" s="195">
        <f t="shared" si="10"/>
        <v>2769</v>
      </c>
      <c r="T40" s="195">
        <f t="shared" si="10"/>
        <v>11236</v>
      </c>
      <c r="U40" s="195">
        <f t="shared" si="10"/>
        <v>0</v>
      </c>
      <c r="V40" s="195">
        <f t="shared" si="10"/>
        <v>0</v>
      </c>
      <c r="W40" s="195">
        <f t="shared" si="10"/>
        <v>0</v>
      </c>
      <c r="X40" s="195">
        <f t="shared" si="10"/>
        <v>0</v>
      </c>
      <c r="Y40" s="195">
        <f t="shared" si="10"/>
        <v>0</v>
      </c>
      <c r="Z40" s="195">
        <f t="shared" si="10"/>
        <v>4350</v>
      </c>
      <c r="AA40" s="195">
        <f t="shared" si="10"/>
        <v>4050</v>
      </c>
      <c r="AB40" s="195">
        <f t="shared" si="10"/>
        <v>1600</v>
      </c>
      <c r="AC40" s="195">
        <f t="shared" si="10"/>
        <v>500</v>
      </c>
      <c r="AD40" s="195">
        <f t="shared" si="10"/>
        <v>1950</v>
      </c>
      <c r="AE40" s="195">
        <f t="shared" si="10"/>
        <v>0</v>
      </c>
      <c r="AF40" s="195">
        <f t="shared" si="10"/>
        <v>0</v>
      </c>
      <c r="AG40" s="195">
        <f t="shared" si="10"/>
        <v>300</v>
      </c>
      <c r="AH40" s="195">
        <f t="shared" si="10"/>
        <v>0</v>
      </c>
      <c r="AI40" s="195">
        <f t="shared" si="10"/>
        <v>0</v>
      </c>
      <c r="AJ40" s="195">
        <f t="shared" si="10"/>
        <v>0</v>
      </c>
      <c r="AK40" s="195">
        <f t="shared" si="10"/>
        <v>0</v>
      </c>
      <c r="AL40" s="195">
        <f t="shared" si="10"/>
        <v>0</v>
      </c>
      <c r="AM40" s="198"/>
      <c r="AN40" s="198"/>
    </row>
    <row r="41" s="7" customFormat="1" ht="309" customHeight="1" spans="1:40">
      <c r="A41" s="22">
        <v>5</v>
      </c>
      <c r="B41" s="22" t="s">
        <v>1155</v>
      </c>
      <c r="C41" s="22">
        <v>2024</v>
      </c>
      <c r="D41" s="34" t="s">
        <v>203</v>
      </c>
      <c r="E41" s="24" t="s">
        <v>178</v>
      </c>
      <c r="F41" s="24" t="s">
        <v>990</v>
      </c>
      <c r="G41" s="24" t="s">
        <v>204</v>
      </c>
      <c r="H41" s="35" t="s">
        <v>1074</v>
      </c>
      <c r="I41" s="22">
        <v>1</v>
      </c>
      <c r="J41" s="22">
        <v>4</v>
      </c>
      <c r="K41" s="22"/>
      <c r="L41" s="22"/>
      <c r="M41" s="22">
        <v>1</v>
      </c>
      <c r="N41" s="22"/>
      <c r="O41" s="22"/>
      <c r="P41" s="22"/>
      <c r="Q41" s="22"/>
      <c r="R41" s="22"/>
      <c r="S41" s="95">
        <v>788</v>
      </c>
      <c r="T41" s="95">
        <v>2878</v>
      </c>
      <c r="U41" s="49" t="s">
        <v>206</v>
      </c>
      <c r="V41" s="22" t="s">
        <v>902</v>
      </c>
      <c r="W41" s="49" t="s">
        <v>207</v>
      </c>
      <c r="X41" s="22" t="s">
        <v>715</v>
      </c>
      <c r="Y41" s="22" t="s">
        <v>1093</v>
      </c>
      <c r="Z41" s="39">
        <v>2100</v>
      </c>
      <c r="AA41" s="22">
        <v>2100</v>
      </c>
      <c r="AB41" s="60">
        <v>1600</v>
      </c>
      <c r="AC41" s="60">
        <v>500</v>
      </c>
      <c r="AD41" s="60"/>
      <c r="AE41" s="60"/>
      <c r="AF41" s="22"/>
      <c r="AG41" s="22"/>
      <c r="AH41" s="22"/>
      <c r="AI41" s="22"/>
      <c r="AJ41" s="22"/>
      <c r="AK41" s="22"/>
      <c r="AL41" s="22"/>
      <c r="AM41" s="33" t="s">
        <v>1156</v>
      </c>
      <c r="AN41" s="33" t="s">
        <v>1157</v>
      </c>
    </row>
    <row r="42" s="9" customFormat="1" ht="320" customHeight="1" spans="1:40">
      <c r="A42" s="22">
        <v>6</v>
      </c>
      <c r="B42" s="22" t="s">
        <v>1189</v>
      </c>
      <c r="C42" s="22">
        <v>2024</v>
      </c>
      <c r="D42" s="22" t="s">
        <v>1190</v>
      </c>
      <c r="E42" s="22" t="s">
        <v>178</v>
      </c>
      <c r="F42" s="22" t="s">
        <v>990</v>
      </c>
      <c r="G42" s="22" t="s">
        <v>357</v>
      </c>
      <c r="H42" s="22" t="s">
        <v>1255</v>
      </c>
      <c r="I42" s="86">
        <v>1</v>
      </c>
      <c r="J42" s="36">
        <v>22</v>
      </c>
      <c r="K42" s="36"/>
      <c r="L42" s="36"/>
      <c r="M42" s="36">
        <v>1</v>
      </c>
      <c r="N42" s="36"/>
      <c r="O42" s="36"/>
      <c r="P42" s="36"/>
      <c r="Q42" s="36"/>
      <c r="R42" s="36"/>
      <c r="S42" s="36">
        <v>114</v>
      </c>
      <c r="T42" s="36">
        <v>456</v>
      </c>
      <c r="U42" s="36" t="s">
        <v>207</v>
      </c>
      <c r="V42" s="22" t="s">
        <v>715</v>
      </c>
      <c r="W42" s="49" t="s">
        <v>207</v>
      </c>
      <c r="X42" s="22" t="s">
        <v>715</v>
      </c>
      <c r="Y42" s="22" t="s">
        <v>1093</v>
      </c>
      <c r="Z42" s="22">
        <v>1950</v>
      </c>
      <c r="AA42" s="36">
        <v>1950</v>
      </c>
      <c r="AB42" s="36"/>
      <c r="AC42" s="36"/>
      <c r="AD42" s="36">
        <v>1950</v>
      </c>
      <c r="AE42" s="36"/>
      <c r="AF42" s="36"/>
      <c r="AG42" s="36"/>
      <c r="AH42" s="36"/>
      <c r="AI42" s="36"/>
      <c r="AJ42" s="36"/>
      <c r="AK42" s="36"/>
      <c r="AL42" s="36"/>
      <c r="AM42" s="37" t="s">
        <v>1192</v>
      </c>
      <c r="AN42" s="37" t="s">
        <v>1193</v>
      </c>
    </row>
    <row r="43" s="7" customFormat="1" ht="189" customHeight="1" spans="1:40">
      <c r="A43" s="22">
        <v>7</v>
      </c>
      <c r="B43" s="22" t="s">
        <v>1194</v>
      </c>
      <c r="C43" s="22">
        <v>2024</v>
      </c>
      <c r="D43" s="37" t="s">
        <v>208</v>
      </c>
      <c r="E43" s="24" t="s">
        <v>178</v>
      </c>
      <c r="F43" s="24" t="s">
        <v>990</v>
      </c>
      <c r="G43" s="24" t="s">
        <v>209</v>
      </c>
      <c r="H43" s="37" t="s">
        <v>210</v>
      </c>
      <c r="I43" s="22">
        <v>1</v>
      </c>
      <c r="J43" s="22"/>
      <c r="K43" s="22"/>
      <c r="L43" s="22"/>
      <c r="M43" s="22">
        <v>1</v>
      </c>
      <c r="N43" s="22"/>
      <c r="O43" s="22"/>
      <c r="P43" s="22"/>
      <c r="Q43" s="22"/>
      <c r="R43" s="22"/>
      <c r="S43" s="22">
        <v>1867</v>
      </c>
      <c r="T43" s="22">
        <v>7902</v>
      </c>
      <c r="U43" s="36" t="s">
        <v>211</v>
      </c>
      <c r="V43" s="22" t="s">
        <v>715</v>
      </c>
      <c r="W43" s="49" t="s">
        <v>207</v>
      </c>
      <c r="X43" s="22" t="s">
        <v>715</v>
      </c>
      <c r="Y43" s="22" t="s">
        <v>1093</v>
      </c>
      <c r="Z43" s="22">
        <v>300</v>
      </c>
      <c r="AA43" s="22"/>
      <c r="AB43" s="60"/>
      <c r="AC43" s="60"/>
      <c r="AD43" s="60"/>
      <c r="AE43" s="60"/>
      <c r="AF43" s="22"/>
      <c r="AG43" s="22">
        <v>300</v>
      </c>
      <c r="AH43" s="22"/>
      <c r="AI43" s="22"/>
      <c r="AJ43" s="22"/>
      <c r="AK43" s="22"/>
      <c r="AL43" s="22"/>
      <c r="AM43" s="33" t="s">
        <v>1195</v>
      </c>
      <c r="AN43" s="33" t="s">
        <v>1196</v>
      </c>
    </row>
    <row r="44" s="12" customFormat="1" ht="30" customHeight="1" spans="1:40">
      <c r="A44" s="182" t="s">
        <v>54</v>
      </c>
      <c r="B44" s="186" t="s">
        <v>84</v>
      </c>
      <c r="C44" s="186"/>
      <c r="D44" s="186"/>
      <c r="E44" s="184"/>
      <c r="F44" s="184"/>
      <c r="G44" s="184"/>
      <c r="H44" s="184"/>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8"/>
      <c r="AN44" s="198"/>
    </row>
    <row r="45" s="12" customFormat="1" ht="30" customHeight="1" spans="1:40">
      <c r="A45" s="182" t="s">
        <v>52</v>
      </c>
      <c r="B45" s="186" t="s">
        <v>85</v>
      </c>
      <c r="C45" s="186"/>
      <c r="D45" s="186"/>
      <c r="E45" s="184"/>
      <c r="F45" s="184"/>
      <c r="G45" s="184"/>
      <c r="H45" s="184"/>
      <c r="I45" s="195">
        <f t="shared" ref="I45:AL45" si="11">I46+I47+I48+I49</f>
        <v>0</v>
      </c>
      <c r="J45" s="195">
        <f t="shared" si="11"/>
        <v>0</v>
      </c>
      <c r="K45" s="195">
        <f t="shared" si="11"/>
        <v>0</v>
      </c>
      <c r="L45" s="195">
        <f t="shared" si="11"/>
        <v>0</v>
      </c>
      <c r="M45" s="195">
        <f t="shared" si="11"/>
        <v>0</v>
      </c>
      <c r="N45" s="195">
        <f t="shared" si="11"/>
        <v>0</v>
      </c>
      <c r="O45" s="195">
        <f t="shared" si="11"/>
        <v>0</v>
      </c>
      <c r="P45" s="195">
        <f t="shared" si="11"/>
        <v>0</v>
      </c>
      <c r="Q45" s="195">
        <f t="shared" si="11"/>
        <v>0</v>
      </c>
      <c r="R45" s="195">
        <f t="shared" si="11"/>
        <v>0</v>
      </c>
      <c r="S45" s="195">
        <f t="shared" si="11"/>
        <v>0</v>
      </c>
      <c r="T45" s="195">
        <f t="shared" si="11"/>
        <v>0</v>
      </c>
      <c r="U45" s="195">
        <f t="shared" si="11"/>
        <v>0</v>
      </c>
      <c r="V45" s="195">
        <f t="shared" si="11"/>
        <v>0</v>
      </c>
      <c r="W45" s="195">
        <f t="shared" si="11"/>
        <v>0</v>
      </c>
      <c r="X45" s="195">
        <f t="shared" si="11"/>
        <v>0</v>
      </c>
      <c r="Y45" s="195">
        <f t="shared" si="11"/>
        <v>0</v>
      </c>
      <c r="Z45" s="195">
        <f t="shared" si="11"/>
        <v>0</v>
      </c>
      <c r="AA45" s="195">
        <f t="shared" si="11"/>
        <v>0</v>
      </c>
      <c r="AB45" s="195">
        <f t="shared" si="11"/>
        <v>0</v>
      </c>
      <c r="AC45" s="195">
        <f t="shared" si="11"/>
        <v>0</v>
      </c>
      <c r="AD45" s="195">
        <f t="shared" si="11"/>
        <v>0</v>
      </c>
      <c r="AE45" s="195">
        <f t="shared" si="11"/>
        <v>0</v>
      </c>
      <c r="AF45" s="195">
        <f t="shared" si="11"/>
        <v>0</v>
      </c>
      <c r="AG45" s="195">
        <f t="shared" si="11"/>
        <v>0</v>
      </c>
      <c r="AH45" s="195">
        <f t="shared" si="11"/>
        <v>0</v>
      </c>
      <c r="AI45" s="195">
        <f t="shared" si="11"/>
        <v>0</v>
      </c>
      <c r="AJ45" s="195">
        <f t="shared" si="11"/>
        <v>0</v>
      </c>
      <c r="AK45" s="195">
        <f t="shared" si="11"/>
        <v>0</v>
      </c>
      <c r="AL45" s="195">
        <f t="shared" si="11"/>
        <v>0</v>
      </c>
      <c r="AM45" s="198"/>
      <c r="AN45" s="198"/>
    </row>
    <row r="46" s="12" customFormat="1" ht="30" customHeight="1" spans="1:40">
      <c r="A46" s="182" t="s">
        <v>54</v>
      </c>
      <c r="B46" s="186" t="s">
        <v>86</v>
      </c>
      <c r="C46" s="186"/>
      <c r="D46" s="186"/>
      <c r="E46" s="184"/>
      <c r="F46" s="184"/>
      <c r="G46" s="184"/>
      <c r="H46" s="184"/>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8"/>
    </row>
    <row r="47" s="12" customFormat="1" ht="30" customHeight="1" spans="1:40">
      <c r="A47" s="182" t="s">
        <v>54</v>
      </c>
      <c r="B47" s="186" t="s">
        <v>87</v>
      </c>
      <c r="C47" s="186"/>
      <c r="D47" s="186"/>
      <c r="E47" s="184"/>
      <c r="F47" s="184"/>
      <c r="G47" s="184"/>
      <c r="H47" s="184"/>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8"/>
      <c r="AN47" s="198"/>
    </row>
    <row r="48" s="12" customFormat="1" ht="30" customHeight="1" spans="1:40">
      <c r="A48" s="182" t="s">
        <v>54</v>
      </c>
      <c r="B48" s="186" t="s">
        <v>88</v>
      </c>
      <c r="C48" s="186"/>
      <c r="D48" s="186"/>
      <c r="E48" s="184"/>
      <c r="F48" s="184"/>
      <c r="G48" s="184"/>
      <c r="H48" s="184"/>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8"/>
      <c r="AN48" s="198"/>
    </row>
    <row r="49" s="12" customFormat="1" ht="30" customHeight="1" spans="1:40">
      <c r="A49" s="182" t="s">
        <v>54</v>
      </c>
      <c r="B49" s="186" t="s">
        <v>89</v>
      </c>
      <c r="C49" s="186"/>
      <c r="D49" s="186"/>
      <c r="E49" s="184"/>
      <c r="F49" s="184"/>
      <c r="G49" s="184"/>
      <c r="H49" s="184"/>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8"/>
      <c r="AN49" s="198"/>
    </row>
    <row r="50" s="12" customFormat="1" ht="30" customHeight="1" spans="1:40">
      <c r="A50" s="182" t="s">
        <v>52</v>
      </c>
      <c r="B50" s="186" t="s">
        <v>90</v>
      </c>
      <c r="C50" s="186"/>
      <c r="D50" s="186"/>
      <c r="E50" s="184"/>
      <c r="F50" s="184"/>
      <c r="G50" s="184"/>
      <c r="H50" s="184"/>
      <c r="I50" s="195">
        <f t="shared" ref="I50:AL50" si="12">I51+I53+I56+I54+I55+I57</f>
        <v>1</v>
      </c>
      <c r="J50" s="195">
        <f t="shared" si="12"/>
        <v>1200</v>
      </c>
      <c r="K50" s="195">
        <f t="shared" si="12"/>
        <v>1</v>
      </c>
      <c r="L50" s="195">
        <f t="shared" si="12"/>
        <v>0</v>
      </c>
      <c r="M50" s="195">
        <f t="shared" si="12"/>
        <v>0</v>
      </c>
      <c r="N50" s="195">
        <f t="shared" si="12"/>
        <v>0</v>
      </c>
      <c r="O50" s="195">
        <f t="shared" si="12"/>
        <v>0</v>
      </c>
      <c r="P50" s="195">
        <f t="shared" si="12"/>
        <v>0</v>
      </c>
      <c r="Q50" s="195">
        <f t="shared" si="12"/>
        <v>0</v>
      </c>
      <c r="R50" s="195">
        <f t="shared" si="12"/>
        <v>0</v>
      </c>
      <c r="S50" s="195">
        <f t="shared" si="12"/>
        <v>1200</v>
      </c>
      <c r="T50" s="195">
        <f t="shared" si="12"/>
        <v>1200</v>
      </c>
      <c r="U50" s="195">
        <f t="shared" si="12"/>
        <v>0</v>
      </c>
      <c r="V50" s="195">
        <f t="shared" si="12"/>
        <v>0</v>
      </c>
      <c r="W50" s="195">
        <f t="shared" si="12"/>
        <v>0</v>
      </c>
      <c r="X50" s="195">
        <f t="shared" si="12"/>
        <v>0</v>
      </c>
      <c r="Y50" s="195">
        <f t="shared" si="12"/>
        <v>0</v>
      </c>
      <c r="Z50" s="195">
        <f t="shared" si="12"/>
        <v>200</v>
      </c>
      <c r="AA50" s="195">
        <f t="shared" si="12"/>
        <v>0</v>
      </c>
      <c r="AB50" s="195">
        <f t="shared" si="12"/>
        <v>0</v>
      </c>
      <c r="AC50" s="195">
        <f t="shared" si="12"/>
        <v>0</v>
      </c>
      <c r="AD50" s="195">
        <f t="shared" si="12"/>
        <v>0</v>
      </c>
      <c r="AE50" s="195">
        <f t="shared" si="12"/>
        <v>0</v>
      </c>
      <c r="AF50" s="195">
        <f t="shared" si="12"/>
        <v>200</v>
      </c>
      <c r="AG50" s="195">
        <f t="shared" si="12"/>
        <v>0</v>
      </c>
      <c r="AH50" s="195">
        <f t="shared" si="12"/>
        <v>0</v>
      </c>
      <c r="AI50" s="195">
        <f t="shared" si="12"/>
        <v>0</v>
      </c>
      <c r="AJ50" s="195">
        <f t="shared" si="12"/>
        <v>0</v>
      </c>
      <c r="AK50" s="195">
        <f t="shared" si="12"/>
        <v>0</v>
      </c>
      <c r="AL50" s="195">
        <f t="shared" si="12"/>
        <v>0</v>
      </c>
      <c r="AM50" s="198"/>
      <c r="AN50" s="198"/>
    </row>
    <row r="51" s="12" customFormat="1" ht="30" customHeight="1" spans="1:40">
      <c r="A51" s="182" t="s">
        <v>54</v>
      </c>
      <c r="B51" s="186" t="s">
        <v>91</v>
      </c>
      <c r="C51" s="186"/>
      <c r="D51" s="186"/>
      <c r="E51" s="184"/>
      <c r="F51" s="184"/>
      <c r="G51" s="184"/>
      <c r="H51" s="184"/>
      <c r="I51" s="195">
        <f t="shared" ref="I51:AL51" si="13">SUM(I52)</f>
        <v>1</v>
      </c>
      <c r="J51" s="195">
        <f t="shared" si="13"/>
        <v>1200</v>
      </c>
      <c r="K51" s="195">
        <f t="shared" si="13"/>
        <v>1</v>
      </c>
      <c r="L51" s="195">
        <f t="shared" si="13"/>
        <v>0</v>
      </c>
      <c r="M51" s="195">
        <f t="shared" si="13"/>
        <v>0</v>
      </c>
      <c r="N51" s="195">
        <f t="shared" si="13"/>
        <v>0</v>
      </c>
      <c r="O51" s="195">
        <f t="shared" si="13"/>
        <v>0</v>
      </c>
      <c r="P51" s="195">
        <f t="shared" si="13"/>
        <v>0</v>
      </c>
      <c r="Q51" s="195">
        <f t="shared" si="13"/>
        <v>0</v>
      </c>
      <c r="R51" s="195">
        <f t="shared" si="13"/>
        <v>0</v>
      </c>
      <c r="S51" s="195">
        <f t="shared" si="13"/>
        <v>1200</v>
      </c>
      <c r="T51" s="195">
        <f t="shared" si="13"/>
        <v>1200</v>
      </c>
      <c r="U51" s="195">
        <f t="shared" si="13"/>
        <v>0</v>
      </c>
      <c r="V51" s="195">
        <f t="shared" si="13"/>
        <v>0</v>
      </c>
      <c r="W51" s="195">
        <f t="shared" si="13"/>
        <v>0</v>
      </c>
      <c r="X51" s="195">
        <f t="shared" si="13"/>
        <v>0</v>
      </c>
      <c r="Y51" s="195">
        <f t="shared" si="13"/>
        <v>0</v>
      </c>
      <c r="Z51" s="195">
        <f t="shared" si="13"/>
        <v>200</v>
      </c>
      <c r="AA51" s="195">
        <f t="shared" si="13"/>
        <v>0</v>
      </c>
      <c r="AB51" s="195">
        <f t="shared" si="13"/>
        <v>0</v>
      </c>
      <c r="AC51" s="195">
        <f t="shared" si="13"/>
        <v>0</v>
      </c>
      <c r="AD51" s="195">
        <f t="shared" si="13"/>
        <v>0</v>
      </c>
      <c r="AE51" s="195">
        <f t="shared" si="13"/>
        <v>0</v>
      </c>
      <c r="AF51" s="195">
        <f t="shared" si="13"/>
        <v>200</v>
      </c>
      <c r="AG51" s="195">
        <f t="shared" si="13"/>
        <v>0</v>
      </c>
      <c r="AH51" s="195">
        <f t="shared" si="13"/>
        <v>0</v>
      </c>
      <c r="AI51" s="195">
        <f t="shared" si="13"/>
        <v>0</v>
      </c>
      <c r="AJ51" s="195">
        <f t="shared" si="13"/>
        <v>0</v>
      </c>
      <c r="AK51" s="195">
        <f t="shared" si="13"/>
        <v>0</v>
      </c>
      <c r="AL51" s="195">
        <f t="shared" si="13"/>
        <v>0</v>
      </c>
      <c r="AM51" s="198"/>
      <c r="AN51" s="198"/>
    </row>
    <row r="52" s="7" customFormat="1" ht="178" customHeight="1" spans="1:40">
      <c r="A52" s="22">
        <v>8</v>
      </c>
      <c r="B52" s="22" t="s">
        <v>1180</v>
      </c>
      <c r="C52" s="22">
        <v>2024</v>
      </c>
      <c r="D52" s="33" t="s">
        <v>998</v>
      </c>
      <c r="E52" s="22" t="s">
        <v>178</v>
      </c>
      <c r="F52" s="22" t="s">
        <v>1175</v>
      </c>
      <c r="G52" s="22" t="s">
        <v>995</v>
      </c>
      <c r="H52" s="33" t="s">
        <v>999</v>
      </c>
      <c r="I52" s="22">
        <v>1</v>
      </c>
      <c r="J52" s="22">
        <v>1200</v>
      </c>
      <c r="K52" s="22">
        <v>1</v>
      </c>
      <c r="L52" s="22"/>
      <c r="M52" s="22"/>
      <c r="N52" s="22"/>
      <c r="O52" s="22"/>
      <c r="P52" s="22"/>
      <c r="Q52" s="22"/>
      <c r="R52" s="22"/>
      <c r="S52" s="22">
        <v>1200</v>
      </c>
      <c r="T52" s="22">
        <v>1200</v>
      </c>
      <c r="U52" s="36" t="s">
        <v>183</v>
      </c>
      <c r="V52" s="22" t="s">
        <v>1144</v>
      </c>
      <c r="W52" s="36" t="s">
        <v>183</v>
      </c>
      <c r="X52" s="22" t="s">
        <v>1144</v>
      </c>
      <c r="Y52" s="22" t="s">
        <v>1093</v>
      </c>
      <c r="Z52" s="22">
        <v>200</v>
      </c>
      <c r="AA52" s="22"/>
      <c r="AB52" s="60"/>
      <c r="AC52" s="60"/>
      <c r="AD52" s="60"/>
      <c r="AE52" s="60"/>
      <c r="AF52" s="22">
        <v>200</v>
      </c>
      <c r="AG52" s="22"/>
      <c r="AH52" s="22"/>
      <c r="AI52" s="22"/>
      <c r="AJ52" s="22"/>
      <c r="AK52" s="22"/>
      <c r="AL52" s="22"/>
      <c r="AM52" s="33" t="s">
        <v>1181</v>
      </c>
      <c r="AN52" s="33" t="s">
        <v>1182</v>
      </c>
    </row>
    <row r="53" s="12" customFormat="1" ht="30" customHeight="1" spans="1:40">
      <c r="A53" s="182" t="s">
        <v>54</v>
      </c>
      <c r="B53" s="186" t="s">
        <v>92</v>
      </c>
      <c r="C53" s="186"/>
      <c r="D53" s="186"/>
      <c r="E53" s="184"/>
      <c r="F53" s="184"/>
      <c r="G53" s="184"/>
      <c r="H53" s="184"/>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8"/>
      <c r="AN53" s="198"/>
    </row>
    <row r="54" s="12" customFormat="1" ht="30" customHeight="1" spans="1:40">
      <c r="A54" s="182" t="s">
        <v>54</v>
      </c>
      <c r="B54" s="186" t="s">
        <v>93</v>
      </c>
      <c r="C54" s="186"/>
      <c r="D54" s="186"/>
      <c r="E54" s="184"/>
      <c r="F54" s="184"/>
      <c r="G54" s="184"/>
      <c r="H54" s="184"/>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8"/>
      <c r="AN54" s="198"/>
    </row>
    <row r="55" s="12" customFormat="1" ht="30" customHeight="1" spans="1:40">
      <c r="A55" s="182" t="s">
        <v>54</v>
      </c>
      <c r="B55" s="186" t="s">
        <v>94</v>
      </c>
      <c r="C55" s="186"/>
      <c r="D55" s="186"/>
      <c r="E55" s="184"/>
      <c r="F55" s="184"/>
      <c r="G55" s="184"/>
      <c r="H55" s="184"/>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8"/>
      <c r="AN55" s="198"/>
    </row>
    <row r="56" s="12" customFormat="1" ht="30" customHeight="1" spans="1:40">
      <c r="A56" s="182" t="s">
        <v>54</v>
      </c>
      <c r="B56" s="186" t="s">
        <v>95</v>
      </c>
      <c r="C56" s="186"/>
      <c r="D56" s="186"/>
      <c r="E56" s="184"/>
      <c r="F56" s="184"/>
      <c r="G56" s="184"/>
      <c r="H56" s="184"/>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8"/>
      <c r="AN56" s="198"/>
    </row>
    <row r="57" s="12" customFormat="1" ht="30" customHeight="1" spans="1:40">
      <c r="A57" s="182" t="s">
        <v>54</v>
      </c>
      <c r="B57" s="186" t="s">
        <v>96</v>
      </c>
      <c r="C57" s="186"/>
      <c r="D57" s="186"/>
      <c r="E57" s="184"/>
      <c r="F57" s="184"/>
      <c r="G57" s="184"/>
      <c r="H57" s="184"/>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8"/>
      <c r="AN57" s="198"/>
    </row>
    <row r="58" s="12" customFormat="1" ht="30" customHeight="1" spans="1:40">
      <c r="A58" s="179" t="s">
        <v>50</v>
      </c>
      <c r="B58" s="186" t="s">
        <v>97</v>
      </c>
      <c r="C58" s="186"/>
      <c r="D58" s="186"/>
      <c r="E58" s="184"/>
      <c r="F58" s="184"/>
      <c r="G58" s="184"/>
      <c r="H58" s="184"/>
      <c r="I58" s="196">
        <f t="shared" ref="I58:AL58" si="14">I59+I62+I65+I68+I72</f>
        <v>0</v>
      </c>
      <c r="J58" s="196">
        <f t="shared" si="14"/>
        <v>0</v>
      </c>
      <c r="K58" s="196">
        <f t="shared" si="14"/>
        <v>0</v>
      </c>
      <c r="L58" s="196">
        <f t="shared" si="14"/>
        <v>0</v>
      </c>
      <c r="M58" s="196">
        <f t="shared" si="14"/>
        <v>0</v>
      </c>
      <c r="N58" s="196">
        <f t="shared" si="14"/>
        <v>0</v>
      </c>
      <c r="O58" s="196">
        <f t="shared" si="14"/>
        <v>0</v>
      </c>
      <c r="P58" s="196">
        <f t="shared" si="14"/>
        <v>0</v>
      </c>
      <c r="Q58" s="196">
        <f t="shared" si="14"/>
        <v>0</v>
      </c>
      <c r="R58" s="196">
        <f t="shared" si="14"/>
        <v>0</v>
      </c>
      <c r="S58" s="196">
        <f t="shared" si="14"/>
        <v>0</v>
      </c>
      <c r="T58" s="196">
        <f t="shared" si="14"/>
        <v>0</v>
      </c>
      <c r="U58" s="196">
        <f t="shared" si="14"/>
        <v>0</v>
      </c>
      <c r="V58" s="196">
        <f t="shared" si="14"/>
        <v>0</v>
      </c>
      <c r="W58" s="196">
        <f t="shared" si="14"/>
        <v>0</v>
      </c>
      <c r="X58" s="196">
        <f t="shared" si="14"/>
        <v>0</v>
      </c>
      <c r="Y58" s="196">
        <f t="shared" si="14"/>
        <v>0</v>
      </c>
      <c r="Z58" s="196">
        <f t="shared" si="14"/>
        <v>0</v>
      </c>
      <c r="AA58" s="196">
        <f t="shared" si="14"/>
        <v>0</v>
      </c>
      <c r="AB58" s="196">
        <f t="shared" si="14"/>
        <v>0</v>
      </c>
      <c r="AC58" s="196">
        <f t="shared" si="14"/>
        <v>0</v>
      </c>
      <c r="AD58" s="196">
        <f t="shared" si="14"/>
        <v>0</v>
      </c>
      <c r="AE58" s="196">
        <f t="shared" si="14"/>
        <v>0</v>
      </c>
      <c r="AF58" s="196">
        <f t="shared" si="14"/>
        <v>0</v>
      </c>
      <c r="AG58" s="196">
        <f t="shared" si="14"/>
        <v>0</v>
      </c>
      <c r="AH58" s="196">
        <f t="shared" si="14"/>
        <v>0</v>
      </c>
      <c r="AI58" s="196">
        <f t="shared" si="14"/>
        <v>0</v>
      </c>
      <c r="AJ58" s="196">
        <f t="shared" si="14"/>
        <v>0</v>
      </c>
      <c r="AK58" s="196">
        <f t="shared" si="14"/>
        <v>0</v>
      </c>
      <c r="AL58" s="196">
        <f t="shared" si="14"/>
        <v>0</v>
      </c>
      <c r="AM58" s="198"/>
      <c r="AN58" s="198"/>
    </row>
    <row r="59" s="12" customFormat="1" ht="30" customHeight="1" spans="1:40">
      <c r="A59" s="179" t="s">
        <v>52</v>
      </c>
      <c r="B59" s="186" t="s">
        <v>98</v>
      </c>
      <c r="C59" s="186"/>
      <c r="D59" s="186"/>
      <c r="E59" s="184"/>
      <c r="F59" s="184"/>
      <c r="G59" s="184"/>
      <c r="H59" s="184"/>
      <c r="I59" s="195">
        <f>I60+I61</f>
        <v>0</v>
      </c>
      <c r="J59" s="195">
        <f>J60+J61</f>
        <v>0</v>
      </c>
      <c r="K59" s="195">
        <f t="shared" ref="K59:AM59" si="15">K60+K61</f>
        <v>0</v>
      </c>
      <c r="L59" s="195">
        <f t="shared" si="15"/>
        <v>0</v>
      </c>
      <c r="M59" s="195">
        <f t="shared" si="15"/>
        <v>0</v>
      </c>
      <c r="N59" s="195">
        <f t="shared" si="15"/>
        <v>0</v>
      </c>
      <c r="O59" s="195">
        <f t="shared" si="15"/>
        <v>0</v>
      </c>
      <c r="P59" s="195">
        <f t="shared" si="15"/>
        <v>0</v>
      </c>
      <c r="Q59" s="195">
        <f t="shared" si="15"/>
        <v>0</v>
      </c>
      <c r="R59" s="195">
        <f t="shared" si="15"/>
        <v>0</v>
      </c>
      <c r="S59" s="195">
        <f t="shared" si="15"/>
        <v>0</v>
      </c>
      <c r="T59" s="195">
        <f t="shared" si="15"/>
        <v>0</v>
      </c>
      <c r="U59" s="195">
        <f t="shared" si="15"/>
        <v>0</v>
      </c>
      <c r="V59" s="195">
        <f t="shared" si="15"/>
        <v>0</v>
      </c>
      <c r="W59" s="195">
        <f t="shared" si="15"/>
        <v>0</v>
      </c>
      <c r="X59" s="195">
        <f t="shared" si="15"/>
        <v>0</v>
      </c>
      <c r="Y59" s="195">
        <f t="shared" si="15"/>
        <v>0</v>
      </c>
      <c r="Z59" s="195">
        <f t="shared" si="15"/>
        <v>0</v>
      </c>
      <c r="AA59" s="195">
        <f t="shared" si="15"/>
        <v>0</v>
      </c>
      <c r="AB59" s="195">
        <f t="shared" si="15"/>
        <v>0</v>
      </c>
      <c r="AC59" s="195">
        <f t="shared" si="15"/>
        <v>0</v>
      </c>
      <c r="AD59" s="195">
        <f t="shared" si="15"/>
        <v>0</v>
      </c>
      <c r="AE59" s="195">
        <f t="shared" si="15"/>
        <v>0</v>
      </c>
      <c r="AF59" s="195">
        <f t="shared" si="15"/>
        <v>0</v>
      </c>
      <c r="AG59" s="195">
        <f t="shared" si="15"/>
        <v>0</v>
      </c>
      <c r="AH59" s="195">
        <f t="shared" si="15"/>
        <v>0</v>
      </c>
      <c r="AI59" s="195">
        <f t="shared" si="15"/>
        <v>0</v>
      </c>
      <c r="AJ59" s="195">
        <f t="shared" si="15"/>
        <v>0</v>
      </c>
      <c r="AK59" s="195">
        <f t="shared" si="15"/>
        <v>0</v>
      </c>
      <c r="AL59" s="195">
        <f t="shared" si="15"/>
        <v>0</v>
      </c>
      <c r="AM59" s="195"/>
      <c r="AN59" s="198"/>
    </row>
    <row r="60" s="12" customFormat="1" ht="30" customHeight="1" spans="1:40">
      <c r="A60" s="182" t="s">
        <v>54</v>
      </c>
      <c r="B60" s="186" t="s">
        <v>99</v>
      </c>
      <c r="C60" s="186"/>
      <c r="D60" s="186"/>
      <c r="E60" s="184"/>
      <c r="F60" s="184"/>
      <c r="G60" s="184"/>
      <c r="H60" s="184"/>
      <c r="I60" s="195">
        <v>0</v>
      </c>
      <c r="J60" s="195">
        <v>0</v>
      </c>
      <c r="K60" s="195">
        <v>0</v>
      </c>
      <c r="L60" s="195">
        <v>0</v>
      </c>
      <c r="M60" s="195">
        <v>0</v>
      </c>
      <c r="N60" s="195">
        <v>0</v>
      </c>
      <c r="O60" s="195">
        <v>0</v>
      </c>
      <c r="P60" s="195">
        <v>0</v>
      </c>
      <c r="Q60" s="195">
        <v>0</v>
      </c>
      <c r="R60" s="195">
        <v>0</v>
      </c>
      <c r="S60" s="195">
        <v>0</v>
      </c>
      <c r="T60" s="195">
        <v>0</v>
      </c>
      <c r="U60" s="195">
        <v>0</v>
      </c>
      <c r="V60" s="195">
        <v>0</v>
      </c>
      <c r="W60" s="195">
        <v>0</v>
      </c>
      <c r="X60" s="195">
        <v>0</v>
      </c>
      <c r="Y60" s="195">
        <v>0</v>
      </c>
      <c r="Z60" s="195">
        <v>0</v>
      </c>
      <c r="AA60" s="195">
        <v>0</v>
      </c>
      <c r="AB60" s="195">
        <v>0</v>
      </c>
      <c r="AC60" s="195">
        <v>0</v>
      </c>
      <c r="AD60" s="195">
        <v>0</v>
      </c>
      <c r="AE60" s="195">
        <v>0</v>
      </c>
      <c r="AF60" s="195">
        <v>0</v>
      </c>
      <c r="AG60" s="195">
        <v>0</v>
      </c>
      <c r="AH60" s="195">
        <v>0</v>
      </c>
      <c r="AI60" s="195">
        <v>0</v>
      </c>
      <c r="AJ60" s="195">
        <v>0</v>
      </c>
      <c r="AK60" s="195">
        <v>0</v>
      </c>
      <c r="AL60" s="195">
        <v>0</v>
      </c>
      <c r="AM60" s="195"/>
      <c r="AN60" s="198"/>
    </row>
    <row r="61" s="12" customFormat="1" ht="30" customHeight="1" spans="1:40">
      <c r="A61" s="182" t="s">
        <v>54</v>
      </c>
      <c r="B61" s="186" t="s">
        <v>100</v>
      </c>
      <c r="C61" s="186"/>
      <c r="D61" s="186"/>
      <c r="E61" s="184"/>
      <c r="F61" s="184"/>
      <c r="G61" s="184"/>
      <c r="H61" s="184"/>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8"/>
      <c r="AN61" s="198"/>
    </row>
    <row r="62" s="12" customFormat="1" ht="30" customHeight="1" spans="1:40">
      <c r="A62" s="182" t="s">
        <v>52</v>
      </c>
      <c r="B62" s="186" t="s">
        <v>101</v>
      </c>
      <c r="C62" s="186"/>
      <c r="D62" s="186"/>
      <c r="E62" s="184"/>
      <c r="F62" s="184"/>
      <c r="G62" s="184"/>
      <c r="H62" s="184"/>
      <c r="I62" s="195">
        <f t="shared" ref="I62:AL62" si="16">I63+I64</f>
        <v>0</v>
      </c>
      <c r="J62" s="195">
        <f t="shared" si="16"/>
        <v>0</v>
      </c>
      <c r="K62" s="195">
        <f t="shared" si="16"/>
        <v>0</v>
      </c>
      <c r="L62" s="195">
        <f t="shared" si="16"/>
        <v>0</v>
      </c>
      <c r="M62" s="195">
        <f t="shared" si="16"/>
        <v>0</v>
      </c>
      <c r="N62" s="195">
        <f t="shared" si="16"/>
        <v>0</v>
      </c>
      <c r="O62" s="195">
        <f t="shared" si="16"/>
        <v>0</v>
      </c>
      <c r="P62" s="195">
        <f t="shared" si="16"/>
        <v>0</v>
      </c>
      <c r="Q62" s="195">
        <f t="shared" si="16"/>
        <v>0</v>
      </c>
      <c r="R62" s="195">
        <f t="shared" si="16"/>
        <v>0</v>
      </c>
      <c r="S62" s="195">
        <f t="shared" si="16"/>
        <v>0</v>
      </c>
      <c r="T62" s="195">
        <f t="shared" si="16"/>
        <v>0</v>
      </c>
      <c r="U62" s="195">
        <f t="shared" si="16"/>
        <v>0</v>
      </c>
      <c r="V62" s="195">
        <f t="shared" si="16"/>
        <v>0</v>
      </c>
      <c r="W62" s="195">
        <f t="shared" si="16"/>
        <v>0</v>
      </c>
      <c r="X62" s="195">
        <f t="shared" si="16"/>
        <v>0</v>
      </c>
      <c r="Y62" s="195">
        <f t="shared" si="16"/>
        <v>0</v>
      </c>
      <c r="Z62" s="195">
        <f t="shared" si="16"/>
        <v>0</v>
      </c>
      <c r="AA62" s="195">
        <f t="shared" si="16"/>
        <v>0</v>
      </c>
      <c r="AB62" s="195">
        <f t="shared" si="16"/>
        <v>0</v>
      </c>
      <c r="AC62" s="195">
        <f t="shared" si="16"/>
        <v>0</v>
      </c>
      <c r="AD62" s="195">
        <f t="shared" si="16"/>
        <v>0</v>
      </c>
      <c r="AE62" s="195">
        <f t="shared" si="16"/>
        <v>0</v>
      </c>
      <c r="AF62" s="195">
        <f t="shared" si="16"/>
        <v>0</v>
      </c>
      <c r="AG62" s="195">
        <f t="shared" si="16"/>
        <v>0</v>
      </c>
      <c r="AH62" s="195">
        <f t="shared" si="16"/>
        <v>0</v>
      </c>
      <c r="AI62" s="195">
        <f t="shared" si="16"/>
        <v>0</v>
      </c>
      <c r="AJ62" s="195">
        <f t="shared" si="16"/>
        <v>0</v>
      </c>
      <c r="AK62" s="195">
        <f t="shared" si="16"/>
        <v>0</v>
      </c>
      <c r="AL62" s="195">
        <f t="shared" si="16"/>
        <v>0</v>
      </c>
      <c r="AM62" s="198"/>
      <c r="AN62" s="198"/>
    </row>
    <row r="63" s="12" customFormat="1" ht="30" customHeight="1" spans="1:40">
      <c r="A63" s="182" t="s">
        <v>54</v>
      </c>
      <c r="B63" s="186" t="s">
        <v>102</v>
      </c>
      <c r="C63" s="186"/>
      <c r="D63" s="186"/>
      <c r="E63" s="184"/>
      <c r="F63" s="184"/>
      <c r="G63" s="184"/>
      <c r="H63" s="184"/>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8"/>
      <c r="AN63" s="198"/>
    </row>
    <row r="64" s="12" customFormat="1" ht="30" customHeight="1" spans="1:40">
      <c r="A64" s="182" t="s">
        <v>54</v>
      </c>
      <c r="B64" s="186" t="s">
        <v>103</v>
      </c>
      <c r="C64" s="186"/>
      <c r="D64" s="186"/>
      <c r="E64" s="184"/>
      <c r="F64" s="184"/>
      <c r="G64" s="184"/>
      <c r="H64" s="184"/>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8"/>
      <c r="AN64" s="198"/>
    </row>
    <row r="65" s="12" customFormat="1" ht="30" customHeight="1" spans="1:40">
      <c r="A65" s="182" t="s">
        <v>52</v>
      </c>
      <c r="B65" s="186" t="s">
        <v>104</v>
      </c>
      <c r="C65" s="186"/>
      <c r="D65" s="186"/>
      <c r="E65" s="184"/>
      <c r="F65" s="184"/>
      <c r="G65" s="184"/>
      <c r="H65" s="184"/>
      <c r="I65" s="195">
        <f t="shared" ref="I65:AL65" si="17">I66+I67</f>
        <v>0</v>
      </c>
      <c r="J65" s="195">
        <f t="shared" si="17"/>
        <v>0</v>
      </c>
      <c r="K65" s="195">
        <f t="shared" si="17"/>
        <v>0</v>
      </c>
      <c r="L65" s="195">
        <f t="shared" si="17"/>
        <v>0</v>
      </c>
      <c r="M65" s="195">
        <f t="shared" si="17"/>
        <v>0</v>
      </c>
      <c r="N65" s="195">
        <f t="shared" si="17"/>
        <v>0</v>
      </c>
      <c r="O65" s="195">
        <f t="shared" si="17"/>
        <v>0</v>
      </c>
      <c r="P65" s="195">
        <f t="shared" si="17"/>
        <v>0</v>
      </c>
      <c r="Q65" s="195">
        <f t="shared" si="17"/>
        <v>0</v>
      </c>
      <c r="R65" s="195">
        <f t="shared" si="17"/>
        <v>0</v>
      </c>
      <c r="S65" s="195">
        <f t="shared" si="17"/>
        <v>0</v>
      </c>
      <c r="T65" s="195">
        <f t="shared" si="17"/>
        <v>0</v>
      </c>
      <c r="U65" s="195">
        <f t="shared" si="17"/>
        <v>0</v>
      </c>
      <c r="V65" s="195">
        <f t="shared" si="17"/>
        <v>0</v>
      </c>
      <c r="W65" s="195">
        <f t="shared" si="17"/>
        <v>0</v>
      </c>
      <c r="X65" s="195">
        <f t="shared" si="17"/>
        <v>0</v>
      </c>
      <c r="Y65" s="195">
        <f t="shared" si="17"/>
        <v>0</v>
      </c>
      <c r="Z65" s="195">
        <f t="shared" si="17"/>
        <v>0</v>
      </c>
      <c r="AA65" s="195">
        <f t="shared" si="17"/>
        <v>0</v>
      </c>
      <c r="AB65" s="195">
        <f t="shared" si="17"/>
        <v>0</v>
      </c>
      <c r="AC65" s="195">
        <f t="shared" si="17"/>
        <v>0</v>
      </c>
      <c r="AD65" s="195">
        <f t="shared" si="17"/>
        <v>0</v>
      </c>
      <c r="AE65" s="195">
        <f t="shared" si="17"/>
        <v>0</v>
      </c>
      <c r="AF65" s="195">
        <f t="shared" si="17"/>
        <v>0</v>
      </c>
      <c r="AG65" s="195">
        <f t="shared" si="17"/>
        <v>0</v>
      </c>
      <c r="AH65" s="195">
        <f t="shared" si="17"/>
        <v>0</v>
      </c>
      <c r="AI65" s="195">
        <f t="shared" si="17"/>
        <v>0</v>
      </c>
      <c r="AJ65" s="195">
        <f t="shared" si="17"/>
        <v>0</v>
      </c>
      <c r="AK65" s="195">
        <f t="shared" si="17"/>
        <v>0</v>
      </c>
      <c r="AL65" s="195">
        <f t="shared" si="17"/>
        <v>0</v>
      </c>
      <c r="AM65" s="198"/>
      <c r="AN65" s="198"/>
    </row>
    <row r="66" s="12" customFormat="1" ht="30" customHeight="1" spans="1:40">
      <c r="A66" s="182" t="s">
        <v>54</v>
      </c>
      <c r="B66" s="186" t="s">
        <v>105</v>
      </c>
      <c r="C66" s="186"/>
      <c r="D66" s="186"/>
      <c r="E66" s="184"/>
      <c r="F66" s="184"/>
      <c r="G66" s="184"/>
      <c r="H66" s="184"/>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8"/>
      <c r="AN66" s="198"/>
    </row>
    <row r="67" s="12" customFormat="1" ht="30" customHeight="1" spans="1:40">
      <c r="A67" s="182" t="s">
        <v>54</v>
      </c>
      <c r="B67" s="186" t="s">
        <v>106</v>
      </c>
      <c r="C67" s="186"/>
      <c r="D67" s="186"/>
      <c r="E67" s="184"/>
      <c r="F67" s="184"/>
      <c r="G67" s="184"/>
      <c r="H67" s="184"/>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8"/>
      <c r="AN67" s="198"/>
    </row>
    <row r="68" s="12" customFormat="1" ht="30" customHeight="1" spans="1:40">
      <c r="A68" s="182" t="s">
        <v>52</v>
      </c>
      <c r="B68" s="186" t="s">
        <v>107</v>
      </c>
      <c r="C68" s="186"/>
      <c r="D68" s="186"/>
      <c r="E68" s="184"/>
      <c r="F68" s="184"/>
      <c r="G68" s="184"/>
      <c r="H68" s="184"/>
      <c r="I68" s="195">
        <f t="shared" ref="I68:AL68" si="18">I69+I71+I70</f>
        <v>0</v>
      </c>
      <c r="J68" s="195">
        <f t="shared" si="18"/>
        <v>0</v>
      </c>
      <c r="K68" s="195">
        <f t="shared" si="18"/>
        <v>0</v>
      </c>
      <c r="L68" s="195">
        <f t="shared" si="18"/>
        <v>0</v>
      </c>
      <c r="M68" s="195">
        <f t="shared" si="18"/>
        <v>0</v>
      </c>
      <c r="N68" s="195">
        <f t="shared" si="18"/>
        <v>0</v>
      </c>
      <c r="O68" s="195">
        <f t="shared" si="18"/>
        <v>0</v>
      </c>
      <c r="P68" s="195">
        <f t="shared" si="18"/>
        <v>0</v>
      </c>
      <c r="Q68" s="195">
        <f t="shared" si="18"/>
        <v>0</v>
      </c>
      <c r="R68" s="195">
        <f t="shared" si="18"/>
        <v>0</v>
      </c>
      <c r="S68" s="195">
        <f t="shared" si="18"/>
        <v>0</v>
      </c>
      <c r="T68" s="195">
        <f t="shared" si="18"/>
        <v>0</v>
      </c>
      <c r="U68" s="195">
        <f t="shared" si="18"/>
        <v>0</v>
      </c>
      <c r="V68" s="195">
        <f t="shared" si="18"/>
        <v>0</v>
      </c>
      <c r="W68" s="195">
        <f t="shared" si="18"/>
        <v>0</v>
      </c>
      <c r="X68" s="195">
        <f t="shared" si="18"/>
        <v>0</v>
      </c>
      <c r="Y68" s="195">
        <f t="shared" si="18"/>
        <v>0</v>
      </c>
      <c r="Z68" s="195">
        <f t="shared" si="18"/>
        <v>0</v>
      </c>
      <c r="AA68" s="195">
        <f t="shared" si="18"/>
        <v>0</v>
      </c>
      <c r="AB68" s="195">
        <f t="shared" si="18"/>
        <v>0</v>
      </c>
      <c r="AC68" s="195">
        <f t="shared" si="18"/>
        <v>0</v>
      </c>
      <c r="AD68" s="195">
        <f t="shared" si="18"/>
        <v>0</v>
      </c>
      <c r="AE68" s="195">
        <f t="shared" si="18"/>
        <v>0</v>
      </c>
      <c r="AF68" s="195">
        <f t="shared" si="18"/>
        <v>0</v>
      </c>
      <c r="AG68" s="195">
        <f t="shared" si="18"/>
        <v>0</v>
      </c>
      <c r="AH68" s="195">
        <f t="shared" si="18"/>
        <v>0</v>
      </c>
      <c r="AI68" s="195">
        <f t="shared" si="18"/>
        <v>0</v>
      </c>
      <c r="AJ68" s="195">
        <f t="shared" si="18"/>
        <v>0</v>
      </c>
      <c r="AK68" s="195">
        <f t="shared" si="18"/>
        <v>0</v>
      </c>
      <c r="AL68" s="195">
        <f t="shared" si="18"/>
        <v>0</v>
      </c>
      <c r="AM68" s="198"/>
      <c r="AN68" s="198"/>
    </row>
    <row r="69" s="12" customFormat="1" ht="30" customHeight="1" spans="1:40">
      <c r="A69" s="182" t="s">
        <v>54</v>
      </c>
      <c r="B69" s="186" t="s">
        <v>108</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8"/>
      <c r="AN69" s="198"/>
    </row>
    <row r="70" s="12" customFormat="1" ht="30" customHeight="1" spans="1:40">
      <c r="A70" s="182" t="s">
        <v>54</v>
      </c>
      <c r="B70" s="186" t="s">
        <v>109</v>
      </c>
      <c r="C70" s="186"/>
      <c r="D70" s="186"/>
      <c r="E70" s="184"/>
      <c r="F70" s="184"/>
      <c r="G70" s="184"/>
      <c r="H70" s="184"/>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8"/>
      <c r="AN70" s="198"/>
    </row>
    <row r="71" s="12" customFormat="1" ht="30" customHeight="1" spans="1:40">
      <c r="A71" s="182" t="s">
        <v>54</v>
      </c>
      <c r="B71" s="186" t="s">
        <v>110</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8"/>
      <c r="AN71" s="198"/>
    </row>
    <row r="72" s="12" customFormat="1" ht="30" customHeight="1" spans="1:40">
      <c r="A72" s="182" t="s">
        <v>52</v>
      </c>
      <c r="B72" s="186" t="s">
        <v>111</v>
      </c>
      <c r="C72" s="186"/>
      <c r="D72" s="186"/>
      <c r="E72" s="184"/>
      <c r="F72" s="184"/>
      <c r="G72" s="184"/>
      <c r="H72" s="184"/>
      <c r="I72" s="195">
        <f t="shared" ref="I72:AL72" si="19">I73</f>
        <v>0</v>
      </c>
      <c r="J72" s="195">
        <f t="shared" si="19"/>
        <v>0</v>
      </c>
      <c r="K72" s="195">
        <f t="shared" si="19"/>
        <v>0</v>
      </c>
      <c r="L72" s="195">
        <f t="shared" si="19"/>
        <v>0</v>
      </c>
      <c r="M72" s="195">
        <f t="shared" si="19"/>
        <v>0</v>
      </c>
      <c r="N72" s="195">
        <f t="shared" si="19"/>
        <v>0</v>
      </c>
      <c r="O72" s="195">
        <f t="shared" si="19"/>
        <v>0</v>
      </c>
      <c r="P72" s="195">
        <f t="shared" si="19"/>
        <v>0</v>
      </c>
      <c r="Q72" s="195">
        <f t="shared" si="19"/>
        <v>0</v>
      </c>
      <c r="R72" s="195">
        <f t="shared" si="19"/>
        <v>0</v>
      </c>
      <c r="S72" s="195">
        <f t="shared" si="19"/>
        <v>0</v>
      </c>
      <c r="T72" s="195">
        <f t="shared" si="19"/>
        <v>0</v>
      </c>
      <c r="U72" s="195">
        <f t="shared" si="19"/>
        <v>0</v>
      </c>
      <c r="V72" s="195">
        <f t="shared" si="19"/>
        <v>0</v>
      </c>
      <c r="W72" s="195">
        <f t="shared" si="19"/>
        <v>0</v>
      </c>
      <c r="X72" s="195">
        <f t="shared" si="19"/>
        <v>0</v>
      </c>
      <c r="Y72" s="195">
        <f t="shared" si="19"/>
        <v>0</v>
      </c>
      <c r="Z72" s="195">
        <f t="shared" si="19"/>
        <v>0</v>
      </c>
      <c r="AA72" s="195">
        <f t="shared" si="19"/>
        <v>0</v>
      </c>
      <c r="AB72" s="195">
        <f t="shared" si="19"/>
        <v>0</v>
      </c>
      <c r="AC72" s="195">
        <f t="shared" si="19"/>
        <v>0</v>
      </c>
      <c r="AD72" s="195">
        <f t="shared" si="19"/>
        <v>0</v>
      </c>
      <c r="AE72" s="195">
        <f t="shared" si="19"/>
        <v>0</v>
      </c>
      <c r="AF72" s="195">
        <f t="shared" si="19"/>
        <v>0</v>
      </c>
      <c r="AG72" s="195">
        <f t="shared" si="19"/>
        <v>0</v>
      </c>
      <c r="AH72" s="195">
        <f t="shared" si="19"/>
        <v>0</v>
      </c>
      <c r="AI72" s="195">
        <f t="shared" si="19"/>
        <v>0</v>
      </c>
      <c r="AJ72" s="195">
        <f t="shared" si="19"/>
        <v>0</v>
      </c>
      <c r="AK72" s="195">
        <f t="shared" si="19"/>
        <v>0</v>
      </c>
      <c r="AL72" s="195">
        <f t="shared" si="19"/>
        <v>0</v>
      </c>
      <c r="AM72" s="198"/>
      <c r="AN72" s="198"/>
    </row>
    <row r="73" s="12" customFormat="1" ht="30" customHeight="1" spans="1:40">
      <c r="A73" s="182" t="s">
        <v>54</v>
      </c>
      <c r="B73" s="186" t="s">
        <v>111</v>
      </c>
      <c r="C73" s="186"/>
      <c r="D73" s="186"/>
      <c r="E73" s="184"/>
      <c r="F73" s="184"/>
      <c r="G73" s="184"/>
      <c r="H73" s="184"/>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8"/>
      <c r="AN73" s="198"/>
    </row>
    <row r="74" s="12" customFormat="1" ht="30" customHeight="1" spans="1:40">
      <c r="A74" s="179" t="s">
        <v>50</v>
      </c>
      <c r="B74" s="186" t="s">
        <v>112</v>
      </c>
      <c r="C74" s="186"/>
      <c r="D74" s="186"/>
      <c r="E74" s="184"/>
      <c r="F74" s="184"/>
      <c r="G74" s="184"/>
      <c r="H74" s="184"/>
      <c r="I74" s="196">
        <f t="shared" ref="I74:AL74" si="20">I75+I87+I94</f>
        <v>4</v>
      </c>
      <c r="J74" s="196">
        <f t="shared" si="20"/>
        <v>7.13</v>
      </c>
      <c r="K74" s="196">
        <f t="shared" si="20"/>
        <v>0</v>
      </c>
      <c r="L74" s="196">
        <f t="shared" si="20"/>
        <v>0</v>
      </c>
      <c r="M74" s="196">
        <f t="shared" si="20"/>
        <v>4</v>
      </c>
      <c r="N74" s="196">
        <f t="shared" si="20"/>
        <v>0</v>
      </c>
      <c r="O74" s="196">
        <f t="shared" si="20"/>
        <v>0</v>
      </c>
      <c r="P74" s="196">
        <f t="shared" si="20"/>
        <v>0</v>
      </c>
      <c r="Q74" s="196">
        <f t="shared" si="20"/>
        <v>0</v>
      </c>
      <c r="R74" s="196">
        <f t="shared" si="20"/>
        <v>0</v>
      </c>
      <c r="S74" s="196">
        <f t="shared" si="20"/>
        <v>4303</v>
      </c>
      <c r="T74" s="196">
        <f t="shared" si="20"/>
        <v>17175</v>
      </c>
      <c r="U74" s="196">
        <f t="shared" si="20"/>
        <v>0</v>
      </c>
      <c r="V74" s="196">
        <f t="shared" si="20"/>
        <v>0</v>
      </c>
      <c r="W74" s="196">
        <f t="shared" si="20"/>
        <v>0</v>
      </c>
      <c r="X74" s="196">
        <f t="shared" si="20"/>
        <v>0</v>
      </c>
      <c r="Y74" s="196">
        <f t="shared" si="20"/>
        <v>0</v>
      </c>
      <c r="Z74" s="196">
        <f t="shared" si="20"/>
        <v>6750</v>
      </c>
      <c r="AA74" s="196">
        <f t="shared" si="20"/>
        <v>800</v>
      </c>
      <c r="AB74" s="196">
        <f t="shared" si="20"/>
        <v>800</v>
      </c>
      <c r="AC74" s="196">
        <f t="shared" si="20"/>
        <v>0</v>
      </c>
      <c r="AD74" s="196">
        <f t="shared" si="20"/>
        <v>0</v>
      </c>
      <c r="AE74" s="196">
        <f t="shared" si="20"/>
        <v>0</v>
      </c>
      <c r="AF74" s="196">
        <f t="shared" si="20"/>
        <v>1000</v>
      </c>
      <c r="AG74" s="196">
        <f t="shared" si="20"/>
        <v>2950</v>
      </c>
      <c r="AH74" s="196">
        <f t="shared" si="20"/>
        <v>2000</v>
      </c>
      <c r="AI74" s="196">
        <f t="shared" si="20"/>
        <v>0</v>
      </c>
      <c r="AJ74" s="196">
        <f t="shared" si="20"/>
        <v>0</v>
      </c>
      <c r="AK74" s="196">
        <f t="shared" si="20"/>
        <v>0</v>
      </c>
      <c r="AL74" s="196">
        <f t="shared" si="20"/>
        <v>0</v>
      </c>
      <c r="AM74" s="198"/>
      <c r="AN74" s="198"/>
    </row>
    <row r="75" s="12" customFormat="1" ht="30" customHeight="1" spans="1:40">
      <c r="A75" s="179" t="s">
        <v>52</v>
      </c>
      <c r="B75" s="186" t="s">
        <v>113</v>
      </c>
      <c r="C75" s="186"/>
      <c r="D75" s="186"/>
      <c r="E75" s="184"/>
      <c r="F75" s="184"/>
      <c r="G75" s="184"/>
      <c r="H75" s="184"/>
      <c r="I75" s="195">
        <f t="shared" ref="I75:AL75" si="21">I76+I77+I78+I79+I82+I83+I84+I85+I86</f>
        <v>2</v>
      </c>
      <c r="J75" s="195">
        <f t="shared" si="21"/>
        <v>4</v>
      </c>
      <c r="K75" s="195">
        <f t="shared" si="21"/>
        <v>0</v>
      </c>
      <c r="L75" s="195">
        <f t="shared" si="21"/>
        <v>0</v>
      </c>
      <c r="M75" s="195">
        <f t="shared" si="21"/>
        <v>2</v>
      </c>
      <c r="N75" s="195">
        <f t="shared" si="21"/>
        <v>0</v>
      </c>
      <c r="O75" s="195">
        <f t="shared" si="21"/>
        <v>0</v>
      </c>
      <c r="P75" s="195">
        <f t="shared" si="21"/>
        <v>0</v>
      </c>
      <c r="Q75" s="195">
        <f t="shared" si="21"/>
        <v>0</v>
      </c>
      <c r="R75" s="195">
        <f t="shared" si="21"/>
        <v>0</v>
      </c>
      <c r="S75" s="195">
        <f t="shared" si="21"/>
        <v>2805</v>
      </c>
      <c r="T75" s="195">
        <f t="shared" si="21"/>
        <v>11650</v>
      </c>
      <c r="U75" s="195">
        <f t="shared" si="21"/>
        <v>0</v>
      </c>
      <c r="V75" s="195">
        <f t="shared" si="21"/>
        <v>0</v>
      </c>
      <c r="W75" s="195">
        <f t="shared" si="21"/>
        <v>0</v>
      </c>
      <c r="X75" s="195">
        <f t="shared" si="21"/>
        <v>0</v>
      </c>
      <c r="Y75" s="195">
        <f t="shared" si="21"/>
        <v>0</v>
      </c>
      <c r="Z75" s="195">
        <f t="shared" si="21"/>
        <v>3800</v>
      </c>
      <c r="AA75" s="195">
        <f t="shared" si="21"/>
        <v>800</v>
      </c>
      <c r="AB75" s="195">
        <f t="shared" si="21"/>
        <v>800</v>
      </c>
      <c r="AC75" s="195">
        <f t="shared" si="21"/>
        <v>0</v>
      </c>
      <c r="AD75" s="195">
        <f t="shared" si="21"/>
        <v>0</v>
      </c>
      <c r="AE75" s="195">
        <f t="shared" si="21"/>
        <v>0</v>
      </c>
      <c r="AF75" s="195">
        <f t="shared" si="21"/>
        <v>1000</v>
      </c>
      <c r="AG75" s="195">
        <f t="shared" si="21"/>
        <v>0</v>
      </c>
      <c r="AH75" s="195">
        <f t="shared" si="21"/>
        <v>2000</v>
      </c>
      <c r="AI75" s="195">
        <f t="shared" si="21"/>
        <v>0</v>
      </c>
      <c r="AJ75" s="195">
        <f t="shared" si="21"/>
        <v>0</v>
      </c>
      <c r="AK75" s="195">
        <f t="shared" si="21"/>
        <v>0</v>
      </c>
      <c r="AL75" s="195">
        <f t="shared" si="21"/>
        <v>0</v>
      </c>
      <c r="AM75" s="198"/>
      <c r="AN75" s="198"/>
    </row>
    <row r="76" s="12" customFormat="1" ht="43" customHeight="1" spans="1:40">
      <c r="A76" s="182" t="s">
        <v>54</v>
      </c>
      <c r="B76" s="186" t="s">
        <v>114</v>
      </c>
      <c r="C76" s="186"/>
      <c r="D76" s="186"/>
      <c r="E76" s="184"/>
      <c r="F76" s="184"/>
      <c r="G76" s="184"/>
      <c r="H76" s="184"/>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8"/>
      <c r="AN76" s="198"/>
    </row>
    <row r="77" s="12" customFormat="1" ht="43" customHeight="1" spans="1:40">
      <c r="A77" s="182" t="s">
        <v>54</v>
      </c>
      <c r="B77" s="186" t="s">
        <v>115</v>
      </c>
      <c r="C77" s="186"/>
      <c r="D77" s="186"/>
      <c r="E77" s="184"/>
      <c r="F77" s="184"/>
      <c r="G77" s="184"/>
      <c r="H77" s="184"/>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8"/>
      <c r="AN77" s="198"/>
    </row>
    <row r="78" s="12" customFormat="1" ht="43" customHeight="1" spans="1:40">
      <c r="A78" s="182" t="s">
        <v>54</v>
      </c>
      <c r="B78" s="186" t="s">
        <v>116</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8"/>
      <c r="AN78" s="198"/>
    </row>
    <row r="79" s="12" customFormat="1" ht="30" customHeight="1" spans="1:40">
      <c r="A79" s="182" t="s">
        <v>54</v>
      </c>
      <c r="B79" s="186" t="s">
        <v>117</v>
      </c>
      <c r="C79" s="186"/>
      <c r="D79" s="186"/>
      <c r="E79" s="184"/>
      <c r="F79" s="184"/>
      <c r="G79" s="184"/>
      <c r="H79" s="184"/>
      <c r="I79" s="195">
        <f t="shared" ref="I79:AL79" si="22">SUM(I80:I81)</f>
        <v>2</v>
      </c>
      <c r="J79" s="195">
        <f t="shared" si="22"/>
        <v>4</v>
      </c>
      <c r="K79" s="195">
        <f t="shared" si="22"/>
        <v>0</v>
      </c>
      <c r="L79" s="195">
        <f t="shared" si="22"/>
        <v>0</v>
      </c>
      <c r="M79" s="195">
        <f t="shared" si="22"/>
        <v>2</v>
      </c>
      <c r="N79" s="195">
        <f t="shared" si="22"/>
        <v>0</v>
      </c>
      <c r="O79" s="195">
        <f t="shared" si="22"/>
        <v>0</v>
      </c>
      <c r="P79" s="195">
        <f t="shared" si="22"/>
        <v>0</v>
      </c>
      <c r="Q79" s="195">
        <f t="shared" si="22"/>
        <v>0</v>
      </c>
      <c r="R79" s="195">
        <f t="shared" si="22"/>
        <v>0</v>
      </c>
      <c r="S79" s="195">
        <f t="shared" si="22"/>
        <v>2805</v>
      </c>
      <c r="T79" s="195">
        <f t="shared" si="22"/>
        <v>11650</v>
      </c>
      <c r="U79" s="195">
        <f t="shared" si="22"/>
        <v>0</v>
      </c>
      <c r="V79" s="195">
        <f t="shared" si="22"/>
        <v>0</v>
      </c>
      <c r="W79" s="195">
        <f t="shared" si="22"/>
        <v>0</v>
      </c>
      <c r="X79" s="195">
        <f t="shared" si="22"/>
        <v>0</v>
      </c>
      <c r="Y79" s="195">
        <f t="shared" si="22"/>
        <v>0</v>
      </c>
      <c r="Z79" s="195">
        <f t="shared" si="22"/>
        <v>3800</v>
      </c>
      <c r="AA79" s="195">
        <f t="shared" si="22"/>
        <v>800</v>
      </c>
      <c r="AB79" s="195">
        <f t="shared" si="22"/>
        <v>800</v>
      </c>
      <c r="AC79" s="195">
        <f t="shared" si="22"/>
        <v>0</v>
      </c>
      <c r="AD79" s="195">
        <f t="shared" si="22"/>
        <v>0</v>
      </c>
      <c r="AE79" s="195">
        <f t="shared" si="22"/>
        <v>0</v>
      </c>
      <c r="AF79" s="195">
        <f t="shared" si="22"/>
        <v>1000</v>
      </c>
      <c r="AG79" s="195">
        <f t="shared" si="22"/>
        <v>0</v>
      </c>
      <c r="AH79" s="195">
        <f t="shared" si="22"/>
        <v>2000</v>
      </c>
      <c r="AI79" s="195">
        <f t="shared" si="22"/>
        <v>0</v>
      </c>
      <c r="AJ79" s="195">
        <f t="shared" si="22"/>
        <v>0</v>
      </c>
      <c r="AK79" s="195">
        <f t="shared" si="22"/>
        <v>0</v>
      </c>
      <c r="AL79" s="195">
        <f t="shared" si="22"/>
        <v>0</v>
      </c>
      <c r="AM79" s="198"/>
      <c r="AN79" s="198"/>
    </row>
    <row r="80" s="7" customFormat="1" ht="258" customHeight="1" spans="1:40">
      <c r="A80" s="22">
        <v>9</v>
      </c>
      <c r="B80" s="22" t="s">
        <v>1164</v>
      </c>
      <c r="C80" s="22">
        <v>2024</v>
      </c>
      <c r="D80" s="34" t="s">
        <v>220</v>
      </c>
      <c r="E80" s="22" t="s">
        <v>178</v>
      </c>
      <c r="F80" s="24" t="s">
        <v>990</v>
      </c>
      <c r="G80" s="22" t="s">
        <v>221</v>
      </c>
      <c r="H80" s="34" t="s">
        <v>1098</v>
      </c>
      <c r="I80" s="22">
        <v>1</v>
      </c>
      <c r="J80" s="22">
        <v>3</v>
      </c>
      <c r="K80" s="22"/>
      <c r="L80" s="22"/>
      <c r="M80" s="22">
        <v>1</v>
      </c>
      <c r="N80" s="22"/>
      <c r="O80" s="22"/>
      <c r="P80" s="22"/>
      <c r="Q80" s="22"/>
      <c r="R80" s="22"/>
      <c r="S80" s="22">
        <v>2245</v>
      </c>
      <c r="T80" s="22">
        <v>10000</v>
      </c>
      <c r="U80" s="36" t="s">
        <v>211</v>
      </c>
      <c r="V80" s="22" t="s">
        <v>715</v>
      </c>
      <c r="W80" s="22" t="s">
        <v>207</v>
      </c>
      <c r="X80" s="22" t="s">
        <v>715</v>
      </c>
      <c r="Y80" s="22" t="s">
        <v>1093</v>
      </c>
      <c r="Z80" s="22">
        <v>3000</v>
      </c>
      <c r="AA80" s="22"/>
      <c r="AB80" s="60"/>
      <c r="AC80" s="60"/>
      <c r="AD80" s="60"/>
      <c r="AE80" s="60"/>
      <c r="AF80" s="22">
        <v>1000</v>
      </c>
      <c r="AG80" s="22"/>
      <c r="AH80" s="22">
        <v>2000</v>
      </c>
      <c r="AI80" s="22"/>
      <c r="AJ80" s="22"/>
      <c r="AK80" s="22"/>
      <c r="AL80" s="22"/>
      <c r="AM80" s="33" t="s">
        <v>1165</v>
      </c>
      <c r="AN80" s="33" t="s">
        <v>1166</v>
      </c>
    </row>
    <row r="81" s="9" customFormat="1" ht="409" customHeight="1" spans="1:40">
      <c r="A81" s="22">
        <v>10</v>
      </c>
      <c r="B81" s="22" t="s">
        <v>1170</v>
      </c>
      <c r="C81" s="22">
        <v>2024</v>
      </c>
      <c r="D81" s="37" t="s">
        <v>327</v>
      </c>
      <c r="E81" s="36" t="s">
        <v>178</v>
      </c>
      <c r="F81" s="36" t="s">
        <v>984</v>
      </c>
      <c r="G81" s="36" t="s">
        <v>209</v>
      </c>
      <c r="H81" s="37" t="s">
        <v>1081</v>
      </c>
      <c r="I81" s="36">
        <v>1</v>
      </c>
      <c r="J81" s="36">
        <v>1</v>
      </c>
      <c r="K81" s="36"/>
      <c r="L81" s="36"/>
      <c r="M81" s="36">
        <v>1</v>
      </c>
      <c r="N81" s="36"/>
      <c r="O81" s="36"/>
      <c r="P81" s="36"/>
      <c r="Q81" s="36"/>
      <c r="R81" s="36"/>
      <c r="S81" s="36">
        <v>560</v>
      </c>
      <c r="T81" s="36">
        <v>1650</v>
      </c>
      <c r="U81" s="36" t="s">
        <v>305</v>
      </c>
      <c r="V81" s="36" t="s">
        <v>1171</v>
      </c>
      <c r="W81" s="36" t="s">
        <v>207</v>
      </c>
      <c r="X81" s="36" t="s">
        <v>715</v>
      </c>
      <c r="Y81" s="36" t="s">
        <v>1093</v>
      </c>
      <c r="Z81" s="36">
        <v>800</v>
      </c>
      <c r="AA81" s="36">
        <v>800</v>
      </c>
      <c r="AB81" s="36">
        <v>800</v>
      </c>
      <c r="AC81" s="36"/>
      <c r="AD81" s="36"/>
      <c r="AE81" s="36"/>
      <c r="AF81" s="36"/>
      <c r="AG81" s="36"/>
      <c r="AH81" s="36"/>
      <c r="AI81" s="36"/>
      <c r="AJ81" s="36"/>
      <c r="AK81" s="36"/>
      <c r="AL81" s="36"/>
      <c r="AM81" s="37" t="s">
        <v>1172</v>
      </c>
      <c r="AN81" s="37" t="s">
        <v>1173</v>
      </c>
    </row>
    <row r="82" s="12" customFormat="1" ht="70" customHeight="1" spans="1:40">
      <c r="A82" s="182" t="s">
        <v>54</v>
      </c>
      <c r="B82" s="186" t="s">
        <v>118</v>
      </c>
      <c r="C82" s="186"/>
      <c r="D82" s="186"/>
      <c r="E82" s="184"/>
      <c r="F82" s="184"/>
      <c r="G82" s="184"/>
      <c r="H82" s="184"/>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8"/>
      <c r="AN82" s="198"/>
    </row>
    <row r="83" s="12" customFormat="1" ht="77" customHeight="1" spans="1:40">
      <c r="A83" s="182" t="s">
        <v>54</v>
      </c>
      <c r="B83" s="186" t="s">
        <v>119</v>
      </c>
      <c r="C83" s="186"/>
      <c r="D83" s="186"/>
      <c r="E83" s="184"/>
      <c r="F83" s="184"/>
      <c r="G83" s="184"/>
      <c r="H83" s="184"/>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8"/>
      <c r="AN83" s="198"/>
    </row>
    <row r="84" s="12" customFormat="1" ht="77" customHeight="1" spans="1:40">
      <c r="A84" s="182" t="s">
        <v>54</v>
      </c>
      <c r="B84" s="186" t="s">
        <v>120</v>
      </c>
      <c r="C84" s="186"/>
      <c r="D84" s="186"/>
      <c r="E84" s="184"/>
      <c r="F84" s="184"/>
      <c r="G84" s="184"/>
      <c r="H84" s="184"/>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8"/>
      <c r="AN84" s="198"/>
    </row>
    <row r="85" s="12" customFormat="1" ht="50" customHeight="1" spans="1:40">
      <c r="A85" s="182" t="s">
        <v>54</v>
      </c>
      <c r="B85" s="186" t="s">
        <v>121</v>
      </c>
      <c r="C85" s="186"/>
      <c r="D85" s="186"/>
      <c r="E85" s="184"/>
      <c r="F85" s="184"/>
      <c r="G85" s="184"/>
      <c r="H85" s="184"/>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8"/>
      <c r="AN85" s="198"/>
    </row>
    <row r="86" s="12" customFormat="1" ht="30" customHeight="1" spans="1:40">
      <c r="A86" s="182" t="s">
        <v>54</v>
      </c>
      <c r="B86" s="186" t="s">
        <v>96</v>
      </c>
      <c r="C86" s="186"/>
      <c r="D86" s="186"/>
      <c r="E86" s="184"/>
      <c r="F86" s="184"/>
      <c r="G86" s="184"/>
      <c r="H86" s="184"/>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8"/>
      <c r="AN86" s="198"/>
    </row>
    <row r="87" s="12" customFormat="1" ht="30" customHeight="1" spans="1:40">
      <c r="A87" s="206" t="s">
        <v>52</v>
      </c>
      <c r="B87" s="186" t="s">
        <v>122</v>
      </c>
      <c r="C87" s="186"/>
      <c r="D87" s="186"/>
      <c r="E87" s="184"/>
      <c r="F87" s="184"/>
      <c r="G87" s="184"/>
      <c r="H87" s="184"/>
      <c r="I87" s="195">
        <f t="shared" ref="I87:AL87" si="23">I88+I89+I92+I93</f>
        <v>2</v>
      </c>
      <c r="J87" s="195">
        <f t="shared" si="23"/>
        <v>3.13</v>
      </c>
      <c r="K87" s="195">
        <f t="shared" si="23"/>
        <v>0</v>
      </c>
      <c r="L87" s="195">
        <f t="shared" si="23"/>
        <v>0</v>
      </c>
      <c r="M87" s="195">
        <f t="shared" si="23"/>
        <v>2</v>
      </c>
      <c r="N87" s="195">
        <f t="shared" si="23"/>
        <v>0</v>
      </c>
      <c r="O87" s="195">
        <f t="shared" si="23"/>
        <v>0</v>
      </c>
      <c r="P87" s="195">
        <f t="shared" si="23"/>
        <v>0</v>
      </c>
      <c r="Q87" s="195">
        <f t="shared" si="23"/>
        <v>0</v>
      </c>
      <c r="R87" s="195">
        <f t="shared" si="23"/>
        <v>0</v>
      </c>
      <c r="S87" s="195">
        <f t="shared" si="23"/>
        <v>1498</v>
      </c>
      <c r="T87" s="195">
        <f t="shared" si="23"/>
        <v>5525</v>
      </c>
      <c r="U87" s="195">
        <f t="shared" si="23"/>
        <v>0</v>
      </c>
      <c r="V87" s="195">
        <f t="shared" si="23"/>
        <v>0</v>
      </c>
      <c r="W87" s="195">
        <f t="shared" si="23"/>
        <v>0</v>
      </c>
      <c r="X87" s="195">
        <f t="shared" si="23"/>
        <v>0</v>
      </c>
      <c r="Y87" s="195">
        <f t="shared" si="23"/>
        <v>0</v>
      </c>
      <c r="Z87" s="195">
        <f t="shared" si="23"/>
        <v>2950</v>
      </c>
      <c r="AA87" s="195">
        <f t="shared" si="23"/>
        <v>0</v>
      </c>
      <c r="AB87" s="195">
        <f t="shared" si="23"/>
        <v>0</v>
      </c>
      <c r="AC87" s="195">
        <f t="shared" si="23"/>
        <v>0</v>
      </c>
      <c r="AD87" s="195">
        <f t="shared" si="23"/>
        <v>0</v>
      </c>
      <c r="AE87" s="195">
        <f t="shared" si="23"/>
        <v>0</v>
      </c>
      <c r="AF87" s="195">
        <f t="shared" si="23"/>
        <v>0</v>
      </c>
      <c r="AG87" s="195">
        <f t="shared" si="23"/>
        <v>2950</v>
      </c>
      <c r="AH87" s="195">
        <f t="shared" si="23"/>
        <v>0</v>
      </c>
      <c r="AI87" s="195">
        <f t="shared" si="23"/>
        <v>0</v>
      </c>
      <c r="AJ87" s="195">
        <f t="shared" si="23"/>
        <v>0</v>
      </c>
      <c r="AK87" s="195">
        <f t="shared" si="23"/>
        <v>0</v>
      </c>
      <c r="AL87" s="195">
        <f t="shared" si="23"/>
        <v>0</v>
      </c>
      <c r="AM87" s="198"/>
      <c r="AN87" s="198"/>
    </row>
    <row r="88" s="12" customFormat="1" ht="30" customHeight="1" spans="1:40">
      <c r="A88" s="182" t="s">
        <v>54</v>
      </c>
      <c r="B88" s="186" t="s">
        <v>123</v>
      </c>
      <c r="C88" s="186"/>
      <c r="D88" s="186"/>
      <c r="E88" s="184"/>
      <c r="F88" s="184"/>
      <c r="G88" s="184"/>
      <c r="H88" s="184"/>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8"/>
      <c r="AN88" s="198"/>
    </row>
    <row r="89" s="12" customFormat="1" ht="30" customHeight="1" spans="1:40">
      <c r="A89" s="182" t="s">
        <v>54</v>
      </c>
      <c r="B89" s="186" t="s">
        <v>124</v>
      </c>
      <c r="C89" s="186"/>
      <c r="D89" s="186"/>
      <c r="E89" s="184"/>
      <c r="F89" s="184"/>
      <c r="G89" s="184"/>
      <c r="H89" s="184"/>
      <c r="I89" s="195">
        <f t="shared" ref="I89:AL89" si="24">SUM(I90:I91)</f>
        <v>2</v>
      </c>
      <c r="J89" s="195">
        <f t="shared" si="24"/>
        <v>3.13</v>
      </c>
      <c r="K89" s="195">
        <f t="shared" si="24"/>
        <v>0</v>
      </c>
      <c r="L89" s="195">
        <f t="shared" si="24"/>
        <v>0</v>
      </c>
      <c r="M89" s="195">
        <f t="shared" si="24"/>
        <v>2</v>
      </c>
      <c r="N89" s="195">
        <f t="shared" si="24"/>
        <v>0</v>
      </c>
      <c r="O89" s="195">
        <f t="shared" si="24"/>
        <v>0</v>
      </c>
      <c r="P89" s="195">
        <f t="shared" si="24"/>
        <v>0</v>
      </c>
      <c r="Q89" s="195">
        <f t="shared" si="24"/>
        <v>0</v>
      </c>
      <c r="R89" s="195">
        <f t="shared" si="24"/>
        <v>0</v>
      </c>
      <c r="S89" s="195">
        <f t="shared" si="24"/>
        <v>1498</v>
      </c>
      <c r="T89" s="195">
        <f t="shared" si="24"/>
        <v>5525</v>
      </c>
      <c r="U89" s="195">
        <f t="shared" si="24"/>
        <v>0</v>
      </c>
      <c r="V89" s="195">
        <f t="shared" si="24"/>
        <v>0</v>
      </c>
      <c r="W89" s="195">
        <f t="shared" si="24"/>
        <v>0</v>
      </c>
      <c r="X89" s="195">
        <f t="shared" si="24"/>
        <v>0</v>
      </c>
      <c r="Y89" s="195">
        <f t="shared" si="24"/>
        <v>0</v>
      </c>
      <c r="Z89" s="195">
        <f t="shared" si="24"/>
        <v>2950</v>
      </c>
      <c r="AA89" s="195">
        <f t="shared" si="24"/>
        <v>0</v>
      </c>
      <c r="AB89" s="195">
        <f t="shared" si="24"/>
        <v>0</v>
      </c>
      <c r="AC89" s="195">
        <f t="shared" si="24"/>
        <v>0</v>
      </c>
      <c r="AD89" s="195">
        <f t="shared" si="24"/>
        <v>0</v>
      </c>
      <c r="AE89" s="195">
        <f t="shared" si="24"/>
        <v>0</v>
      </c>
      <c r="AF89" s="195">
        <f t="shared" si="24"/>
        <v>0</v>
      </c>
      <c r="AG89" s="195">
        <f t="shared" si="24"/>
        <v>2950</v>
      </c>
      <c r="AH89" s="195">
        <f t="shared" si="24"/>
        <v>0</v>
      </c>
      <c r="AI89" s="195">
        <f t="shared" si="24"/>
        <v>0</v>
      </c>
      <c r="AJ89" s="195">
        <f t="shared" si="24"/>
        <v>0</v>
      </c>
      <c r="AK89" s="195">
        <f t="shared" si="24"/>
        <v>0</v>
      </c>
      <c r="AL89" s="195">
        <f t="shared" si="24"/>
        <v>0</v>
      </c>
      <c r="AM89" s="198"/>
      <c r="AN89" s="198"/>
    </row>
    <row r="90" s="7" customFormat="1" ht="409" customHeight="1" spans="1:40">
      <c r="A90" s="22">
        <v>11</v>
      </c>
      <c r="B90" s="22" t="s">
        <v>1152</v>
      </c>
      <c r="C90" s="22">
        <v>2024</v>
      </c>
      <c r="D90" s="35" t="s">
        <v>193</v>
      </c>
      <c r="E90" s="24" t="s">
        <v>178</v>
      </c>
      <c r="F90" s="24" t="s">
        <v>984</v>
      </c>
      <c r="G90" s="24" t="s">
        <v>194</v>
      </c>
      <c r="H90" s="35" t="s">
        <v>195</v>
      </c>
      <c r="I90" s="22">
        <v>1</v>
      </c>
      <c r="J90" s="22">
        <v>2</v>
      </c>
      <c r="K90" s="22"/>
      <c r="L90" s="22"/>
      <c r="M90" s="22">
        <v>1</v>
      </c>
      <c r="N90" s="22"/>
      <c r="O90" s="22"/>
      <c r="P90" s="22"/>
      <c r="Q90" s="22"/>
      <c r="R90" s="22"/>
      <c r="S90" s="22">
        <v>1200</v>
      </c>
      <c r="T90" s="22">
        <v>4337</v>
      </c>
      <c r="U90" s="49" t="s">
        <v>183</v>
      </c>
      <c r="V90" s="22" t="s">
        <v>1144</v>
      </c>
      <c r="W90" s="49" t="s">
        <v>183</v>
      </c>
      <c r="X90" s="22" t="s">
        <v>1144</v>
      </c>
      <c r="Y90" s="22" t="s">
        <v>1093</v>
      </c>
      <c r="Z90" s="62">
        <v>2000</v>
      </c>
      <c r="AA90" s="22"/>
      <c r="AB90" s="60"/>
      <c r="AC90" s="60"/>
      <c r="AD90" s="60"/>
      <c r="AE90" s="60"/>
      <c r="AF90" s="22"/>
      <c r="AG90" s="22">
        <v>2000</v>
      </c>
      <c r="AH90" s="22"/>
      <c r="AI90" s="22"/>
      <c r="AJ90" s="22"/>
      <c r="AK90" s="22"/>
      <c r="AL90" s="22"/>
      <c r="AM90" s="33" t="s">
        <v>1153</v>
      </c>
      <c r="AN90" s="33" t="s">
        <v>1154</v>
      </c>
    </row>
    <row r="91" s="12" customFormat="1" ht="271" customHeight="1" spans="1:40">
      <c r="A91" s="22">
        <v>12</v>
      </c>
      <c r="B91" s="22" t="s">
        <v>1167</v>
      </c>
      <c r="C91" s="22">
        <v>2024</v>
      </c>
      <c r="D91" s="33" t="s">
        <v>1077</v>
      </c>
      <c r="E91" s="22" t="s">
        <v>178</v>
      </c>
      <c r="F91" s="24" t="s">
        <v>1013</v>
      </c>
      <c r="G91" s="22" t="s">
        <v>590</v>
      </c>
      <c r="H91" s="33" t="s">
        <v>1100</v>
      </c>
      <c r="I91" s="22">
        <v>1</v>
      </c>
      <c r="J91" s="39">
        <v>1.13</v>
      </c>
      <c r="K91" s="39"/>
      <c r="L91" s="39"/>
      <c r="M91" s="39">
        <v>1</v>
      </c>
      <c r="N91" s="39"/>
      <c r="O91" s="39"/>
      <c r="P91" s="39"/>
      <c r="Q91" s="39"/>
      <c r="R91" s="39"/>
      <c r="S91" s="39">
        <v>298</v>
      </c>
      <c r="T91" s="39">
        <v>1188</v>
      </c>
      <c r="U91" s="22" t="s">
        <v>985</v>
      </c>
      <c r="V91" s="22"/>
      <c r="W91" s="22" t="s">
        <v>183</v>
      </c>
      <c r="X91" s="22" t="s">
        <v>811</v>
      </c>
      <c r="Y91" s="22" t="s">
        <v>1093</v>
      </c>
      <c r="Z91" s="39">
        <v>950</v>
      </c>
      <c r="AA91" s="39"/>
      <c r="AB91" s="39"/>
      <c r="AC91" s="39"/>
      <c r="AD91" s="39"/>
      <c r="AE91" s="39"/>
      <c r="AF91" s="39"/>
      <c r="AG91" s="39">
        <v>950</v>
      </c>
      <c r="AH91" s="39"/>
      <c r="AI91" s="39"/>
      <c r="AJ91" s="39"/>
      <c r="AK91" s="39"/>
      <c r="AL91" s="39"/>
      <c r="AM91" s="71" t="s">
        <v>1168</v>
      </c>
      <c r="AN91" s="71" t="s">
        <v>1169</v>
      </c>
    </row>
    <row r="92" s="12" customFormat="1" ht="30" customHeight="1" spans="1:40">
      <c r="A92" s="182" t="s">
        <v>54</v>
      </c>
      <c r="B92" s="186" t="s">
        <v>125</v>
      </c>
      <c r="C92" s="186"/>
      <c r="D92" s="186"/>
      <c r="E92" s="184"/>
      <c r="F92" s="184"/>
      <c r="G92" s="184"/>
      <c r="H92" s="184"/>
      <c r="I92" s="195">
        <v>0</v>
      </c>
      <c r="J92" s="195">
        <v>0</v>
      </c>
      <c r="K92" s="195">
        <v>0</v>
      </c>
      <c r="L92" s="195">
        <v>0</v>
      </c>
      <c r="M92" s="195">
        <v>0</v>
      </c>
      <c r="N92" s="195">
        <v>0</v>
      </c>
      <c r="O92" s="195">
        <v>0</v>
      </c>
      <c r="P92" s="195">
        <v>0</v>
      </c>
      <c r="Q92" s="195">
        <v>0</v>
      </c>
      <c r="R92" s="195">
        <v>0</v>
      </c>
      <c r="S92" s="195">
        <v>0</v>
      </c>
      <c r="T92" s="195">
        <v>0</v>
      </c>
      <c r="U92" s="195">
        <v>0</v>
      </c>
      <c r="V92" s="195">
        <v>0</v>
      </c>
      <c r="W92" s="195">
        <v>0</v>
      </c>
      <c r="X92" s="195">
        <v>0</v>
      </c>
      <c r="Y92" s="195">
        <v>0</v>
      </c>
      <c r="Z92" s="195">
        <v>0</v>
      </c>
      <c r="AA92" s="195">
        <v>0</v>
      </c>
      <c r="AB92" s="195">
        <v>0</v>
      </c>
      <c r="AC92" s="195">
        <v>0</v>
      </c>
      <c r="AD92" s="195">
        <v>0</v>
      </c>
      <c r="AE92" s="195">
        <v>0</v>
      </c>
      <c r="AF92" s="195">
        <v>0</v>
      </c>
      <c r="AG92" s="195">
        <v>0</v>
      </c>
      <c r="AH92" s="195">
        <v>0</v>
      </c>
      <c r="AI92" s="195">
        <v>0</v>
      </c>
      <c r="AJ92" s="195">
        <v>0</v>
      </c>
      <c r="AK92" s="195">
        <v>0</v>
      </c>
      <c r="AL92" s="195">
        <v>0</v>
      </c>
      <c r="AM92" s="198"/>
      <c r="AN92" s="198"/>
    </row>
    <row r="93" s="12" customFormat="1" ht="30" customHeight="1" spans="1:40">
      <c r="A93" s="182" t="s">
        <v>54</v>
      </c>
      <c r="B93" s="186" t="s">
        <v>126</v>
      </c>
      <c r="C93" s="186"/>
      <c r="D93" s="186"/>
      <c r="E93" s="184"/>
      <c r="F93" s="184"/>
      <c r="G93" s="184"/>
      <c r="H93" s="184"/>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8"/>
      <c r="AN93" s="198"/>
    </row>
    <row r="94" s="12" customFormat="1" ht="30" customHeight="1" spans="1:40">
      <c r="A94" s="206" t="s">
        <v>52</v>
      </c>
      <c r="B94" s="186" t="s">
        <v>127</v>
      </c>
      <c r="C94" s="186"/>
      <c r="D94" s="186"/>
      <c r="E94" s="184"/>
      <c r="F94" s="184"/>
      <c r="G94" s="184"/>
      <c r="H94" s="184"/>
      <c r="I94" s="195">
        <f t="shared" ref="I94:AL94" si="25">I95+I96+I97+I98+I99+I100</f>
        <v>0</v>
      </c>
      <c r="J94" s="195">
        <f t="shared" si="25"/>
        <v>0</v>
      </c>
      <c r="K94" s="195">
        <f t="shared" si="25"/>
        <v>0</v>
      </c>
      <c r="L94" s="195">
        <f t="shared" si="25"/>
        <v>0</v>
      </c>
      <c r="M94" s="195">
        <f t="shared" si="25"/>
        <v>0</v>
      </c>
      <c r="N94" s="195">
        <f t="shared" si="25"/>
        <v>0</v>
      </c>
      <c r="O94" s="195">
        <f t="shared" si="25"/>
        <v>0</v>
      </c>
      <c r="P94" s="195">
        <f t="shared" si="25"/>
        <v>0</v>
      </c>
      <c r="Q94" s="195">
        <f t="shared" si="25"/>
        <v>0</v>
      </c>
      <c r="R94" s="195">
        <f t="shared" si="25"/>
        <v>0</v>
      </c>
      <c r="S94" s="195">
        <f t="shared" si="25"/>
        <v>0</v>
      </c>
      <c r="T94" s="195">
        <f t="shared" si="25"/>
        <v>0</v>
      </c>
      <c r="U94" s="195">
        <f t="shared" si="25"/>
        <v>0</v>
      </c>
      <c r="V94" s="195">
        <f t="shared" si="25"/>
        <v>0</v>
      </c>
      <c r="W94" s="195">
        <f t="shared" si="25"/>
        <v>0</v>
      </c>
      <c r="X94" s="195">
        <f t="shared" si="25"/>
        <v>0</v>
      </c>
      <c r="Y94" s="195">
        <f t="shared" si="25"/>
        <v>0</v>
      </c>
      <c r="Z94" s="195">
        <f t="shared" si="25"/>
        <v>0</v>
      </c>
      <c r="AA94" s="195">
        <f t="shared" si="25"/>
        <v>0</v>
      </c>
      <c r="AB94" s="195">
        <f t="shared" si="25"/>
        <v>0</v>
      </c>
      <c r="AC94" s="195">
        <f t="shared" si="25"/>
        <v>0</v>
      </c>
      <c r="AD94" s="195">
        <f t="shared" si="25"/>
        <v>0</v>
      </c>
      <c r="AE94" s="195">
        <f t="shared" si="25"/>
        <v>0</v>
      </c>
      <c r="AF94" s="195">
        <f t="shared" si="25"/>
        <v>0</v>
      </c>
      <c r="AG94" s="195">
        <f t="shared" si="25"/>
        <v>0</v>
      </c>
      <c r="AH94" s="195">
        <f t="shared" si="25"/>
        <v>0</v>
      </c>
      <c r="AI94" s="195">
        <f t="shared" si="25"/>
        <v>0</v>
      </c>
      <c r="AJ94" s="195">
        <f t="shared" si="25"/>
        <v>0</v>
      </c>
      <c r="AK94" s="195">
        <f t="shared" si="25"/>
        <v>0</v>
      </c>
      <c r="AL94" s="195">
        <f t="shared" si="25"/>
        <v>0</v>
      </c>
      <c r="AM94" s="198"/>
      <c r="AN94" s="198"/>
    </row>
    <row r="95" s="12" customFormat="1" ht="30" customHeight="1" spans="1:40">
      <c r="A95" s="182" t="s">
        <v>54</v>
      </c>
      <c r="B95" s="186" t="s">
        <v>128</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8"/>
      <c r="AN95" s="198"/>
    </row>
    <row r="96" s="12" customFormat="1" ht="58" customHeight="1" spans="1:40">
      <c r="A96" s="182" t="s">
        <v>54</v>
      </c>
      <c r="B96" s="186" t="s">
        <v>129</v>
      </c>
      <c r="C96" s="186"/>
      <c r="D96" s="186"/>
      <c r="E96" s="184"/>
      <c r="F96" s="184"/>
      <c r="G96" s="184"/>
      <c r="H96" s="184"/>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8"/>
      <c r="AN96" s="198"/>
    </row>
    <row r="97" s="12" customFormat="1" ht="68" customHeight="1" spans="1:40">
      <c r="A97" s="182" t="s">
        <v>54</v>
      </c>
      <c r="B97" s="186" t="s">
        <v>130</v>
      </c>
      <c r="C97" s="186"/>
      <c r="D97" s="186"/>
      <c r="E97" s="184"/>
      <c r="F97" s="184"/>
      <c r="G97" s="184"/>
      <c r="H97" s="184"/>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8"/>
      <c r="AN97" s="198"/>
    </row>
    <row r="98" s="12" customFormat="1" ht="30" customHeight="1" spans="1:40">
      <c r="A98" s="182" t="s">
        <v>54</v>
      </c>
      <c r="B98" s="186" t="s">
        <v>131</v>
      </c>
      <c r="C98" s="186"/>
      <c r="D98" s="186"/>
      <c r="E98" s="184"/>
      <c r="F98" s="184"/>
      <c r="G98" s="184"/>
      <c r="H98" s="184"/>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8"/>
      <c r="AN98" s="198"/>
    </row>
    <row r="99" s="12" customFormat="1" ht="30" customHeight="1" spans="1:40">
      <c r="A99" s="182" t="s">
        <v>54</v>
      </c>
      <c r="B99" s="186" t="s">
        <v>132</v>
      </c>
      <c r="C99" s="186"/>
      <c r="D99" s="186"/>
      <c r="E99" s="184"/>
      <c r="F99" s="184"/>
      <c r="G99" s="184"/>
      <c r="H99" s="184"/>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8"/>
      <c r="AN99" s="198"/>
    </row>
    <row r="100" s="12" customFormat="1" ht="30" customHeight="1" spans="1:40">
      <c r="A100" s="182" t="s">
        <v>54</v>
      </c>
      <c r="B100" s="186" t="s">
        <v>133</v>
      </c>
      <c r="C100" s="186"/>
      <c r="D100" s="186"/>
      <c r="E100" s="184"/>
      <c r="F100" s="184"/>
      <c r="G100" s="184"/>
      <c r="H100" s="184"/>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8"/>
      <c r="AN100" s="198"/>
    </row>
    <row r="101" s="12" customFormat="1" ht="30" customHeight="1" spans="1:40">
      <c r="A101" s="179" t="s">
        <v>50</v>
      </c>
      <c r="B101" s="186" t="s">
        <v>134</v>
      </c>
      <c r="C101" s="186"/>
      <c r="D101" s="186"/>
      <c r="E101" s="184"/>
      <c r="F101" s="184"/>
      <c r="G101" s="184"/>
      <c r="H101" s="184"/>
      <c r="I101" s="196">
        <f t="shared" ref="I101:AL101" si="26">I102</f>
        <v>0</v>
      </c>
      <c r="J101" s="196">
        <f t="shared" si="26"/>
        <v>0</v>
      </c>
      <c r="K101" s="196">
        <f t="shared" si="26"/>
        <v>0</v>
      </c>
      <c r="L101" s="196">
        <f t="shared" si="26"/>
        <v>0</v>
      </c>
      <c r="M101" s="196">
        <f t="shared" si="26"/>
        <v>0</v>
      </c>
      <c r="N101" s="196">
        <f t="shared" si="26"/>
        <v>0</v>
      </c>
      <c r="O101" s="196">
        <f t="shared" si="26"/>
        <v>0</v>
      </c>
      <c r="P101" s="196">
        <f t="shared" si="26"/>
        <v>0</v>
      </c>
      <c r="Q101" s="196">
        <f t="shared" si="26"/>
        <v>0</v>
      </c>
      <c r="R101" s="196">
        <f t="shared" si="26"/>
        <v>0</v>
      </c>
      <c r="S101" s="196">
        <f t="shared" si="26"/>
        <v>0</v>
      </c>
      <c r="T101" s="196">
        <f t="shared" si="26"/>
        <v>0</v>
      </c>
      <c r="U101" s="196">
        <f t="shared" si="26"/>
        <v>0</v>
      </c>
      <c r="V101" s="196">
        <f t="shared" si="26"/>
        <v>0</v>
      </c>
      <c r="W101" s="196">
        <f t="shared" si="26"/>
        <v>0</v>
      </c>
      <c r="X101" s="196">
        <f t="shared" si="26"/>
        <v>0</v>
      </c>
      <c r="Y101" s="196">
        <f t="shared" si="26"/>
        <v>0</v>
      </c>
      <c r="Z101" s="196">
        <f t="shared" si="26"/>
        <v>0</v>
      </c>
      <c r="AA101" s="196">
        <f t="shared" si="26"/>
        <v>0</v>
      </c>
      <c r="AB101" s="196">
        <f t="shared" si="26"/>
        <v>0</v>
      </c>
      <c r="AC101" s="196">
        <f t="shared" si="26"/>
        <v>0</v>
      </c>
      <c r="AD101" s="196">
        <f t="shared" si="26"/>
        <v>0</v>
      </c>
      <c r="AE101" s="196">
        <f t="shared" si="26"/>
        <v>0</v>
      </c>
      <c r="AF101" s="196">
        <f t="shared" si="26"/>
        <v>0</v>
      </c>
      <c r="AG101" s="196">
        <f t="shared" si="26"/>
        <v>0</v>
      </c>
      <c r="AH101" s="196">
        <f t="shared" si="26"/>
        <v>0</v>
      </c>
      <c r="AI101" s="196">
        <f t="shared" si="26"/>
        <v>0</v>
      </c>
      <c r="AJ101" s="196">
        <f t="shared" si="26"/>
        <v>0</v>
      </c>
      <c r="AK101" s="196">
        <f t="shared" si="26"/>
        <v>0</v>
      </c>
      <c r="AL101" s="196">
        <f t="shared" si="26"/>
        <v>0</v>
      </c>
      <c r="AM101" s="198"/>
      <c r="AN101" s="198"/>
    </row>
    <row r="102" s="12" customFormat="1" ht="30" customHeight="1" spans="1:40">
      <c r="A102" s="179" t="s">
        <v>52</v>
      </c>
      <c r="B102" s="186" t="s">
        <v>134</v>
      </c>
      <c r="C102" s="186"/>
      <c r="D102" s="186"/>
      <c r="E102" s="184"/>
      <c r="F102" s="184"/>
      <c r="G102" s="184"/>
      <c r="H102" s="184"/>
      <c r="I102" s="195">
        <f t="shared" ref="I102:AL102" si="27">I103+I104+I105</f>
        <v>0</v>
      </c>
      <c r="J102" s="195">
        <f t="shared" si="27"/>
        <v>0</v>
      </c>
      <c r="K102" s="195">
        <f t="shared" si="27"/>
        <v>0</v>
      </c>
      <c r="L102" s="195">
        <f t="shared" si="27"/>
        <v>0</v>
      </c>
      <c r="M102" s="195">
        <f t="shared" si="27"/>
        <v>0</v>
      </c>
      <c r="N102" s="195">
        <f t="shared" si="27"/>
        <v>0</v>
      </c>
      <c r="O102" s="195">
        <f t="shared" si="27"/>
        <v>0</v>
      </c>
      <c r="P102" s="195">
        <f t="shared" si="27"/>
        <v>0</v>
      </c>
      <c r="Q102" s="195">
        <f t="shared" si="27"/>
        <v>0</v>
      </c>
      <c r="R102" s="195">
        <f t="shared" si="27"/>
        <v>0</v>
      </c>
      <c r="S102" s="195">
        <f t="shared" si="27"/>
        <v>0</v>
      </c>
      <c r="T102" s="195">
        <f t="shared" si="27"/>
        <v>0</v>
      </c>
      <c r="U102" s="195">
        <f t="shared" si="27"/>
        <v>0</v>
      </c>
      <c r="V102" s="195">
        <f t="shared" si="27"/>
        <v>0</v>
      </c>
      <c r="W102" s="195">
        <f t="shared" si="27"/>
        <v>0</v>
      </c>
      <c r="X102" s="195">
        <f t="shared" si="27"/>
        <v>0</v>
      </c>
      <c r="Y102" s="195">
        <f t="shared" si="27"/>
        <v>0</v>
      </c>
      <c r="Z102" s="195">
        <f t="shared" si="27"/>
        <v>0</v>
      </c>
      <c r="AA102" s="195">
        <f t="shared" si="27"/>
        <v>0</v>
      </c>
      <c r="AB102" s="195">
        <f t="shared" si="27"/>
        <v>0</v>
      </c>
      <c r="AC102" s="195">
        <f t="shared" si="27"/>
        <v>0</v>
      </c>
      <c r="AD102" s="195">
        <f t="shared" si="27"/>
        <v>0</v>
      </c>
      <c r="AE102" s="195">
        <f t="shared" si="27"/>
        <v>0</v>
      </c>
      <c r="AF102" s="195">
        <f t="shared" si="27"/>
        <v>0</v>
      </c>
      <c r="AG102" s="195">
        <f t="shared" si="27"/>
        <v>0</v>
      </c>
      <c r="AH102" s="195">
        <f t="shared" si="27"/>
        <v>0</v>
      </c>
      <c r="AI102" s="195">
        <f t="shared" si="27"/>
        <v>0</v>
      </c>
      <c r="AJ102" s="195">
        <f t="shared" si="27"/>
        <v>0</v>
      </c>
      <c r="AK102" s="195">
        <f t="shared" si="27"/>
        <v>0</v>
      </c>
      <c r="AL102" s="195">
        <f t="shared" si="27"/>
        <v>0</v>
      </c>
      <c r="AM102" s="198"/>
      <c r="AN102" s="198"/>
    </row>
    <row r="103" s="12" customFormat="1" ht="30" customHeight="1" spans="1:40">
      <c r="A103" s="182" t="s">
        <v>54</v>
      </c>
      <c r="B103" s="186" t="s">
        <v>135</v>
      </c>
      <c r="C103" s="186"/>
      <c r="D103" s="186"/>
      <c r="E103" s="184"/>
      <c r="F103" s="184"/>
      <c r="G103" s="184"/>
      <c r="H103" s="184"/>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8"/>
      <c r="AN103" s="198"/>
    </row>
    <row r="104" s="12" customFormat="1" ht="30" customHeight="1" spans="1:40">
      <c r="A104" s="182" t="s">
        <v>54</v>
      </c>
      <c r="B104" s="186" t="s">
        <v>136</v>
      </c>
      <c r="C104" s="186"/>
      <c r="D104" s="186"/>
      <c r="E104" s="184"/>
      <c r="F104" s="184"/>
      <c r="G104" s="184"/>
      <c r="H104" s="184"/>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8"/>
      <c r="AN104" s="198"/>
    </row>
    <row r="105" s="12" customFormat="1" ht="30" customHeight="1" spans="1:40">
      <c r="A105" s="182" t="s">
        <v>54</v>
      </c>
      <c r="B105" s="186" t="s">
        <v>137</v>
      </c>
      <c r="C105" s="186"/>
      <c r="D105" s="186"/>
      <c r="E105" s="184"/>
      <c r="F105" s="184"/>
      <c r="G105" s="184"/>
      <c r="H105" s="184"/>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8"/>
      <c r="AN105" s="198"/>
    </row>
    <row r="106" s="12" customFormat="1" ht="30" customHeight="1" spans="1:40">
      <c r="A106" s="179" t="s">
        <v>50</v>
      </c>
      <c r="B106" s="186" t="s">
        <v>138</v>
      </c>
      <c r="C106" s="186"/>
      <c r="D106" s="186"/>
      <c r="E106" s="184"/>
      <c r="F106" s="184"/>
      <c r="G106" s="184"/>
      <c r="H106" s="184"/>
      <c r="I106" s="196">
        <f t="shared" ref="I106:AL106" si="28">I107+I109+I114+I121</f>
        <v>1</v>
      </c>
      <c r="J106" s="196">
        <f t="shared" si="28"/>
        <v>800</v>
      </c>
      <c r="K106" s="196">
        <f t="shared" si="28"/>
        <v>0</v>
      </c>
      <c r="L106" s="196">
        <f t="shared" si="28"/>
        <v>0</v>
      </c>
      <c r="M106" s="196">
        <f t="shared" si="28"/>
        <v>0</v>
      </c>
      <c r="N106" s="196">
        <f t="shared" si="28"/>
        <v>0</v>
      </c>
      <c r="O106" s="196">
        <f t="shared" si="28"/>
        <v>1</v>
      </c>
      <c r="P106" s="196">
        <f t="shared" si="28"/>
        <v>0</v>
      </c>
      <c r="Q106" s="196">
        <f t="shared" si="28"/>
        <v>0</v>
      </c>
      <c r="R106" s="196">
        <f t="shared" si="28"/>
        <v>0</v>
      </c>
      <c r="S106" s="196">
        <f t="shared" si="28"/>
        <v>800</v>
      </c>
      <c r="T106" s="196">
        <f t="shared" si="28"/>
        <v>800</v>
      </c>
      <c r="U106" s="196">
        <f t="shared" si="28"/>
        <v>0</v>
      </c>
      <c r="V106" s="196">
        <f t="shared" si="28"/>
        <v>0</v>
      </c>
      <c r="W106" s="196">
        <f t="shared" si="28"/>
        <v>0</v>
      </c>
      <c r="X106" s="196">
        <f t="shared" si="28"/>
        <v>0</v>
      </c>
      <c r="Y106" s="196">
        <f t="shared" si="28"/>
        <v>0</v>
      </c>
      <c r="Z106" s="196">
        <f t="shared" si="28"/>
        <v>240</v>
      </c>
      <c r="AA106" s="196">
        <f t="shared" si="28"/>
        <v>240</v>
      </c>
      <c r="AB106" s="196">
        <f t="shared" si="28"/>
        <v>240</v>
      </c>
      <c r="AC106" s="196">
        <f t="shared" si="28"/>
        <v>0</v>
      </c>
      <c r="AD106" s="196">
        <f t="shared" si="28"/>
        <v>0</v>
      </c>
      <c r="AE106" s="196">
        <f t="shared" si="28"/>
        <v>0</v>
      </c>
      <c r="AF106" s="196">
        <f t="shared" si="28"/>
        <v>0</v>
      </c>
      <c r="AG106" s="196">
        <f t="shared" si="28"/>
        <v>0</v>
      </c>
      <c r="AH106" s="196">
        <f t="shared" si="28"/>
        <v>0</v>
      </c>
      <c r="AI106" s="196">
        <f t="shared" si="28"/>
        <v>0</v>
      </c>
      <c r="AJ106" s="196">
        <f t="shared" si="28"/>
        <v>0</v>
      </c>
      <c r="AK106" s="196">
        <f t="shared" si="28"/>
        <v>0</v>
      </c>
      <c r="AL106" s="196">
        <f t="shared" si="28"/>
        <v>0</v>
      </c>
      <c r="AM106" s="198"/>
      <c r="AN106" s="198"/>
    </row>
    <row r="107" s="12" customFormat="1" ht="30" customHeight="1" spans="1:40">
      <c r="A107" s="206" t="s">
        <v>52</v>
      </c>
      <c r="B107" s="186" t="s">
        <v>139</v>
      </c>
      <c r="C107" s="186"/>
      <c r="D107" s="186"/>
      <c r="E107" s="184"/>
      <c r="F107" s="184"/>
      <c r="G107" s="184"/>
      <c r="H107" s="184"/>
      <c r="I107" s="195">
        <f t="shared" ref="I107:AL107" si="29">I108</f>
        <v>0</v>
      </c>
      <c r="J107" s="195">
        <f t="shared" si="29"/>
        <v>0</v>
      </c>
      <c r="K107" s="195">
        <f t="shared" si="29"/>
        <v>0</v>
      </c>
      <c r="L107" s="195">
        <f t="shared" si="29"/>
        <v>0</v>
      </c>
      <c r="M107" s="195">
        <f t="shared" si="29"/>
        <v>0</v>
      </c>
      <c r="N107" s="195">
        <f t="shared" si="29"/>
        <v>0</v>
      </c>
      <c r="O107" s="195">
        <f t="shared" si="29"/>
        <v>0</v>
      </c>
      <c r="P107" s="195">
        <f t="shared" si="29"/>
        <v>0</v>
      </c>
      <c r="Q107" s="195">
        <f t="shared" si="29"/>
        <v>0</v>
      </c>
      <c r="R107" s="195">
        <f t="shared" si="29"/>
        <v>0</v>
      </c>
      <c r="S107" s="195">
        <f t="shared" si="29"/>
        <v>0</v>
      </c>
      <c r="T107" s="195">
        <f t="shared" si="29"/>
        <v>0</v>
      </c>
      <c r="U107" s="195">
        <f t="shared" si="29"/>
        <v>0</v>
      </c>
      <c r="V107" s="195">
        <f t="shared" si="29"/>
        <v>0</v>
      </c>
      <c r="W107" s="195">
        <f t="shared" si="29"/>
        <v>0</v>
      </c>
      <c r="X107" s="195">
        <f t="shared" si="29"/>
        <v>0</v>
      </c>
      <c r="Y107" s="195">
        <f t="shared" si="29"/>
        <v>0</v>
      </c>
      <c r="Z107" s="195">
        <f t="shared" si="29"/>
        <v>0</v>
      </c>
      <c r="AA107" s="195">
        <f t="shared" si="29"/>
        <v>0</v>
      </c>
      <c r="AB107" s="195">
        <f t="shared" si="29"/>
        <v>0</v>
      </c>
      <c r="AC107" s="195">
        <f t="shared" si="29"/>
        <v>0</v>
      </c>
      <c r="AD107" s="195">
        <f t="shared" si="29"/>
        <v>0</v>
      </c>
      <c r="AE107" s="195">
        <f t="shared" si="29"/>
        <v>0</v>
      </c>
      <c r="AF107" s="195">
        <f t="shared" si="29"/>
        <v>0</v>
      </c>
      <c r="AG107" s="195">
        <f t="shared" si="29"/>
        <v>0</v>
      </c>
      <c r="AH107" s="195">
        <f t="shared" si="29"/>
        <v>0</v>
      </c>
      <c r="AI107" s="195">
        <f t="shared" si="29"/>
        <v>0</v>
      </c>
      <c r="AJ107" s="195">
        <f t="shared" si="29"/>
        <v>0</v>
      </c>
      <c r="AK107" s="195">
        <f t="shared" si="29"/>
        <v>0</v>
      </c>
      <c r="AL107" s="195">
        <f t="shared" si="29"/>
        <v>0</v>
      </c>
      <c r="AM107" s="198"/>
      <c r="AN107" s="198"/>
    </row>
    <row r="108" s="12" customFormat="1" ht="30" customHeight="1" spans="1:40">
      <c r="A108" s="182" t="s">
        <v>54</v>
      </c>
      <c r="B108" s="186" t="s">
        <v>140</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8"/>
      <c r="AN108" s="198"/>
    </row>
    <row r="109" s="12" customFormat="1" ht="30" customHeight="1" spans="1:40">
      <c r="A109" s="206" t="s">
        <v>52</v>
      </c>
      <c r="B109" s="186" t="s">
        <v>141</v>
      </c>
      <c r="C109" s="186"/>
      <c r="D109" s="186"/>
      <c r="E109" s="184"/>
      <c r="F109" s="184"/>
      <c r="G109" s="184"/>
      <c r="H109" s="184"/>
      <c r="I109" s="195">
        <f t="shared" ref="I109:AL109" si="30">I110+I112+I113</f>
        <v>1</v>
      </c>
      <c r="J109" s="195">
        <f t="shared" si="30"/>
        <v>800</v>
      </c>
      <c r="K109" s="195">
        <f t="shared" si="30"/>
        <v>0</v>
      </c>
      <c r="L109" s="195">
        <f t="shared" si="30"/>
        <v>0</v>
      </c>
      <c r="M109" s="195">
        <f t="shared" si="30"/>
        <v>0</v>
      </c>
      <c r="N109" s="195">
        <f t="shared" si="30"/>
        <v>0</v>
      </c>
      <c r="O109" s="195">
        <f t="shared" si="30"/>
        <v>1</v>
      </c>
      <c r="P109" s="195">
        <f t="shared" si="30"/>
        <v>0</v>
      </c>
      <c r="Q109" s="195">
        <f t="shared" si="30"/>
        <v>0</v>
      </c>
      <c r="R109" s="195">
        <f t="shared" si="30"/>
        <v>0</v>
      </c>
      <c r="S109" s="195">
        <f t="shared" si="30"/>
        <v>800</v>
      </c>
      <c r="T109" s="195">
        <f t="shared" si="30"/>
        <v>800</v>
      </c>
      <c r="U109" s="195">
        <f t="shared" si="30"/>
        <v>0</v>
      </c>
      <c r="V109" s="195">
        <f t="shared" si="30"/>
        <v>0</v>
      </c>
      <c r="W109" s="195">
        <f t="shared" si="30"/>
        <v>0</v>
      </c>
      <c r="X109" s="195">
        <f t="shared" si="30"/>
        <v>0</v>
      </c>
      <c r="Y109" s="195">
        <f t="shared" si="30"/>
        <v>0</v>
      </c>
      <c r="Z109" s="195">
        <f t="shared" si="30"/>
        <v>240</v>
      </c>
      <c r="AA109" s="195">
        <f t="shared" si="30"/>
        <v>240</v>
      </c>
      <c r="AB109" s="195">
        <f t="shared" si="30"/>
        <v>240</v>
      </c>
      <c r="AC109" s="195">
        <f t="shared" si="30"/>
        <v>0</v>
      </c>
      <c r="AD109" s="195">
        <f t="shared" si="30"/>
        <v>0</v>
      </c>
      <c r="AE109" s="195">
        <f t="shared" si="30"/>
        <v>0</v>
      </c>
      <c r="AF109" s="195">
        <f t="shared" si="30"/>
        <v>0</v>
      </c>
      <c r="AG109" s="195">
        <f t="shared" si="30"/>
        <v>0</v>
      </c>
      <c r="AH109" s="195">
        <f t="shared" si="30"/>
        <v>0</v>
      </c>
      <c r="AI109" s="195">
        <f t="shared" si="30"/>
        <v>0</v>
      </c>
      <c r="AJ109" s="195">
        <f t="shared" si="30"/>
        <v>0</v>
      </c>
      <c r="AK109" s="195">
        <f t="shared" si="30"/>
        <v>0</v>
      </c>
      <c r="AL109" s="195">
        <f t="shared" si="30"/>
        <v>0</v>
      </c>
      <c r="AM109" s="198"/>
      <c r="AN109" s="198"/>
    </row>
    <row r="110" s="12" customFormat="1" ht="30" customHeight="1" spans="1:40">
      <c r="A110" s="182" t="s">
        <v>54</v>
      </c>
      <c r="B110" s="186" t="s">
        <v>142</v>
      </c>
      <c r="C110" s="186"/>
      <c r="D110" s="186"/>
      <c r="E110" s="184"/>
      <c r="F110" s="184"/>
      <c r="G110" s="184"/>
      <c r="H110" s="184"/>
      <c r="I110" s="195">
        <f t="shared" ref="I110:AL110" si="31">SUM(I111)</f>
        <v>1</v>
      </c>
      <c r="J110" s="195">
        <f t="shared" si="31"/>
        <v>800</v>
      </c>
      <c r="K110" s="195">
        <f t="shared" si="31"/>
        <v>0</v>
      </c>
      <c r="L110" s="195">
        <f t="shared" si="31"/>
        <v>0</v>
      </c>
      <c r="M110" s="195">
        <f t="shared" si="31"/>
        <v>0</v>
      </c>
      <c r="N110" s="195">
        <f t="shared" si="31"/>
        <v>0</v>
      </c>
      <c r="O110" s="195">
        <f t="shared" si="31"/>
        <v>1</v>
      </c>
      <c r="P110" s="195">
        <f t="shared" si="31"/>
        <v>0</v>
      </c>
      <c r="Q110" s="195">
        <f t="shared" si="31"/>
        <v>0</v>
      </c>
      <c r="R110" s="195">
        <f t="shared" si="31"/>
        <v>0</v>
      </c>
      <c r="S110" s="195">
        <f t="shared" si="31"/>
        <v>800</v>
      </c>
      <c r="T110" s="195">
        <f t="shared" si="31"/>
        <v>800</v>
      </c>
      <c r="U110" s="195">
        <f t="shared" si="31"/>
        <v>0</v>
      </c>
      <c r="V110" s="195">
        <f t="shared" si="31"/>
        <v>0</v>
      </c>
      <c r="W110" s="195">
        <f t="shared" si="31"/>
        <v>0</v>
      </c>
      <c r="X110" s="195">
        <f t="shared" si="31"/>
        <v>0</v>
      </c>
      <c r="Y110" s="195">
        <f t="shared" si="31"/>
        <v>0</v>
      </c>
      <c r="Z110" s="195">
        <f t="shared" si="31"/>
        <v>240</v>
      </c>
      <c r="AA110" s="195">
        <f t="shared" si="31"/>
        <v>240</v>
      </c>
      <c r="AB110" s="195">
        <f t="shared" si="31"/>
        <v>240</v>
      </c>
      <c r="AC110" s="195">
        <f t="shared" si="31"/>
        <v>0</v>
      </c>
      <c r="AD110" s="195">
        <f t="shared" si="31"/>
        <v>0</v>
      </c>
      <c r="AE110" s="195">
        <f t="shared" si="31"/>
        <v>0</v>
      </c>
      <c r="AF110" s="195">
        <f t="shared" si="31"/>
        <v>0</v>
      </c>
      <c r="AG110" s="195">
        <f t="shared" si="31"/>
        <v>0</v>
      </c>
      <c r="AH110" s="195">
        <f t="shared" si="31"/>
        <v>0</v>
      </c>
      <c r="AI110" s="195">
        <f t="shared" si="31"/>
        <v>0</v>
      </c>
      <c r="AJ110" s="195">
        <f t="shared" si="31"/>
        <v>0</v>
      </c>
      <c r="AK110" s="195">
        <f t="shared" si="31"/>
        <v>0</v>
      </c>
      <c r="AL110" s="195">
        <f t="shared" si="31"/>
        <v>0</v>
      </c>
      <c r="AM110" s="198"/>
      <c r="AN110" s="198"/>
    </row>
    <row r="111" s="7" customFormat="1" ht="198" customHeight="1" spans="1:40">
      <c r="A111" s="22">
        <v>13</v>
      </c>
      <c r="B111" s="22" t="s">
        <v>1174</v>
      </c>
      <c r="C111" s="22">
        <v>2024</v>
      </c>
      <c r="D111" s="33" t="s">
        <v>993</v>
      </c>
      <c r="E111" s="22" t="s">
        <v>178</v>
      </c>
      <c r="F111" s="22" t="s">
        <v>1175</v>
      </c>
      <c r="G111" s="22" t="s">
        <v>995</v>
      </c>
      <c r="H111" s="33" t="s">
        <v>1103</v>
      </c>
      <c r="I111" s="22">
        <v>1</v>
      </c>
      <c r="J111" s="22">
        <v>800</v>
      </c>
      <c r="K111" s="22"/>
      <c r="L111" s="22"/>
      <c r="M111" s="22"/>
      <c r="N111" s="22"/>
      <c r="O111" s="22">
        <v>1</v>
      </c>
      <c r="P111" s="22"/>
      <c r="Q111" s="22"/>
      <c r="R111" s="22"/>
      <c r="S111" s="22">
        <v>800</v>
      </c>
      <c r="T111" s="22">
        <v>800</v>
      </c>
      <c r="U111" s="36" t="s">
        <v>997</v>
      </c>
      <c r="V111" s="22" t="s">
        <v>1176</v>
      </c>
      <c r="W111" s="22" t="s">
        <v>997</v>
      </c>
      <c r="X111" s="22" t="s">
        <v>1176</v>
      </c>
      <c r="Y111" s="22" t="s">
        <v>1177</v>
      </c>
      <c r="Z111" s="22">
        <v>240</v>
      </c>
      <c r="AA111" s="22">
        <v>240</v>
      </c>
      <c r="AB111" s="60">
        <v>240</v>
      </c>
      <c r="AC111" s="60"/>
      <c r="AD111" s="60"/>
      <c r="AE111" s="60"/>
      <c r="AF111" s="22"/>
      <c r="AG111" s="22"/>
      <c r="AH111" s="22"/>
      <c r="AI111" s="22"/>
      <c r="AJ111" s="22"/>
      <c r="AK111" s="22"/>
      <c r="AL111" s="22"/>
      <c r="AM111" s="33" t="s">
        <v>1178</v>
      </c>
      <c r="AN111" s="33" t="s">
        <v>1179</v>
      </c>
    </row>
    <row r="112" s="12" customFormat="1" ht="30" customHeight="1" spans="1:40">
      <c r="A112" s="182" t="s">
        <v>54</v>
      </c>
      <c r="B112" s="186" t="s">
        <v>143</v>
      </c>
      <c r="C112" s="186"/>
      <c r="D112" s="186"/>
      <c r="E112" s="184"/>
      <c r="F112" s="184"/>
      <c r="G112" s="184"/>
      <c r="H112" s="184"/>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8"/>
      <c r="AN112" s="198"/>
    </row>
    <row r="113" s="12" customFormat="1" ht="30" customHeight="1" spans="1:40">
      <c r="A113" s="182" t="s">
        <v>54</v>
      </c>
      <c r="B113" s="186" t="s">
        <v>144</v>
      </c>
      <c r="C113" s="186"/>
      <c r="D113" s="186"/>
      <c r="E113" s="184"/>
      <c r="F113" s="184"/>
      <c r="G113" s="184"/>
      <c r="H113" s="184"/>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8"/>
      <c r="AN113" s="198"/>
    </row>
    <row r="114" s="12" customFormat="1" ht="30" customHeight="1" spans="1:40">
      <c r="A114" s="206" t="s">
        <v>52</v>
      </c>
      <c r="B114" s="186" t="s">
        <v>145</v>
      </c>
      <c r="C114" s="186"/>
      <c r="D114" s="186"/>
      <c r="E114" s="184"/>
      <c r="F114" s="184"/>
      <c r="G114" s="184"/>
      <c r="H114" s="184"/>
      <c r="I114" s="195">
        <f t="shared" ref="I114:AL114" si="32">I115+I116+I117+I118+I119+I120</f>
        <v>0</v>
      </c>
      <c r="J114" s="195">
        <f t="shared" si="32"/>
        <v>0</v>
      </c>
      <c r="K114" s="195">
        <f t="shared" si="32"/>
        <v>0</v>
      </c>
      <c r="L114" s="195">
        <f t="shared" si="32"/>
        <v>0</v>
      </c>
      <c r="M114" s="195">
        <f t="shared" si="32"/>
        <v>0</v>
      </c>
      <c r="N114" s="195">
        <f t="shared" si="32"/>
        <v>0</v>
      </c>
      <c r="O114" s="195">
        <f t="shared" si="32"/>
        <v>0</v>
      </c>
      <c r="P114" s="195">
        <f t="shared" si="32"/>
        <v>0</v>
      </c>
      <c r="Q114" s="195">
        <f t="shared" si="32"/>
        <v>0</v>
      </c>
      <c r="R114" s="195">
        <f t="shared" si="32"/>
        <v>0</v>
      </c>
      <c r="S114" s="195">
        <f t="shared" si="32"/>
        <v>0</v>
      </c>
      <c r="T114" s="195">
        <f t="shared" si="32"/>
        <v>0</v>
      </c>
      <c r="U114" s="195">
        <f t="shared" si="32"/>
        <v>0</v>
      </c>
      <c r="V114" s="195">
        <f t="shared" si="32"/>
        <v>0</v>
      </c>
      <c r="W114" s="195">
        <f t="shared" si="32"/>
        <v>0</v>
      </c>
      <c r="X114" s="195">
        <f t="shared" si="32"/>
        <v>0</v>
      </c>
      <c r="Y114" s="195">
        <f t="shared" si="32"/>
        <v>0</v>
      </c>
      <c r="Z114" s="195">
        <f t="shared" si="32"/>
        <v>0</v>
      </c>
      <c r="AA114" s="195">
        <f t="shared" si="32"/>
        <v>0</v>
      </c>
      <c r="AB114" s="195">
        <f t="shared" si="32"/>
        <v>0</v>
      </c>
      <c r="AC114" s="195">
        <f t="shared" si="32"/>
        <v>0</v>
      </c>
      <c r="AD114" s="195">
        <f t="shared" si="32"/>
        <v>0</v>
      </c>
      <c r="AE114" s="195">
        <f t="shared" si="32"/>
        <v>0</v>
      </c>
      <c r="AF114" s="195">
        <f t="shared" si="32"/>
        <v>0</v>
      </c>
      <c r="AG114" s="195">
        <f t="shared" si="32"/>
        <v>0</v>
      </c>
      <c r="AH114" s="195">
        <f t="shared" si="32"/>
        <v>0</v>
      </c>
      <c r="AI114" s="195">
        <f t="shared" si="32"/>
        <v>0</v>
      </c>
      <c r="AJ114" s="195">
        <f t="shared" si="32"/>
        <v>0</v>
      </c>
      <c r="AK114" s="195">
        <f t="shared" si="32"/>
        <v>0</v>
      </c>
      <c r="AL114" s="195">
        <f t="shared" si="32"/>
        <v>0</v>
      </c>
      <c r="AM114" s="198"/>
      <c r="AN114" s="198"/>
    </row>
    <row r="115" s="12" customFormat="1" ht="30" customHeight="1" spans="1:40">
      <c r="A115" s="182" t="s">
        <v>54</v>
      </c>
      <c r="B115" s="186" t="s">
        <v>146</v>
      </c>
      <c r="C115" s="186"/>
      <c r="D115" s="186"/>
      <c r="E115" s="184"/>
      <c r="F115" s="184"/>
      <c r="G115" s="184"/>
      <c r="H115" s="184"/>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8"/>
      <c r="AN115" s="198"/>
    </row>
    <row r="116" s="12" customFormat="1" ht="30" customHeight="1" spans="1:40">
      <c r="A116" s="182" t="s">
        <v>54</v>
      </c>
      <c r="B116" s="186" t="s">
        <v>147</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row>
    <row r="117" s="12" customFormat="1" ht="30" customHeight="1" spans="1:40">
      <c r="A117" s="182" t="s">
        <v>54</v>
      </c>
      <c r="B117" s="186" t="s">
        <v>148</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row>
    <row r="118" s="12" customFormat="1" ht="30" customHeight="1" spans="1:40">
      <c r="A118" s="182" t="s">
        <v>54</v>
      </c>
      <c r="B118" s="186" t="s">
        <v>149</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8"/>
      <c r="AN118" s="198"/>
    </row>
    <row r="119" s="12" customFormat="1" ht="30" customHeight="1" spans="1:40">
      <c r="A119" s="182" t="s">
        <v>54</v>
      </c>
      <c r="B119" s="186" t="s">
        <v>150</v>
      </c>
      <c r="C119" s="186"/>
      <c r="D119" s="186"/>
      <c r="E119" s="184"/>
      <c r="F119" s="184"/>
      <c r="G119" s="184"/>
      <c r="H119" s="184"/>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8"/>
      <c r="AN119" s="198"/>
    </row>
    <row r="120" s="12" customFormat="1" ht="30" customHeight="1" spans="1:40">
      <c r="A120" s="182" t="s">
        <v>54</v>
      </c>
      <c r="B120" s="186" t="s">
        <v>151</v>
      </c>
      <c r="C120" s="186"/>
      <c r="D120" s="186"/>
      <c r="E120" s="184"/>
      <c r="F120" s="184"/>
      <c r="G120" s="184"/>
      <c r="H120" s="184"/>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8"/>
      <c r="AN120" s="198"/>
    </row>
    <row r="121" s="12" customFormat="1" ht="30" customHeight="1" spans="1:40">
      <c r="A121" s="206" t="s">
        <v>52</v>
      </c>
      <c r="B121" s="186" t="s">
        <v>152</v>
      </c>
      <c r="C121" s="186"/>
      <c r="D121" s="186"/>
      <c r="E121" s="184"/>
      <c r="F121" s="184"/>
      <c r="G121" s="184"/>
      <c r="H121" s="184"/>
      <c r="I121" s="195">
        <f t="shared" ref="I121:AL121" si="33">I122+I123+I124+I125+I126</f>
        <v>0</v>
      </c>
      <c r="J121" s="195">
        <f t="shared" si="33"/>
        <v>0</v>
      </c>
      <c r="K121" s="195">
        <f t="shared" si="33"/>
        <v>0</v>
      </c>
      <c r="L121" s="195">
        <f t="shared" si="33"/>
        <v>0</v>
      </c>
      <c r="M121" s="195">
        <f t="shared" si="33"/>
        <v>0</v>
      </c>
      <c r="N121" s="195">
        <f t="shared" si="33"/>
        <v>0</v>
      </c>
      <c r="O121" s="195">
        <f t="shared" si="33"/>
        <v>0</v>
      </c>
      <c r="P121" s="195">
        <f t="shared" si="33"/>
        <v>0</v>
      </c>
      <c r="Q121" s="195">
        <f t="shared" si="33"/>
        <v>0</v>
      </c>
      <c r="R121" s="195">
        <f t="shared" si="33"/>
        <v>0</v>
      </c>
      <c r="S121" s="195">
        <f t="shared" si="33"/>
        <v>0</v>
      </c>
      <c r="T121" s="195">
        <f t="shared" si="33"/>
        <v>0</v>
      </c>
      <c r="U121" s="195">
        <f t="shared" si="33"/>
        <v>0</v>
      </c>
      <c r="V121" s="195">
        <f t="shared" si="33"/>
        <v>0</v>
      </c>
      <c r="W121" s="195">
        <f t="shared" si="33"/>
        <v>0</v>
      </c>
      <c r="X121" s="195">
        <f t="shared" si="33"/>
        <v>0</v>
      </c>
      <c r="Y121" s="195">
        <f t="shared" si="33"/>
        <v>0</v>
      </c>
      <c r="Z121" s="195">
        <f t="shared" si="33"/>
        <v>0</v>
      </c>
      <c r="AA121" s="195">
        <f t="shared" si="33"/>
        <v>0</v>
      </c>
      <c r="AB121" s="195">
        <f t="shared" si="33"/>
        <v>0</v>
      </c>
      <c r="AC121" s="195">
        <f t="shared" si="33"/>
        <v>0</v>
      </c>
      <c r="AD121" s="195">
        <f t="shared" si="33"/>
        <v>0</v>
      </c>
      <c r="AE121" s="195">
        <f t="shared" si="33"/>
        <v>0</v>
      </c>
      <c r="AF121" s="195">
        <f t="shared" si="33"/>
        <v>0</v>
      </c>
      <c r="AG121" s="195">
        <f t="shared" si="33"/>
        <v>0</v>
      </c>
      <c r="AH121" s="195">
        <f t="shared" si="33"/>
        <v>0</v>
      </c>
      <c r="AI121" s="195">
        <f t="shared" si="33"/>
        <v>0</v>
      </c>
      <c r="AJ121" s="195">
        <f t="shared" si="33"/>
        <v>0</v>
      </c>
      <c r="AK121" s="195">
        <f t="shared" si="33"/>
        <v>0</v>
      </c>
      <c r="AL121" s="195">
        <f t="shared" si="33"/>
        <v>0</v>
      </c>
      <c r="AM121" s="198"/>
      <c r="AN121" s="198"/>
    </row>
    <row r="122" s="12" customFormat="1" ht="30" customHeight="1" spans="1:40">
      <c r="A122" s="182" t="s">
        <v>54</v>
      </c>
      <c r="B122" s="186" t="s">
        <v>153</v>
      </c>
      <c r="C122" s="186"/>
      <c r="D122" s="186"/>
      <c r="E122" s="184"/>
      <c r="F122" s="184"/>
      <c r="G122" s="184"/>
      <c r="H122" s="184"/>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8"/>
      <c r="AN122" s="198"/>
    </row>
    <row r="123" s="12" customFormat="1" ht="30" customHeight="1" spans="1:40">
      <c r="A123" s="182" t="s">
        <v>54</v>
      </c>
      <c r="B123" s="186" t="s">
        <v>154</v>
      </c>
      <c r="C123" s="186"/>
      <c r="D123" s="186"/>
      <c r="E123" s="184"/>
      <c r="F123" s="184"/>
      <c r="G123" s="184"/>
      <c r="H123" s="184"/>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8"/>
      <c r="AN123" s="198"/>
    </row>
    <row r="124" s="12" customFormat="1" ht="30" customHeight="1" spans="1:40">
      <c r="A124" s="182" t="s">
        <v>54</v>
      </c>
      <c r="B124" s="186" t="s">
        <v>155</v>
      </c>
      <c r="C124" s="186"/>
      <c r="D124" s="186"/>
      <c r="E124" s="184"/>
      <c r="F124" s="184"/>
      <c r="G124" s="184"/>
      <c r="H124" s="184"/>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8"/>
      <c r="AN124" s="198"/>
    </row>
    <row r="125" s="12" customFormat="1" ht="30" customHeight="1" spans="1:40">
      <c r="A125" s="182" t="s">
        <v>54</v>
      </c>
      <c r="B125" s="186" t="s">
        <v>156</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row>
    <row r="126" s="12" customFormat="1" ht="30" customHeight="1" spans="1:40">
      <c r="A126" s="182" t="s">
        <v>54</v>
      </c>
      <c r="B126" s="186" t="s">
        <v>157</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row>
    <row r="127" s="12" customFormat="1" ht="30" customHeight="1" spans="1:40">
      <c r="A127" s="179" t="s">
        <v>50</v>
      </c>
      <c r="B127" s="186" t="s">
        <v>158</v>
      </c>
      <c r="C127" s="186"/>
      <c r="D127" s="186"/>
      <c r="E127" s="184"/>
      <c r="F127" s="184"/>
      <c r="G127" s="184"/>
      <c r="H127" s="184"/>
      <c r="I127" s="196">
        <f t="shared" ref="I127:AL127" si="34">I128+I131</f>
        <v>0</v>
      </c>
      <c r="J127" s="196">
        <f t="shared" si="34"/>
        <v>0</v>
      </c>
      <c r="K127" s="196">
        <f t="shared" si="34"/>
        <v>0</v>
      </c>
      <c r="L127" s="196">
        <f t="shared" si="34"/>
        <v>0</v>
      </c>
      <c r="M127" s="196">
        <f t="shared" si="34"/>
        <v>0</v>
      </c>
      <c r="N127" s="196">
        <f t="shared" si="34"/>
        <v>0</v>
      </c>
      <c r="O127" s="196">
        <f t="shared" si="34"/>
        <v>0</v>
      </c>
      <c r="P127" s="196">
        <f t="shared" si="34"/>
        <v>0</v>
      </c>
      <c r="Q127" s="196">
        <f t="shared" si="34"/>
        <v>0</v>
      </c>
      <c r="R127" s="196">
        <f t="shared" si="34"/>
        <v>0</v>
      </c>
      <c r="S127" s="196">
        <f t="shared" si="34"/>
        <v>0</v>
      </c>
      <c r="T127" s="196">
        <f t="shared" si="34"/>
        <v>0</v>
      </c>
      <c r="U127" s="196">
        <f t="shared" si="34"/>
        <v>0</v>
      </c>
      <c r="V127" s="196">
        <f t="shared" si="34"/>
        <v>0</v>
      </c>
      <c r="W127" s="196">
        <f t="shared" si="34"/>
        <v>0</v>
      </c>
      <c r="X127" s="196">
        <f t="shared" si="34"/>
        <v>0</v>
      </c>
      <c r="Y127" s="196">
        <f t="shared" si="34"/>
        <v>0</v>
      </c>
      <c r="Z127" s="196">
        <f t="shared" si="34"/>
        <v>0</v>
      </c>
      <c r="AA127" s="196">
        <f t="shared" si="34"/>
        <v>0</v>
      </c>
      <c r="AB127" s="196">
        <f t="shared" si="34"/>
        <v>0</v>
      </c>
      <c r="AC127" s="196">
        <f t="shared" si="34"/>
        <v>0</v>
      </c>
      <c r="AD127" s="196">
        <f t="shared" si="34"/>
        <v>0</v>
      </c>
      <c r="AE127" s="196">
        <f t="shared" si="34"/>
        <v>0</v>
      </c>
      <c r="AF127" s="196">
        <f t="shared" si="34"/>
        <v>0</v>
      </c>
      <c r="AG127" s="196">
        <f t="shared" si="34"/>
        <v>0</v>
      </c>
      <c r="AH127" s="196">
        <f t="shared" si="34"/>
        <v>0</v>
      </c>
      <c r="AI127" s="196">
        <f t="shared" si="34"/>
        <v>0</v>
      </c>
      <c r="AJ127" s="196">
        <f t="shared" si="34"/>
        <v>0</v>
      </c>
      <c r="AK127" s="196">
        <f t="shared" si="34"/>
        <v>0</v>
      </c>
      <c r="AL127" s="196">
        <f t="shared" si="34"/>
        <v>0</v>
      </c>
      <c r="AM127" s="198"/>
      <c r="AN127" s="198"/>
    </row>
    <row r="128" s="12" customFormat="1" ht="30" customHeight="1" spans="1:40">
      <c r="A128" s="206" t="s">
        <v>52</v>
      </c>
      <c r="B128" s="186" t="s">
        <v>159</v>
      </c>
      <c r="C128" s="186"/>
      <c r="D128" s="186"/>
      <c r="E128" s="184"/>
      <c r="F128" s="184"/>
      <c r="G128" s="184"/>
      <c r="H128" s="184"/>
      <c r="I128" s="195">
        <f t="shared" ref="I128:AL128" si="35">I129+I130</f>
        <v>0</v>
      </c>
      <c r="J128" s="195">
        <f t="shared" si="35"/>
        <v>0</v>
      </c>
      <c r="K128" s="195">
        <f t="shared" si="35"/>
        <v>0</v>
      </c>
      <c r="L128" s="195">
        <f t="shared" si="35"/>
        <v>0</v>
      </c>
      <c r="M128" s="195">
        <f t="shared" si="35"/>
        <v>0</v>
      </c>
      <c r="N128" s="195">
        <f t="shared" si="35"/>
        <v>0</v>
      </c>
      <c r="O128" s="195">
        <f t="shared" si="35"/>
        <v>0</v>
      </c>
      <c r="P128" s="195">
        <f t="shared" si="35"/>
        <v>0</v>
      </c>
      <c r="Q128" s="195">
        <f t="shared" si="35"/>
        <v>0</v>
      </c>
      <c r="R128" s="195">
        <f t="shared" si="35"/>
        <v>0</v>
      </c>
      <c r="S128" s="195">
        <f t="shared" si="35"/>
        <v>0</v>
      </c>
      <c r="T128" s="195">
        <f t="shared" si="35"/>
        <v>0</v>
      </c>
      <c r="U128" s="195">
        <f t="shared" si="35"/>
        <v>0</v>
      </c>
      <c r="V128" s="195">
        <f t="shared" si="35"/>
        <v>0</v>
      </c>
      <c r="W128" s="195">
        <f t="shared" si="35"/>
        <v>0</v>
      </c>
      <c r="X128" s="195">
        <f t="shared" si="35"/>
        <v>0</v>
      </c>
      <c r="Y128" s="195">
        <f t="shared" si="35"/>
        <v>0</v>
      </c>
      <c r="Z128" s="195">
        <f t="shared" si="35"/>
        <v>0</v>
      </c>
      <c r="AA128" s="195">
        <f t="shared" si="35"/>
        <v>0</v>
      </c>
      <c r="AB128" s="195">
        <f t="shared" si="35"/>
        <v>0</v>
      </c>
      <c r="AC128" s="195">
        <f t="shared" si="35"/>
        <v>0</v>
      </c>
      <c r="AD128" s="195">
        <f t="shared" si="35"/>
        <v>0</v>
      </c>
      <c r="AE128" s="195">
        <f t="shared" si="35"/>
        <v>0</v>
      </c>
      <c r="AF128" s="195">
        <f t="shared" si="35"/>
        <v>0</v>
      </c>
      <c r="AG128" s="195">
        <f t="shared" si="35"/>
        <v>0</v>
      </c>
      <c r="AH128" s="195">
        <f t="shared" si="35"/>
        <v>0</v>
      </c>
      <c r="AI128" s="195">
        <f t="shared" si="35"/>
        <v>0</v>
      </c>
      <c r="AJ128" s="195">
        <f t="shared" si="35"/>
        <v>0</v>
      </c>
      <c r="AK128" s="195">
        <f t="shared" si="35"/>
        <v>0</v>
      </c>
      <c r="AL128" s="195">
        <f t="shared" si="35"/>
        <v>0</v>
      </c>
      <c r="AM128" s="198"/>
      <c r="AN128" s="198"/>
    </row>
    <row r="129" s="12" customFormat="1" ht="30" customHeight="1" spans="1:40">
      <c r="A129" s="182" t="s">
        <v>54</v>
      </c>
      <c r="B129" s="186" t="s">
        <v>160</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row>
    <row r="130" s="12" customFormat="1" ht="30" customHeight="1" spans="1:40">
      <c r="A130" s="182" t="s">
        <v>54</v>
      </c>
      <c r="B130" s="186" t="s">
        <v>161</v>
      </c>
      <c r="C130" s="186"/>
      <c r="D130" s="186"/>
      <c r="E130" s="184"/>
      <c r="F130" s="184"/>
      <c r="G130" s="184"/>
      <c r="H130" s="184"/>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8"/>
      <c r="AN130" s="198"/>
    </row>
    <row r="131" s="12" customFormat="1" ht="30" customHeight="1" spans="1:40">
      <c r="A131" s="206" t="s">
        <v>52</v>
      </c>
      <c r="B131" s="186" t="s">
        <v>162</v>
      </c>
      <c r="C131" s="186"/>
      <c r="D131" s="186"/>
      <c r="E131" s="184"/>
      <c r="F131" s="184"/>
      <c r="G131" s="184"/>
      <c r="H131" s="184"/>
      <c r="I131" s="195">
        <f t="shared" ref="I131:AL131" si="36">I132+I133+I134+I135</f>
        <v>0</v>
      </c>
      <c r="J131" s="195">
        <f t="shared" si="36"/>
        <v>0</v>
      </c>
      <c r="K131" s="195">
        <f t="shared" si="36"/>
        <v>0</v>
      </c>
      <c r="L131" s="195">
        <f t="shared" si="36"/>
        <v>0</v>
      </c>
      <c r="M131" s="195">
        <f t="shared" si="36"/>
        <v>0</v>
      </c>
      <c r="N131" s="195">
        <f t="shared" si="36"/>
        <v>0</v>
      </c>
      <c r="O131" s="195">
        <f t="shared" si="36"/>
        <v>0</v>
      </c>
      <c r="P131" s="195">
        <f t="shared" si="36"/>
        <v>0</v>
      </c>
      <c r="Q131" s="195">
        <f t="shared" si="36"/>
        <v>0</v>
      </c>
      <c r="R131" s="195">
        <f t="shared" si="36"/>
        <v>0</v>
      </c>
      <c r="S131" s="195">
        <f t="shared" si="36"/>
        <v>0</v>
      </c>
      <c r="T131" s="195">
        <f t="shared" si="36"/>
        <v>0</v>
      </c>
      <c r="U131" s="195">
        <f t="shared" si="36"/>
        <v>0</v>
      </c>
      <c r="V131" s="195">
        <f t="shared" si="36"/>
        <v>0</v>
      </c>
      <c r="W131" s="195">
        <f t="shared" si="36"/>
        <v>0</v>
      </c>
      <c r="X131" s="195">
        <f t="shared" si="36"/>
        <v>0</v>
      </c>
      <c r="Y131" s="195">
        <f t="shared" si="36"/>
        <v>0</v>
      </c>
      <c r="Z131" s="195">
        <f t="shared" si="36"/>
        <v>0</v>
      </c>
      <c r="AA131" s="195">
        <f t="shared" si="36"/>
        <v>0</v>
      </c>
      <c r="AB131" s="195">
        <f t="shared" si="36"/>
        <v>0</v>
      </c>
      <c r="AC131" s="195">
        <f t="shared" si="36"/>
        <v>0</v>
      </c>
      <c r="AD131" s="195">
        <f t="shared" si="36"/>
        <v>0</v>
      </c>
      <c r="AE131" s="195">
        <f t="shared" si="36"/>
        <v>0</v>
      </c>
      <c r="AF131" s="195">
        <f t="shared" si="36"/>
        <v>0</v>
      </c>
      <c r="AG131" s="195">
        <f t="shared" si="36"/>
        <v>0</v>
      </c>
      <c r="AH131" s="195">
        <f t="shared" si="36"/>
        <v>0</v>
      </c>
      <c r="AI131" s="195">
        <f t="shared" si="36"/>
        <v>0</v>
      </c>
      <c r="AJ131" s="195">
        <f t="shared" si="36"/>
        <v>0</v>
      </c>
      <c r="AK131" s="195">
        <f t="shared" si="36"/>
        <v>0</v>
      </c>
      <c r="AL131" s="195">
        <f t="shared" si="36"/>
        <v>0</v>
      </c>
      <c r="AM131" s="198"/>
      <c r="AN131" s="198"/>
    </row>
    <row r="132" s="12" customFormat="1" ht="30" customHeight="1" spans="1:40">
      <c r="A132" s="182" t="s">
        <v>54</v>
      </c>
      <c r="B132" s="186" t="s">
        <v>163</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8"/>
      <c r="AN132" s="198"/>
    </row>
    <row r="133" s="12" customFormat="1" ht="30" customHeight="1" spans="1:40">
      <c r="A133" s="182" t="s">
        <v>54</v>
      </c>
      <c r="B133" s="186" t="s">
        <v>164</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row>
    <row r="134" s="12" customFormat="1" ht="30" customHeight="1" spans="1:40">
      <c r="A134" s="182" t="s">
        <v>54</v>
      </c>
      <c r="B134" s="186" t="s">
        <v>165</v>
      </c>
      <c r="C134" s="186"/>
      <c r="D134" s="186"/>
      <c r="E134" s="184"/>
      <c r="F134" s="184"/>
      <c r="G134" s="184"/>
      <c r="H134" s="184"/>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8"/>
      <c r="AN134" s="198"/>
    </row>
    <row r="135" s="12" customFormat="1" ht="30" customHeight="1" spans="1:40">
      <c r="A135" s="182" t="s">
        <v>54</v>
      </c>
      <c r="B135" s="186" t="s">
        <v>166</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row>
    <row r="136" s="12" customFormat="1" ht="30" customHeight="1" spans="1:40">
      <c r="A136" s="179" t="s">
        <v>50</v>
      </c>
      <c r="B136" s="186" t="s">
        <v>167</v>
      </c>
      <c r="C136" s="186"/>
      <c r="D136" s="186"/>
      <c r="E136" s="184"/>
      <c r="F136" s="184"/>
      <c r="G136" s="184"/>
      <c r="H136" s="184"/>
      <c r="I136" s="196">
        <f t="shared" ref="I136:AL136" si="37">I137</f>
        <v>0</v>
      </c>
      <c r="J136" s="196">
        <f t="shared" si="37"/>
        <v>0</v>
      </c>
      <c r="K136" s="196">
        <f t="shared" si="37"/>
        <v>0</v>
      </c>
      <c r="L136" s="196">
        <f t="shared" si="37"/>
        <v>0</v>
      </c>
      <c r="M136" s="196">
        <f t="shared" si="37"/>
        <v>0</v>
      </c>
      <c r="N136" s="196">
        <f t="shared" si="37"/>
        <v>0</v>
      </c>
      <c r="O136" s="196">
        <f t="shared" si="37"/>
        <v>0</v>
      </c>
      <c r="P136" s="196">
        <f t="shared" si="37"/>
        <v>0</v>
      </c>
      <c r="Q136" s="196">
        <f t="shared" si="37"/>
        <v>0</v>
      </c>
      <c r="R136" s="196">
        <f t="shared" si="37"/>
        <v>0</v>
      </c>
      <c r="S136" s="196">
        <f t="shared" si="37"/>
        <v>0</v>
      </c>
      <c r="T136" s="196">
        <f t="shared" si="37"/>
        <v>0</v>
      </c>
      <c r="U136" s="196">
        <f t="shared" si="37"/>
        <v>0</v>
      </c>
      <c r="V136" s="196">
        <f t="shared" si="37"/>
        <v>0</v>
      </c>
      <c r="W136" s="196">
        <f t="shared" si="37"/>
        <v>0</v>
      </c>
      <c r="X136" s="196">
        <f t="shared" si="37"/>
        <v>0</v>
      </c>
      <c r="Y136" s="196">
        <f t="shared" si="37"/>
        <v>0</v>
      </c>
      <c r="Z136" s="196">
        <f t="shared" si="37"/>
        <v>0</v>
      </c>
      <c r="AA136" s="196">
        <f t="shared" si="37"/>
        <v>0</v>
      </c>
      <c r="AB136" s="196">
        <f t="shared" si="37"/>
        <v>0</v>
      </c>
      <c r="AC136" s="196">
        <f t="shared" si="37"/>
        <v>0</v>
      </c>
      <c r="AD136" s="196">
        <f t="shared" si="37"/>
        <v>0</v>
      </c>
      <c r="AE136" s="196">
        <f t="shared" si="37"/>
        <v>0</v>
      </c>
      <c r="AF136" s="196">
        <f t="shared" si="37"/>
        <v>0</v>
      </c>
      <c r="AG136" s="196">
        <f t="shared" si="37"/>
        <v>0</v>
      </c>
      <c r="AH136" s="196">
        <f t="shared" si="37"/>
        <v>0</v>
      </c>
      <c r="AI136" s="196">
        <f t="shared" si="37"/>
        <v>0</v>
      </c>
      <c r="AJ136" s="196">
        <f t="shared" si="37"/>
        <v>0</v>
      </c>
      <c r="AK136" s="196">
        <f t="shared" si="37"/>
        <v>0</v>
      </c>
      <c r="AL136" s="196">
        <f t="shared" si="37"/>
        <v>0</v>
      </c>
      <c r="AM136" s="198"/>
      <c r="AN136" s="198"/>
    </row>
    <row r="137" s="12" customFormat="1" ht="30" customHeight="1" spans="1:40">
      <c r="A137" s="179" t="s">
        <v>52</v>
      </c>
      <c r="B137" s="186" t="s">
        <v>167</v>
      </c>
      <c r="C137" s="186"/>
      <c r="D137" s="186"/>
      <c r="E137" s="184"/>
      <c r="F137" s="184"/>
      <c r="G137" s="184"/>
      <c r="H137" s="184"/>
      <c r="I137" s="195">
        <f t="shared" ref="I137:AL137" si="38">I138</f>
        <v>0</v>
      </c>
      <c r="J137" s="195">
        <f t="shared" si="38"/>
        <v>0</v>
      </c>
      <c r="K137" s="195">
        <f t="shared" si="38"/>
        <v>0</v>
      </c>
      <c r="L137" s="195">
        <f t="shared" si="38"/>
        <v>0</v>
      </c>
      <c r="M137" s="195">
        <f t="shared" si="38"/>
        <v>0</v>
      </c>
      <c r="N137" s="195">
        <f t="shared" si="38"/>
        <v>0</v>
      </c>
      <c r="O137" s="195">
        <f t="shared" si="38"/>
        <v>0</v>
      </c>
      <c r="P137" s="195">
        <f t="shared" si="38"/>
        <v>0</v>
      </c>
      <c r="Q137" s="195">
        <f t="shared" si="38"/>
        <v>0</v>
      </c>
      <c r="R137" s="195">
        <f t="shared" si="38"/>
        <v>0</v>
      </c>
      <c r="S137" s="195">
        <f t="shared" si="38"/>
        <v>0</v>
      </c>
      <c r="T137" s="195">
        <f t="shared" si="38"/>
        <v>0</v>
      </c>
      <c r="U137" s="195">
        <f t="shared" si="38"/>
        <v>0</v>
      </c>
      <c r="V137" s="195">
        <f t="shared" si="38"/>
        <v>0</v>
      </c>
      <c r="W137" s="195">
        <f t="shared" si="38"/>
        <v>0</v>
      </c>
      <c r="X137" s="195">
        <f t="shared" si="38"/>
        <v>0</v>
      </c>
      <c r="Y137" s="195">
        <f t="shared" si="38"/>
        <v>0</v>
      </c>
      <c r="Z137" s="195">
        <f t="shared" si="38"/>
        <v>0</v>
      </c>
      <c r="AA137" s="195">
        <f t="shared" si="38"/>
        <v>0</v>
      </c>
      <c r="AB137" s="195">
        <f t="shared" si="38"/>
        <v>0</v>
      </c>
      <c r="AC137" s="195">
        <f t="shared" si="38"/>
        <v>0</v>
      </c>
      <c r="AD137" s="195">
        <f t="shared" si="38"/>
        <v>0</v>
      </c>
      <c r="AE137" s="195">
        <f t="shared" si="38"/>
        <v>0</v>
      </c>
      <c r="AF137" s="195">
        <f t="shared" si="38"/>
        <v>0</v>
      </c>
      <c r="AG137" s="195">
        <f t="shared" si="38"/>
        <v>0</v>
      </c>
      <c r="AH137" s="195">
        <f t="shared" si="38"/>
        <v>0</v>
      </c>
      <c r="AI137" s="195">
        <f t="shared" si="38"/>
        <v>0</v>
      </c>
      <c r="AJ137" s="195">
        <f t="shared" si="38"/>
        <v>0</v>
      </c>
      <c r="AK137" s="195">
        <f t="shared" si="38"/>
        <v>0</v>
      </c>
      <c r="AL137" s="195">
        <f t="shared" si="38"/>
        <v>0</v>
      </c>
      <c r="AM137" s="198"/>
      <c r="AN137" s="198"/>
    </row>
    <row r="138" s="12" customFormat="1" ht="30" customHeight="1" spans="1:40">
      <c r="A138" s="179" t="s">
        <v>54</v>
      </c>
      <c r="B138" s="186" t="s">
        <v>167</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row>
    <row r="139" s="12" customFormat="1" ht="30" customHeight="1" spans="1:40">
      <c r="A139" s="179" t="s">
        <v>50</v>
      </c>
      <c r="B139" s="186" t="s">
        <v>96</v>
      </c>
      <c r="C139" s="186"/>
      <c r="D139" s="186"/>
      <c r="E139" s="184"/>
      <c r="F139" s="184"/>
      <c r="G139" s="184"/>
      <c r="H139" s="184"/>
      <c r="I139" s="196">
        <f t="shared" ref="I139:AL139" si="39">I140</f>
        <v>1</v>
      </c>
      <c r="J139" s="196">
        <f t="shared" si="39"/>
        <v>3800</v>
      </c>
      <c r="K139" s="196">
        <f t="shared" si="39"/>
        <v>0</v>
      </c>
      <c r="L139" s="196">
        <f t="shared" si="39"/>
        <v>0</v>
      </c>
      <c r="M139" s="196">
        <f t="shared" si="39"/>
        <v>0</v>
      </c>
      <c r="N139" s="196">
        <f t="shared" si="39"/>
        <v>0</v>
      </c>
      <c r="O139" s="196">
        <f t="shared" si="39"/>
        <v>0</v>
      </c>
      <c r="P139" s="196">
        <f t="shared" si="39"/>
        <v>0</v>
      </c>
      <c r="Q139" s="196">
        <f t="shared" si="39"/>
        <v>0</v>
      </c>
      <c r="R139" s="196">
        <f t="shared" si="39"/>
        <v>1</v>
      </c>
      <c r="S139" s="196">
        <f t="shared" si="39"/>
        <v>3800</v>
      </c>
      <c r="T139" s="196">
        <f t="shared" si="39"/>
        <v>0</v>
      </c>
      <c r="U139" s="196">
        <f t="shared" si="39"/>
        <v>0</v>
      </c>
      <c r="V139" s="196">
        <f t="shared" si="39"/>
        <v>0</v>
      </c>
      <c r="W139" s="196">
        <f t="shared" si="39"/>
        <v>0</v>
      </c>
      <c r="X139" s="196">
        <f t="shared" si="39"/>
        <v>0</v>
      </c>
      <c r="Y139" s="196">
        <f t="shared" si="39"/>
        <v>0</v>
      </c>
      <c r="Z139" s="196">
        <f t="shared" si="39"/>
        <v>38</v>
      </c>
      <c r="AA139" s="196">
        <f t="shared" si="39"/>
        <v>38</v>
      </c>
      <c r="AB139" s="196">
        <f t="shared" si="39"/>
        <v>0</v>
      </c>
      <c r="AC139" s="196">
        <f t="shared" si="39"/>
        <v>0</v>
      </c>
      <c r="AD139" s="196">
        <f t="shared" si="39"/>
        <v>38</v>
      </c>
      <c r="AE139" s="196">
        <f t="shared" si="39"/>
        <v>0</v>
      </c>
      <c r="AF139" s="196">
        <f t="shared" si="39"/>
        <v>0</v>
      </c>
      <c r="AG139" s="196">
        <f t="shared" si="39"/>
        <v>0</v>
      </c>
      <c r="AH139" s="196">
        <f t="shared" si="39"/>
        <v>0</v>
      </c>
      <c r="AI139" s="196">
        <f t="shared" si="39"/>
        <v>0</v>
      </c>
      <c r="AJ139" s="196">
        <f t="shared" si="39"/>
        <v>0</v>
      </c>
      <c r="AK139" s="196">
        <f t="shared" si="39"/>
        <v>0</v>
      </c>
      <c r="AL139" s="196">
        <f t="shared" si="39"/>
        <v>0</v>
      </c>
      <c r="AM139" s="198"/>
      <c r="AN139" s="198"/>
    </row>
    <row r="140" s="12" customFormat="1" ht="30" customHeight="1" spans="1:40">
      <c r="A140" s="179" t="s">
        <v>52</v>
      </c>
      <c r="B140" s="186" t="s">
        <v>96</v>
      </c>
      <c r="C140" s="186"/>
      <c r="D140" s="186"/>
      <c r="E140" s="184"/>
      <c r="F140" s="184"/>
      <c r="G140" s="184"/>
      <c r="H140" s="184"/>
      <c r="I140" s="195">
        <f t="shared" ref="I140:AL140" si="40">I141+I142+I144</f>
        <v>1</v>
      </c>
      <c r="J140" s="195">
        <f t="shared" si="40"/>
        <v>3800</v>
      </c>
      <c r="K140" s="195">
        <f t="shared" si="40"/>
        <v>0</v>
      </c>
      <c r="L140" s="195">
        <f t="shared" si="40"/>
        <v>0</v>
      </c>
      <c r="M140" s="195">
        <f t="shared" si="40"/>
        <v>0</v>
      </c>
      <c r="N140" s="195">
        <f t="shared" si="40"/>
        <v>0</v>
      </c>
      <c r="O140" s="195">
        <f t="shared" si="40"/>
        <v>0</v>
      </c>
      <c r="P140" s="195">
        <f t="shared" si="40"/>
        <v>0</v>
      </c>
      <c r="Q140" s="195">
        <f t="shared" si="40"/>
        <v>0</v>
      </c>
      <c r="R140" s="195">
        <f t="shared" si="40"/>
        <v>1</v>
      </c>
      <c r="S140" s="195">
        <f t="shared" si="40"/>
        <v>3800</v>
      </c>
      <c r="T140" s="195">
        <f t="shared" si="40"/>
        <v>0</v>
      </c>
      <c r="U140" s="195">
        <f t="shared" si="40"/>
        <v>0</v>
      </c>
      <c r="V140" s="195">
        <f t="shared" si="40"/>
        <v>0</v>
      </c>
      <c r="W140" s="195">
        <f t="shared" si="40"/>
        <v>0</v>
      </c>
      <c r="X140" s="195">
        <f t="shared" si="40"/>
        <v>0</v>
      </c>
      <c r="Y140" s="195">
        <f t="shared" si="40"/>
        <v>0</v>
      </c>
      <c r="Z140" s="195">
        <f t="shared" si="40"/>
        <v>38</v>
      </c>
      <c r="AA140" s="195">
        <f t="shared" si="40"/>
        <v>38</v>
      </c>
      <c r="AB140" s="195">
        <f t="shared" si="40"/>
        <v>0</v>
      </c>
      <c r="AC140" s="195">
        <f t="shared" si="40"/>
        <v>0</v>
      </c>
      <c r="AD140" s="195">
        <f t="shared" si="40"/>
        <v>38</v>
      </c>
      <c r="AE140" s="195">
        <f t="shared" si="40"/>
        <v>0</v>
      </c>
      <c r="AF140" s="195">
        <f t="shared" si="40"/>
        <v>0</v>
      </c>
      <c r="AG140" s="195">
        <f t="shared" si="40"/>
        <v>0</v>
      </c>
      <c r="AH140" s="195">
        <f t="shared" si="40"/>
        <v>0</v>
      </c>
      <c r="AI140" s="195">
        <f t="shared" si="40"/>
        <v>0</v>
      </c>
      <c r="AJ140" s="195">
        <f t="shared" si="40"/>
        <v>0</v>
      </c>
      <c r="AK140" s="195">
        <f t="shared" si="40"/>
        <v>0</v>
      </c>
      <c r="AL140" s="195">
        <f t="shared" si="40"/>
        <v>0</v>
      </c>
      <c r="AM140" s="198"/>
      <c r="AN140" s="198"/>
    </row>
    <row r="141" s="12" customFormat="1" ht="45" customHeight="1" spans="1:40">
      <c r="A141" s="182" t="s">
        <v>54</v>
      </c>
      <c r="B141" s="186" t="s">
        <v>168</v>
      </c>
      <c r="C141" s="186"/>
      <c r="D141" s="186"/>
      <c r="E141" s="184"/>
      <c r="F141" s="184"/>
      <c r="G141" s="184"/>
      <c r="H141" s="184"/>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8"/>
      <c r="AN141" s="198"/>
    </row>
    <row r="142" s="12" customFormat="1" ht="30" customHeight="1" spans="1:40">
      <c r="A142" s="182" t="s">
        <v>54</v>
      </c>
      <c r="B142" s="186" t="s">
        <v>169</v>
      </c>
      <c r="C142" s="186"/>
      <c r="D142" s="186"/>
      <c r="E142" s="184"/>
      <c r="F142" s="184"/>
      <c r="G142" s="184"/>
      <c r="H142" s="184"/>
      <c r="I142" s="195">
        <f t="shared" ref="I142:AL142" si="41">SUM(I143)</f>
        <v>1</v>
      </c>
      <c r="J142" s="195">
        <f t="shared" si="41"/>
        <v>3800</v>
      </c>
      <c r="K142" s="195">
        <f t="shared" si="41"/>
        <v>0</v>
      </c>
      <c r="L142" s="195">
        <f t="shared" si="41"/>
        <v>0</v>
      </c>
      <c r="M142" s="195">
        <f t="shared" si="41"/>
        <v>0</v>
      </c>
      <c r="N142" s="195">
        <f t="shared" si="41"/>
        <v>0</v>
      </c>
      <c r="O142" s="195">
        <f t="shared" si="41"/>
        <v>0</v>
      </c>
      <c r="P142" s="195">
        <f t="shared" si="41"/>
        <v>0</v>
      </c>
      <c r="Q142" s="195">
        <f t="shared" si="41"/>
        <v>0</v>
      </c>
      <c r="R142" s="195">
        <f t="shared" si="41"/>
        <v>1</v>
      </c>
      <c r="S142" s="195">
        <f t="shared" si="41"/>
        <v>3800</v>
      </c>
      <c r="T142" s="195">
        <f t="shared" si="41"/>
        <v>0</v>
      </c>
      <c r="U142" s="195">
        <f t="shared" si="41"/>
        <v>0</v>
      </c>
      <c r="V142" s="195">
        <f t="shared" si="41"/>
        <v>0</v>
      </c>
      <c r="W142" s="195">
        <f t="shared" si="41"/>
        <v>0</v>
      </c>
      <c r="X142" s="195">
        <f t="shared" si="41"/>
        <v>0</v>
      </c>
      <c r="Y142" s="195">
        <f t="shared" si="41"/>
        <v>0</v>
      </c>
      <c r="Z142" s="195">
        <f t="shared" si="41"/>
        <v>38</v>
      </c>
      <c r="AA142" s="195">
        <f t="shared" si="41"/>
        <v>38</v>
      </c>
      <c r="AB142" s="195">
        <f t="shared" si="41"/>
        <v>0</v>
      </c>
      <c r="AC142" s="195">
        <f t="shared" si="41"/>
        <v>0</v>
      </c>
      <c r="AD142" s="195">
        <f t="shared" si="41"/>
        <v>38</v>
      </c>
      <c r="AE142" s="195">
        <f t="shared" si="41"/>
        <v>0</v>
      </c>
      <c r="AF142" s="195">
        <f t="shared" si="41"/>
        <v>0</v>
      </c>
      <c r="AG142" s="195">
        <f t="shared" si="41"/>
        <v>0</v>
      </c>
      <c r="AH142" s="195">
        <f t="shared" si="41"/>
        <v>0</v>
      </c>
      <c r="AI142" s="195">
        <f t="shared" si="41"/>
        <v>0</v>
      </c>
      <c r="AJ142" s="195">
        <f t="shared" si="41"/>
        <v>0</v>
      </c>
      <c r="AK142" s="195">
        <f t="shared" si="41"/>
        <v>0</v>
      </c>
      <c r="AL142" s="195">
        <f t="shared" si="41"/>
        <v>0</v>
      </c>
      <c r="AM142" s="198"/>
      <c r="AN142" s="198"/>
    </row>
    <row r="143" s="7" customFormat="1" ht="178" customHeight="1" spans="1:40">
      <c r="A143" s="22">
        <v>14</v>
      </c>
      <c r="B143" s="22" t="s">
        <v>1183</v>
      </c>
      <c r="C143" s="22">
        <v>2024</v>
      </c>
      <c r="D143" s="33" t="s">
        <v>1004</v>
      </c>
      <c r="E143" s="22" t="s">
        <v>178</v>
      </c>
      <c r="F143" s="22" t="s">
        <v>1184</v>
      </c>
      <c r="G143" s="22" t="s">
        <v>995</v>
      </c>
      <c r="H143" s="33" t="s">
        <v>1006</v>
      </c>
      <c r="I143" s="22">
        <v>1</v>
      </c>
      <c r="J143" s="22">
        <v>3800</v>
      </c>
      <c r="K143" s="22"/>
      <c r="L143" s="22"/>
      <c r="M143" s="22"/>
      <c r="N143" s="22"/>
      <c r="O143" s="22"/>
      <c r="P143" s="22"/>
      <c r="Q143" s="22"/>
      <c r="R143" s="22">
        <v>1</v>
      </c>
      <c r="S143" s="22">
        <v>3800</v>
      </c>
      <c r="T143" s="22"/>
      <c r="U143" s="22" t="s">
        <v>1007</v>
      </c>
      <c r="V143" s="22" t="s">
        <v>1185</v>
      </c>
      <c r="W143" s="22" t="s">
        <v>1007</v>
      </c>
      <c r="X143" s="22" t="s">
        <v>1185</v>
      </c>
      <c r="Y143" s="22" t="s">
        <v>1186</v>
      </c>
      <c r="Z143" s="22">
        <v>38</v>
      </c>
      <c r="AA143" s="22">
        <v>38</v>
      </c>
      <c r="AB143" s="60"/>
      <c r="AC143" s="60"/>
      <c r="AD143" s="60">
        <v>38</v>
      </c>
      <c r="AE143" s="60"/>
      <c r="AF143" s="22"/>
      <c r="AG143" s="22"/>
      <c r="AH143" s="22"/>
      <c r="AI143" s="22"/>
      <c r="AJ143" s="22"/>
      <c r="AK143" s="22"/>
      <c r="AL143" s="22"/>
      <c r="AM143" s="33" t="s">
        <v>1187</v>
      </c>
      <c r="AN143" s="33" t="s">
        <v>1188</v>
      </c>
    </row>
    <row r="144" s="12" customFormat="1" ht="30" customHeight="1" spans="1:40">
      <c r="A144" s="182" t="s">
        <v>54</v>
      </c>
      <c r="B144" s="186" t="s">
        <v>170</v>
      </c>
      <c r="C144" s="186"/>
      <c r="D144" s="186"/>
      <c r="E144" s="184"/>
      <c r="F144" s="184"/>
      <c r="G144" s="184"/>
      <c r="H144" s="184"/>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8"/>
      <c r="AN144" s="198"/>
    </row>
  </sheetData>
  <autoFilter ref="A5:XFD144">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4:D44"/>
    <mergeCell ref="B45:D45"/>
    <mergeCell ref="B46:D46"/>
    <mergeCell ref="B47:D47"/>
    <mergeCell ref="B48:D48"/>
    <mergeCell ref="B49:D49"/>
    <mergeCell ref="B50:D50"/>
    <mergeCell ref="B51:D51"/>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2:D82"/>
    <mergeCell ref="B83:D83"/>
    <mergeCell ref="B84:D84"/>
    <mergeCell ref="B85:D85"/>
    <mergeCell ref="B86:D86"/>
    <mergeCell ref="B87:D87"/>
    <mergeCell ref="B88:D88"/>
    <mergeCell ref="B89:D89"/>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4:D14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2">
    <cfRule type="expression" dxfId="0" priority="1">
      <formula>AND(SUMPRODUCT(IFERROR(1*(($D$52&amp;"x")=(D52&amp;"x")),0))&gt;1,NOT(ISBLANK(D52)))</formula>
    </cfRule>
  </conditionalFormatting>
  <conditionalFormatting sqref="D111">
    <cfRule type="expression" dxfId="0" priority="2">
      <formula>AND(COUNTIF(#REF!,D111)+COUNTIF(#REF!,D111)+COUNTIF(#REF!,D111)+COUNTIF(#REF!,D111)+COUNTIF(#REF!,D111)+COUNTIF(#REF!,D111)+COUNTIF(#REF!,D111)+COUNTIF(#REF!,D111)+COUNTIF(#REF!,D111)+COUNTIF(#REF!,D111)+COUNTIF(#REF!,D111)+COUNTIF(#REF!,D111)&gt;1,NOT(ISBLANK(D111)))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65"/>
  <sheetViews>
    <sheetView view="pageBreakPreview" zoomScale="38" zoomScaleNormal="47" workbookViewId="0">
      <pane xSplit="7" ySplit="7" topLeftCell="M13"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3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row>
    <row r="5" s="7" customFormat="1" ht="118" customHeight="1" spans="1:40">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row>
    <row r="6" s="79" customFormat="1" ht="30" customHeight="1" spans="1:40">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row>
    <row r="7" s="178" customFormat="1" ht="30" customHeight="1" spans="1:40">
      <c r="A7" s="179" t="s">
        <v>50</v>
      </c>
      <c r="B7" s="180" t="s">
        <v>51</v>
      </c>
      <c r="C7" s="181"/>
      <c r="D7" s="181"/>
      <c r="E7" s="180"/>
      <c r="F7" s="181"/>
      <c r="G7" s="181"/>
      <c r="H7" s="180"/>
      <c r="I7" s="193">
        <f t="shared" ref="I7:AL7" si="1">I8+I35+I42+I55+I61</f>
        <v>19</v>
      </c>
      <c r="J7" s="193">
        <f t="shared" si="1"/>
        <v>27799.433</v>
      </c>
      <c r="K7" s="193">
        <f t="shared" si="1"/>
        <v>17</v>
      </c>
      <c r="L7" s="193">
        <f t="shared" si="1"/>
        <v>0</v>
      </c>
      <c r="M7" s="193">
        <f t="shared" si="1"/>
        <v>2</v>
      </c>
      <c r="N7" s="193">
        <f t="shared" si="1"/>
        <v>0</v>
      </c>
      <c r="O7" s="193">
        <f t="shared" si="1"/>
        <v>0</v>
      </c>
      <c r="P7" s="193">
        <f t="shared" si="1"/>
        <v>0</v>
      </c>
      <c r="Q7" s="193">
        <f t="shared" si="1"/>
        <v>0</v>
      </c>
      <c r="R7" s="193">
        <f t="shared" si="1"/>
        <v>0</v>
      </c>
      <c r="S7" s="193">
        <f t="shared" si="1"/>
        <v>12910</v>
      </c>
      <c r="T7" s="193">
        <f t="shared" si="1"/>
        <v>45228</v>
      </c>
      <c r="U7" s="193">
        <f t="shared" si="1"/>
        <v>0</v>
      </c>
      <c r="V7" s="193">
        <f t="shared" si="1"/>
        <v>0</v>
      </c>
      <c r="W7" s="193">
        <f t="shared" si="1"/>
        <v>0</v>
      </c>
      <c r="X7" s="193">
        <f t="shared" si="1"/>
        <v>0</v>
      </c>
      <c r="Y7" s="193">
        <f t="shared" si="1"/>
        <v>0</v>
      </c>
      <c r="Z7" s="193">
        <f t="shared" si="1"/>
        <v>22501</v>
      </c>
      <c r="AA7" s="193">
        <f t="shared" si="1"/>
        <v>11210</v>
      </c>
      <c r="AB7" s="193">
        <f t="shared" si="1"/>
        <v>6610</v>
      </c>
      <c r="AC7" s="193">
        <f t="shared" si="1"/>
        <v>1900</v>
      </c>
      <c r="AD7" s="193">
        <f t="shared" si="1"/>
        <v>2700</v>
      </c>
      <c r="AE7" s="193">
        <f t="shared" si="1"/>
        <v>0</v>
      </c>
      <c r="AF7" s="193">
        <f t="shared" si="1"/>
        <v>4100</v>
      </c>
      <c r="AG7" s="193">
        <f t="shared" si="1"/>
        <v>4691</v>
      </c>
      <c r="AH7" s="193">
        <f t="shared" si="1"/>
        <v>0</v>
      </c>
      <c r="AI7" s="193">
        <f t="shared" si="1"/>
        <v>0</v>
      </c>
      <c r="AJ7" s="193">
        <f t="shared" si="1"/>
        <v>2500</v>
      </c>
      <c r="AK7" s="193">
        <f t="shared" si="1"/>
        <v>0</v>
      </c>
      <c r="AL7" s="193">
        <f t="shared" si="1"/>
        <v>0</v>
      </c>
      <c r="AM7" s="197"/>
      <c r="AN7" s="197"/>
    </row>
    <row r="8" s="178" customFormat="1" ht="30" customHeight="1" spans="1:40">
      <c r="A8" s="182" t="s">
        <v>52</v>
      </c>
      <c r="B8" s="180" t="s">
        <v>53</v>
      </c>
      <c r="C8" s="181"/>
      <c r="D8" s="181"/>
      <c r="E8" s="180"/>
      <c r="F8" s="181"/>
      <c r="G8" s="181"/>
      <c r="H8" s="180"/>
      <c r="I8" s="194">
        <f t="shared" ref="I8:AL8" si="2">I9+I14+I20+I32+I33+I34+I21</f>
        <v>9</v>
      </c>
      <c r="J8" s="194">
        <f t="shared" si="2"/>
        <v>15860.6</v>
      </c>
      <c r="K8" s="194">
        <f t="shared" si="2"/>
        <v>8</v>
      </c>
      <c r="L8" s="194">
        <f t="shared" si="2"/>
        <v>0</v>
      </c>
      <c r="M8" s="194">
        <f t="shared" si="2"/>
        <v>1</v>
      </c>
      <c r="N8" s="194">
        <f t="shared" si="2"/>
        <v>0</v>
      </c>
      <c r="O8" s="194">
        <f t="shared" si="2"/>
        <v>0</v>
      </c>
      <c r="P8" s="194">
        <f t="shared" si="2"/>
        <v>0</v>
      </c>
      <c r="Q8" s="194">
        <f t="shared" si="2"/>
        <v>0</v>
      </c>
      <c r="R8" s="194">
        <f t="shared" si="2"/>
        <v>0</v>
      </c>
      <c r="S8" s="194">
        <f t="shared" si="2"/>
        <v>6343</v>
      </c>
      <c r="T8" s="194">
        <f t="shared" si="2"/>
        <v>22871</v>
      </c>
      <c r="U8" s="194">
        <f t="shared" si="2"/>
        <v>0</v>
      </c>
      <c r="V8" s="194">
        <f t="shared" si="2"/>
        <v>0</v>
      </c>
      <c r="W8" s="194">
        <f t="shared" si="2"/>
        <v>0</v>
      </c>
      <c r="X8" s="194">
        <f t="shared" si="2"/>
        <v>0</v>
      </c>
      <c r="Y8" s="194">
        <f t="shared" si="2"/>
        <v>0</v>
      </c>
      <c r="Z8" s="194">
        <f t="shared" si="2"/>
        <v>10806</v>
      </c>
      <c r="AA8" s="194">
        <f t="shared" si="2"/>
        <v>8110</v>
      </c>
      <c r="AB8" s="194">
        <f t="shared" si="2"/>
        <v>6610</v>
      </c>
      <c r="AC8" s="194">
        <f t="shared" si="2"/>
        <v>1500</v>
      </c>
      <c r="AD8" s="194">
        <f t="shared" si="2"/>
        <v>0</v>
      </c>
      <c r="AE8" s="194">
        <f t="shared" si="2"/>
        <v>0</v>
      </c>
      <c r="AF8" s="194">
        <f t="shared" si="2"/>
        <v>0</v>
      </c>
      <c r="AG8" s="194">
        <f t="shared" si="2"/>
        <v>196</v>
      </c>
      <c r="AH8" s="194">
        <f t="shared" si="2"/>
        <v>0</v>
      </c>
      <c r="AI8" s="194">
        <f t="shared" si="2"/>
        <v>0</v>
      </c>
      <c r="AJ8" s="194">
        <f t="shared" si="2"/>
        <v>2500</v>
      </c>
      <c r="AK8" s="194">
        <f t="shared" si="2"/>
        <v>0</v>
      </c>
      <c r="AL8" s="194">
        <f t="shared" si="2"/>
        <v>0</v>
      </c>
      <c r="AM8" s="197"/>
      <c r="AN8" s="197"/>
    </row>
    <row r="9" s="12" customFormat="1" ht="30" customHeight="1" spans="1:40">
      <c r="A9" s="182" t="s">
        <v>54</v>
      </c>
      <c r="B9" s="180" t="s">
        <v>55</v>
      </c>
      <c r="C9" s="181"/>
      <c r="D9" s="181"/>
      <c r="E9" s="180"/>
      <c r="F9" s="181"/>
      <c r="G9" s="181"/>
      <c r="H9" s="180"/>
      <c r="I9" s="195">
        <f t="shared" ref="I9:AL9" si="3">I10+I11</f>
        <v>2</v>
      </c>
      <c r="J9" s="195">
        <f t="shared" si="3"/>
        <v>2034</v>
      </c>
      <c r="K9" s="195">
        <f t="shared" si="3"/>
        <v>2</v>
      </c>
      <c r="L9" s="195">
        <f t="shared" si="3"/>
        <v>0</v>
      </c>
      <c r="M9" s="195">
        <f t="shared" si="3"/>
        <v>0</v>
      </c>
      <c r="N9" s="195">
        <f t="shared" si="3"/>
        <v>0</v>
      </c>
      <c r="O9" s="195">
        <f t="shared" si="3"/>
        <v>0</v>
      </c>
      <c r="P9" s="195">
        <f t="shared" si="3"/>
        <v>0</v>
      </c>
      <c r="Q9" s="195">
        <f t="shared" si="3"/>
        <v>0</v>
      </c>
      <c r="R9" s="195">
        <f t="shared" si="3"/>
        <v>0</v>
      </c>
      <c r="S9" s="195">
        <f t="shared" si="3"/>
        <v>618</v>
      </c>
      <c r="T9" s="195">
        <f t="shared" si="3"/>
        <v>2670</v>
      </c>
      <c r="U9" s="195">
        <f t="shared" si="3"/>
        <v>0</v>
      </c>
      <c r="V9" s="195">
        <f t="shared" si="3"/>
        <v>0</v>
      </c>
      <c r="W9" s="195">
        <f t="shared" si="3"/>
        <v>0</v>
      </c>
      <c r="X9" s="195">
        <f t="shared" si="3"/>
        <v>0</v>
      </c>
      <c r="Y9" s="195">
        <f t="shared" si="3"/>
        <v>0</v>
      </c>
      <c r="Z9" s="195">
        <f t="shared" si="3"/>
        <v>3260</v>
      </c>
      <c r="AA9" s="195">
        <f t="shared" si="3"/>
        <v>760</v>
      </c>
      <c r="AB9" s="195">
        <f t="shared" si="3"/>
        <v>760</v>
      </c>
      <c r="AC9" s="195">
        <f t="shared" si="3"/>
        <v>0</v>
      </c>
      <c r="AD9" s="195">
        <f t="shared" si="3"/>
        <v>0</v>
      </c>
      <c r="AE9" s="195">
        <f t="shared" si="3"/>
        <v>0</v>
      </c>
      <c r="AF9" s="195">
        <f t="shared" si="3"/>
        <v>0</v>
      </c>
      <c r="AG9" s="195">
        <f t="shared" si="3"/>
        <v>0</v>
      </c>
      <c r="AH9" s="195">
        <f t="shared" si="3"/>
        <v>0</v>
      </c>
      <c r="AI9" s="195">
        <f t="shared" si="3"/>
        <v>0</v>
      </c>
      <c r="AJ9" s="195">
        <f t="shared" si="3"/>
        <v>2500</v>
      </c>
      <c r="AK9" s="195">
        <f t="shared" si="3"/>
        <v>0</v>
      </c>
      <c r="AL9" s="195">
        <f t="shared" si="3"/>
        <v>0</v>
      </c>
      <c r="AM9" s="198"/>
      <c r="AN9" s="198"/>
    </row>
    <row r="10" s="12" customFormat="1" ht="30" customHeight="1" spans="1:40">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row>
    <row r="11" s="12" customFormat="1" ht="30" customHeight="1" spans="1:40">
      <c r="A11" s="183" t="s">
        <v>56</v>
      </c>
      <c r="B11" s="180" t="s">
        <v>58</v>
      </c>
      <c r="C11" s="181"/>
      <c r="D11" s="181"/>
      <c r="E11" s="184"/>
      <c r="F11" s="184"/>
      <c r="G11" s="184"/>
      <c r="H11" s="184"/>
      <c r="I11" s="195">
        <f>SUM(I12:I13)</f>
        <v>2</v>
      </c>
      <c r="J11" s="195">
        <f t="shared" ref="J11:AL11" si="4">SUM(J12:J13)</f>
        <v>2034</v>
      </c>
      <c r="K11" s="195">
        <f t="shared" si="4"/>
        <v>2</v>
      </c>
      <c r="L11" s="195">
        <f t="shared" si="4"/>
        <v>0</v>
      </c>
      <c r="M11" s="195">
        <f t="shared" si="4"/>
        <v>0</v>
      </c>
      <c r="N11" s="195">
        <f t="shared" si="4"/>
        <v>0</v>
      </c>
      <c r="O11" s="195">
        <f t="shared" si="4"/>
        <v>0</v>
      </c>
      <c r="P11" s="195">
        <f t="shared" si="4"/>
        <v>0</v>
      </c>
      <c r="Q11" s="195">
        <f t="shared" si="4"/>
        <v>0</v>
      </c>
      <c r="R11" s="195">
        <f t="shared" si="4"/>
        <v>0</v>
      </c>
      <c r="S11" s="195">
        <f t="shared" si="4"/>
        <v>618</v>
      </c>
      <c r="T11" s="195">
        <f t="shared" si="4"/>
        <v>2670</v>
      </c>
      <c r="U11" s="195">
        <f t="shared" si="4"/>
        <v>0</v>
      </c>
      <c r="V11" s="195">
        <f t="shared" si="4"/>
        <v>0</v>
      </c>
      <c r="W11" s="195">
        <f t="shared" si="4"/>
        <v>0</v>
      </c>
      <c r="X11" s="195">
        <f t="shared" si="4"/>
        <v>0</v>
      </c>
      <c r="Y11" s="195">
        <f t="shared" si="4"/>
        <v>0</v>
      </c>
      <c r="Z11" s="195">
        <f t="shared" si="4"/>
        <v>3260</v>
      </c>
      <c r="AA11" s="195">
        <f t="shared" si="4"/>
        <v>760</v>
      </c>
      <c r="AB11" s="195">
        <f t="shared" si="4"/>
        <v>760</v>
      </c>
      <c r="AC11" s="195">
        <f t="shared" si="4"/>
        <v>0</v>
      </c>
      <c r="AD11" s="195">
        <f t="shared" si="4"/>
        <v>0</v>
      </c>
      <c r="AE11" s="195">
        <f t="shared" si="4"/>
        <v>0</v>
      </c>
      <c r="AF11" s="195">
        <f t="shared" si="4"/>
        <v>0</v>
      </c>
      <c r="AG11" s="195">
        <f t="shared" si="4"/>
        <v>0</v>
      </c>
      <c r="AH11" s="195">
        <f t="shared" si="4"/>
        <v>0</v>
      </c>
      <c r="AI11" s="195">
        <f t="shared" si="4"/>
        <v>0</v>
      </c>
      <c r="AJ11" s="195">
        <f t="shared" si="4"/>
        <v>2500</v>
      </c>
      <c r="AK11" s="195">
        <f t="shared" si="4"/>
        <v>0</v>
      </c>
      <c r="AL11" s="195">
        <f t="shared" si="4"/>
        <v>0</v>
      </c>
      <c r="AM11" s="195">
        <f>SUM(AM12)</f>
        <v>0</v>
      </c>
      <c r="AN11" s="198"/>
    </row>
    <row r="12" s="8" customFormat="1" ht="283" customHeight="1" spans="1:40">
      <c r="A12" s="22">
        <v>1</v>
      </c>
      <c r="B12" s="22" t="s">
        <v>1158</v>
      </c>
      <c r="C12" s="22">
        <v>2024</v>
      </c>
      <c r="D12" s="23" t="s">
        <v>1284</v>
      </c>
      <c r="E12" s="22" t="s">
        <v>178</v>
      </c>
      <c r="F12" s="24" t="s">
        <v>990</v>
      </c>
      <c r="G12" s="22" t="s">
        <v>1160</v>
      </c>
      <c r="H12" s="23" t="s">
        <v>1285</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1162</v>
      </c>
      <c r="AN12" s="33" t="s">
        <v>1163</v>
      </c>
    </row>
    <row r="13" s="7" customFormat="1" ht="189" customHeight="1" spans="1:40">
      <c r="A13" s="22">
        <v>2</v>
      </c>
      <c r="B13" s="22" t="s">
        <v>1287</v>
      </c>
      <c r="C13" s="22">
        <v>2024</v>
      </c>
      <c r="D13" s="33" t="s">
        <v>1288</v>
      </c>
      <c r="E13" s="33" t="s">
        <v>178</v>
      </c>
      <c r="F13" s="33" t="s">
        <v>1289</v>
      </c>
      <c r="G13" s="33" t="s">
        <v>198</v>
      </c>
      <c r="H13" s="33" t="s">
        <v>1290</v>
      </c>
      <c r="I13" s="22">
        <v>1</v>
      </c>
      <c r="J13" s="33">
        <v>34</v>
      </c>
      <c r="K13" s="33">
        <v>1</v>
      </c>
      <c r="L13" s="33"/>
      <c r="M13" s="33"/>
      <c r="N13" s="33"/>
      <c r="O13" s="33"/>
      <c r="P13" s="33"/>
      <c r="Q13" s="33"/>
      <c r="R13" s="33"/>
      <c r="S13" s="33">
        <v>562</v>
      </c>
      <c r="T13" s="33">
        <v>2487</v>
      </c>
      <c r="U13" s="33" t="s">
        <v>183</v>
      </c>
      <c r="V13" s="33" t="s">
        <v>1144</v>
      </c>
      <c r="W13" s="33" t="s">
        <v>183</v>
      </c>
      <c r="X13" s="33" t="s">
        <v>1144</v>
      </c>
      <c r="Y13" s="33" t="s">
        <v>1286</v>
      </c>
      <c r="Z13" s="33">
        <v>2500</v>
      </c>
      <c r="AA13" s="33"/>
      <c r="AB13" s="33"/>
      <c r="AC13" s="33"/>
      <c r="AD13" s="33"/>
      <c r="AE13" s="33"/>
      <c r="AF13" s="33"/>
      <c r="AG13" s="33"/>
      <c r="AH13" s="33"/>
      <c r="AI13" s="33"/>
      <c r="AJ13" s="33">
        <v>2500</v>
      </c>
      <c r="AK13" s="33" t="s">
        <v>1291</v>
      </c>
      <c r="AL13" s="33"/>
      <c r="AM13" s="33" t="s">
        <v>1292</v>
      </c>
      <c r="AN13" s="33" t="s">
        <v>1293</v>
      </c>
    </row>
    <row r="14" s="12" customFormat="1" ht="30" customHeight="1" spans="1:40">
      <c r="A14" s="182" t="s">
        <v>54</v>
      </c>
      <c r="B14" s="180" t="s">
        <v>59</v>
      </c>
      <c r="C14" s="181"/>
      <c r="D14" s="181"/>
      <c r="E14" s="184"/>
      <c r="F14" s="184"/>
      <c r="G14" s="184"/>
      <c r="H14" s="184"/>
      <c r="I14" s="195">
        <f t="shared" ref="I14:AL14" si="5">SUM(I15)</f>
        <v>1</v>
      </c>
      <c r="J14" s="195">
        <f t="shared" si="5"/>
        <v>6</v>
      </c>
      <c r="K14" s="195">
        <f t="shared" si="5"/>
        <v>1</v>
      </c>
      <c r="L14" s="195">
        <f t="shared" si="5"/>
        <v>0</v>
      </c>
      <c r="M14" s="195">
        <f t="shared" si="5"/>
        <v>0</v>
      </c>
      <c r="N14" s="195">
        <f t="shared" si="5"/>
        <v>0</v>
      </c>
      <c r="O14" s="195">
        <f t="shared" si="5"/>
        <v>0</v>
      </c>
      <c r="P14" s="195">
        <f t="shared" si="5"/>
        <v>0</v>
      </c>
      <c r="Q14" s="195">
        <f t="shared" si="5"/>
        <v>0</v>
      </c>
      <c r="R14" s="195">
        <f t="shared" si="5"/>
        <v>0</v>
      </c>
      <c r="S14" s="195">
        <f t="shared" si="5"/>
        <v>336</v>
      </c>
      <c r="T14" s="195">
        <f t="shared" si="5"/>
        <v>1251</v>
      </c>
      <c r="U14" s="195">
        <f t="shared" si="5"/>
        <v>0</v>
      </c>
      <c r="V14" s="195">
        <f t="shared" si="5"/>
        <v>0</v>
      </c>
      <c r="W14" s="195">
        <f t="shared" si="5"/>
        <v>0</v>
      </c>
      <c r="X14" s="195">
        <f t="shared" si="5"/>
        <v>0</v>
      </c>
      <c r="Y14" s="195">
        <f t="shared" si="5"/>
        <v>0</v>
      </c>
      <c r="Z14" s="195">
        <f t="shared" si="5"/>
        <v>80</v>
      </c>
      <c r="AA14" s="195">
        <f t="shared" si="5"/>
        <v>0</v>
      </c>
      <c r="AB14" s="195">
        <f t="shared" si="5"/>
        <v>0</v>
      </c>
      <c r="AC14" s="195">
        <f t="shared" si="5"/>
        <v>0</v>
      </c>
      <c r="AD14" s="195">
        <f t="shared" si="5"/>
        <v>0</v>
      </c>
      <c r="AE14" s="195">
        <f t="shared" si="5"/>
        <v>0</v>
      </c>
      <c r="AF14" s="195">
        <f t="shared" si="5"/>
        <v>0</v>
      </c>
      <c r="AG14" s="195">
        <f t="shared" si="5"/>
        <v>80</v>
      </c>
      <c r="AH14" s="195">
        <f t="shared" si="5"/>
        <v>0</v>
      </c>
      <c r="AI14" s="195">
        <f t="shared" si="5"/>
        <v>0</v>
      </c>
      <c r="AJ14" s="195">
        <f t="shared" si="5"/>
        <v>0</v>
      </c>
      <c r="AK14" s="195">
        <f t="shared" si="5"/>
        <v>0</v>
      </c>
      <c r="AL14" s="195">
        <f t="shared" si="5"/>
        <v>0</v>
      </c>
      <c r="AM14" s="198"/>
      <c r="AN14" s="198"/>
    </row>
    <row r="15" s="12" customFormat="1" ht="259" customHeight="1" spans="1:40">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row>
    <row r="16" s="12" customFormat="1" ht="30" customHeight="1" spans="1:40">
      <c r="A16" s="183" t="s">
        <v>56</v>
      </c>
      <c r="B16" s="180" t="s">
        <v>60</v>
      </c>
      <c r="C16" s="181"/>
      <c r="D16" s="181"/>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row>
    <row r="17" s="12" customFormat="1" ht="30" customHeight="1" spans="1:40">
      <c r="A17" s="183" t="s">
        <v>56</v>
      </c>
      <c r="B17" s="186" t="s">
        <v>61</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row>
    <row r="18" s="12" customFormat="1" ht="30" customHeight="1" spans="1:40">
      <c r="A18" s="183" t="s">
        <v>56</v>
      </c>
      <c r="B18" s="186" t="s">
        <v>62</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row>
    <row r="19" s="12" customFormat="1" ht="30" customHeight="1" spans="1:40">
      <c r="A19" s="183" t="s">
        <v>56</v>
      </c>
      <c r="B19" s="186" t="s">
        <v>63</v>
      </c>
      <c r="C19" s="186"/>
      <c r="D19" s="186"/>
      <c r="E19" s="184"/>
      <c r="F19" s="184"/>
      <c r="G19" s="184"/>
      <c r="H19" s="184"/>
      <c r="I19" s="195">
        <f>SUM(I57)</f>
        <v>1</v>
      </c>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8"/>
      <c r="AN19" s="198"/>
    </row>
    <row r="20" s="12" customFormat="1" ht="30" customHeight="1" spans="1:40">
      <c r="A20" s="182" t="s">
        <v>54</v>
      </c>
      <c r="B20" s="186" t="s">
        <v>64</v>
      </c>
      <c r="C20" s="186"/>
      <c r="D20" s="186"/>
      <c r="E20" s="184"/>
      <c r="F20" s="184"/>
      <c r="G20" s="184"/>
      <c r="H20" s="184"/>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8"/>
      <c r="AN20" s="198"/>
    </row>
    <row r="21" s="12" customFormat="1" ht="30" customHeight="1" spans="1:40">
      <c r="A21" s="182" t="s">
        <v>54</v>
      </c>
      <c r="B21" s="186" t="s">
        <v>65</v>
      </c>
      <c r="C21" s="186"/>
      <c r="D21" s="186"/>
      <c r="E21" s="184"/>
      <c r="F21" s="184"/>
      <c r="G21" s="184"/>
      <c r="H21" s="184"/>
      <c r="I21" s="195">
        <f t="shared" ref="I21:AL21" si="6">I22+I23+I24+I31</f>
        <v>6</v>
      </c>
      <c r="J21" s="195">
        <f t="shared" si="6"/>
        <v>13820.6</v>
      </c>
      <c r="K21" s="195">
        <f t="shared" si="6"/>
        <v>5</v>
      </c>
      <c r="L21" s="195">
        <f t="shared" si="6"/>
        <v>0</v>
      </c>
      <c r="M21" s="195">
        <f t="shared" si="6"/>
        <v>1</v>
      </c>
      <c r="N21" s="195">
        <f t="shared" si="6"/>
        <v>0</v>
      </c>
      <c r="O21" s="195">
        <f t="shared" si="6"/>
        <v>0</v>
      </c>
      <c r="P21" s="195">
        <f t="shared" si="6"/>
        <v>0</v>
      </c>
      <c r="Q21" s="195">
        <f t="shared" si="6"/>
        <v>0</v>
      </c>
      <c r="R21" s="195">
        <f t="shared" si="6"/>
        <v>0</v>
      </c>
      <c r="S21" s="195">
        <f t="shared" si="6"/>
        <v>5389</v>
      </c>
      <c r="T21" s="195">
        <f t="shared" si="6"/>
        <v>18950</v>
      </c>
      <c r="U21" s="195">
        <f t="shared" si="6"/>
        <v>0</v>
      </c>
      <c r="V21" s="195">
        <f t="shared" si="6"/>
        <v>0</v>
      </c>
      <c r="W21" s="195">
        <f t="shared" si="6"/>
        <v>0</v>
      </c>
      <c r="X21" s="195">
        <f t="shared" si="6"/>
        <v>0</v>
      </c>
      <c r="Y21" s="195">
        <f t="shared" si="6"/>
        <v>0</v>
      </c>
      <c r="Z21" s="195">
        <f t="shared" si="6"/>
        <v>7466</v>
      </c>
      <c r="AA21" s="195">
        <f t="shared" si="6"/>
        <v>7350</v>
      </c>
      <c r="AB21" s="195">
        <f t="shared" si="6"/>
        <v>5850</v>
      </c>
      <c r="AC21" s="195">
        <f t="shared" si="6"/>
        <v>1500</v>
      </c>
      <c r="AD21" s="195">
        <f t="shared" si="6"/>
        <v>0</v>
      </c>
      <c r="AE21" s="195">
        <f t="shared" si="6"/>
        <v>0</v>
      </c>
      <c r="AF21" s="195">
        <f t="shared" si="6"/>
        <v>0</v>
      </c>
      <c r="AG21" s="195">
        <f t="shared" si="6"/>
        <v>116</v>
      </c>
      <c r="AH21" s="195">
        <f t="shared" si="6"/>
        <v>0</v>
      </c>
      <c r="AI21" s="195">
        <f t="shared" si="6"/>
        <v>0</v>
      </c>
      <c r="AJ21" s="195">
        <f t="shared" si="6"/>
        <v>0</v>
      </c>
      <c r="AK21" s="195">
        <f t="shared" si="6"/>
        <v>0</v>
      </c>
      <c r="AL21" s="195">
        <f t="shared" si="6"/>
        <v>0</v>
      </c>
      <c r="AM21" s="198"/>
      <c r="AN21" s="198"/>
    </row>
    <row r="22" s="12" customFormat="1" ht="30" customHeight="1" spans="1:40">
      <c r="A22" s="183" t="s">
        <v>56</v>
      </c>
      <c r="B22" s="186" t="s">
        <v>66</v>
      </c>
      <c r="C22" s="186"/>
      <c r="D22" s="186"/>
      <c r="E22" s="184"/>
      <c r="F22" s="184"/>
      <c r="G22" s="184"/>
      <c r="H22" s="184"/>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8"/>
      <c r="AN22" s="198"/>
    </row>
    <row r="23" s="12" customFormat="1" ht="30" customHeight="1" spans="1:40">
      <c r="A23" s="183" t="s">
        <v>56</v>
      </c>
      <c r="B23" s="186" t="s">
        <v>67</v>
      </c>
      <c r="C23" s="186"/>
      <c r="D23" s="186"/>
      <c r="E23" s="184"/>
      <c r="F23" s="184"/>
      <c r="G23" s="184"/>
      <c r="H23" s="184"/>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8"/>
      <c r="AN23" s="198"/>
    </row>
    <row r="24" s="12" customFormat="1" ht="30" customHeight="1" spans="1:40">
      <c r="A24" s="183" t="s">
        <v>56</v>
      </c>
      <c r="B24" s="186" t="s">
        <v>68</v>
      </c>
      <c r="C24" s="186"/>
      <c r="D24" s="186"/>
      <c r="E24" s="184"/>
      <c r="F24" s="184"/>
      <c r="G24" s="184"/>
      <c r="H24" s="184"/>
      <c r="I24" s="195">
        <f>SUM(I25:I30)</f>
        <v>6</v>
      </c>
      <c r="J24" s="195">
        <f t="shared" ref="J24:AL24" si="7">SUM(J25:J30)</f>
        <v>13820.6</v>
      </c>
      <c r="K24" s="195">
        <f t="shared" si="7"/>
        <v>5</v>
      </c>
      <c r="L24" s="195">
        <f t="shared" si="7"/>
        <v>0</v>
      </c>
      <c r="M24" s="195">
        <f t="shared" si="7"/>
        <v>1</v>
      </c>
      <c r="N24" s="195">
        <f t="shared" si="7"/>
        <v>0</v>
      </c>
      <c r="O24" s="195">
        <f t="shared" si="7"/>
        <v>0</v>
      </c>
      <c r="P24" s="195">
        <f t="shared" si="7"/>
        <v>0</v>
      </c>
      <c r="Q24" s="195">
        <f t="shared" si="7"/>
        <v>0</v>
      </c>
      <c r="R24" s="195">
        <f t="shared" si="7"/>
        <v>0</v>
      </c>
      <c r="S24" s="195">
        <f t="shared" si="7"/>
        <v>5389</v>
      </c>
      <c r="T24" s="195">
        <f t="shared" si="7"/>
        <v>18950</v>
      </c>
      <c r="U24" s="195">
        <f t="shared" si="7"/>
        <v>0</v>
      </c>
      <c r="V24" s="195">
        <f t="shared" si="7"/>
        <v>0</v>
      </c>
      <c r="W24" s="195">
        <f t="shared" si="7"/>
        <v>0</v>
      </c>
      <c r="X24" s="195">
        <f t="shared" si="7"/>
        <v>0</v>
      </c>
      <c r="Y24" s="195">
        <f t="shared" si="7"/>
        <v>0</v>
      </c>
      <c r="Z24" s="195">
        <f t="shared" si="7"/>
        <v>7466</v>
      </c>
      <c r="AA24" s="195">
        <f t="shared" si="7"/>
        <v>7350</v>
      </c>
      <c r="AB24" s="195">
        <f t="shared" si="7"/>
        <v>5850</v>
      </c>
      <c r="AC24" s="195">
        <f t="shared" si="7"/>
        <v>1500</v>
      </c>
      <c r="AD24" s="195">
        <f t="shared" si="7"/>
        <v>0</v>
      </c>
      <c r="AE24" s="195">
        <f t="shared" si="7"/>
        <v>0</v>
      </c>
      <c r="AF24" s="195">
        <f t="shared" si="7"/>
        <v>0</v>
      </c>
      <c r="AG24" s="195">
        <f t="shared" si="7"/>
        <v>116</v>
      </c>
      <c r="AH24" s="195">
        <f t="shared" si="7"/>
        <v>0</v>
      </c>
      <c r="AI24" s="195">
        <f t="shared" si="7"/>
        <v>0</v>
      </c>
      <c r="AJ24" s="195">
        <f t="shared" si="7"/>
        <v>0</v>
      </c>
      <c r="AK24" s="195">
        <f t="shared" si="7"/>
        <v>0</v>
      </c>
      <c r="AL24" s="195">
        <f t="shared" si="7"/>
        <v>0</v>
      </c>
      <c r="AM24" s="198"/>
      <c r="AN24" s="198"/>
    </row>
    <row r="25" s="7" customFormat="1" ht="409" customHeight="1" spans="1:40">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1286</v>
      </c>
      <c r="Z25" s="24">
        <v>2000</v>
      </c>
      <c r="AA25" s="22">
        <v>2000</v>
      </c>
      <c r="AB25" s="60">
        <v>1600</v>
      </c>
      <c r="AC25" s="60">
        <v>400</v>
      </c>
      <c r="AD25" s="60"/>
      <c r="AE25" s="60"/>
      <c r="AF25" s="22"/>
      <c r="AG25" s="22"/>
      <c r="AH25" s="22"/>
      <c r="AI25" s="22"/>
      <c r="AJ25" s="22"/>
      <c r="AK25" s="22"/>
      <c r="AL25" s="22"/>
      <c r="AM25" s="33" t="s">
        <v>1139</v>
      </c>
      <c r="AN25" s="33" t="s">
        <v>1140</v>
      </c>
    </row>
    <row r="26" s="7" customFormat="1" ht="409" customHeight="1" spans="1:40">
      <c r="A26" s="22">
        <v>5</v>
      </c>
      <c r="B26" s="22" t="s">
        <v>1142</v>
      </c>
      <c r="C26" s="22">
        <v>2024</v>
      </c>
      <c r="D26" s="23" t="s">
        <v>185</v>
      </c>
      <c r="E26" s="24" t="s">
        <v>178</v>
      </c>
      <c r="F26" s="24" t="s">
        <v>984</v>
      </c>
      <c r="G26" s="24" t="s">
        <v>1295</v>
      </c>
      <c r="H26" s="222" t="s">
        <v>1296</v>
      </c>
      <c r="I26" s="22">
        <v>1</v>
      </c>
      <c r="J26" s="22">
        <v>4581</v>
      </c>
      <c r="K26" s="22">
        <v>1</v>
      </c>
      <c r="L26" s="22"/>
      <c r="M26" s="22"/>
      <c r="N26" s="22"/>
      <c r="O26" s="22"/>
      <c r="P26" s="22"/>
      <c r="Q26" s="22"/>
      <c r="R26" s="22"/>
      <c r="S26" s="22">
        <v>737</v>
      </c>
      <c r="T26" s="22">
        <v>2312</v>
      </c>
      <c r="U26" s="24" t="s">
        <v>183</v>
      </c>
      <c r="V26" s="22" t="s">
        <v>1144</v>
      </c>
      <c r="W26" s="24" t="s">
        <v>183</v>
      </c>
      <c r="X26" s="22" t="s">
        <v>1144</v>
      </c>
      <c r="Y26" s="22" t="s">
        <v>1286</v>
      </c>
      <c r="Z26" s="59">
        <v>2000</v>
      </c>
      <c r="AA26" s="22">
        <v>2000</v>
      </c>
      <c r="AB26" s="60">
        <v>1600</v>
      </c>
      <c r="AC26" s="60">
        <v>400</v>
      </c>
      <c r="AD26" s="60"/>
      <c r="AE26" s="60"/>
      <c r="AF26" s="22"/>
      <c r="AG26" s="22"/>
      <c r="AH26" s="22"/>
      <c r="AI26" s="22"/>
      <c r="AJ26" s="22"/>
      <c r="AK26" s="22"/>
      <c r="AL26" s="22"/>
      <c r="AM26" s="33" t="s">
        <v>1145</v>
      </c>
      <c r="AN26" s="33" t="s">
        <v>1146</v>
      </c>
    </row>
    <row r="27" s="7" customFormat="1" ht="382" customHeight="1" spans="1:40">
      <c r="A27" s="22">
        <v>6</v>
      </c>
      <c r="B27" s="22" t="s">
        <v>1297</v>
      </c>
      <c r="C27" s="22">
        <v>2024</v>
      </c>
      <c r="D27" s="31" t="s">
        <v>1298</v>
      </c>
      <c r="E27" s="24" t="s">
        <v>178</v>
      </c>
      <c r="F27" s="31" t="s">
        <v>402</v>
      </c>
      <c r="G27" s="24" t="s">
        <v>198</v>
      </c>
      <c r="H27" s="32" t="s">
        <v>1299</v>
      </c>
      <c r="I27" s="22">
        <v>1</v>
      </c>
      <c r="J27" s="22">
        <v>415</v>
      </c>
      <c r="K27" s="22">
        <v>1</v>
      </c>
      <c r="L27" s="22"/>
      <c r="M27" s="22"/>
      <c r="N27" s="22"/>
      <c r="O27" s="22"/>
      <c r="P27" s="22"/>
      <c r="Q27" s="22"/>
      <c r="R27" s="22"/>
      <c r="S27" s="28">
        <v>11</v>
      </c>
      <c r="T27" s="28">
        <v>43</v>
      </c>
      <c r="U27" s="24" t="s">
        <v>192</v>
      </c>
      <c r="V27" s="22"/>
      <c r="W27" s="24" t="s">
        <v>183</v>
      </c>
      <c r="X27" s="22" t="s">
        <v>1144</v>
      </c>
      <c r="Y27" s="22" t="s">
        <v>1286</v>
      </c>
      <c r="Z27" s="24">
        <v>250</v>
      </c>
      <c r="AA27" s="22">
        <v>250</v>
      </c>
      <c r="AB27" s="60">
        <v>250</v>
      </c>
      <c r="AC27" s="60"/>
      <c r="AD27" s="60"/>
      <c r="AE27" s="60"/>
      <c r="AF27" s="22"/>
      <c r="AG27" s="22"/>
      <c r="AH27" s="22"/>
      <c r="AI27" s="22"/>
      <c r="AJ27" s="22"/>
      <c r="AK27" s="22"/>
      <c r="AL27" s="22"/>
      <c r="AM27" s="33" t="s">
        <v>1300</v>
      </c>
      <c r="AN27" s="33" t="s">
        <v>1301</v>
      </c>
    </row>
    <row r="28" s="7" customFormat="1" ht="409" customHeight="1" spans="1:40">
      <c r="A28" s="22">
        <v>7</v>
      </c>
      <c r="B28" s="22" t="s">
        <v>1148</v>
      </c>
      <c r="C28" s="22">
        <v>2024</v>
      </c>
      <c r="D28" s="23" t="s">
        <v>988</v>
      </c>
      <c r="E28" s="24" t="s">
        <v>178</v>
      </c>
      <c r="F28" s="24" t="s">
        <v>984</v>
      </c>
      <c r="G28" s="24" t="s">
        <v>198</v>
      </c>
      <c r="H28" s="23" t="s">
        <v>1149</v>
      </c>
      <c r="I28" s="22">
        <v>1</v>
      </c>
      <c r="J28" s="22">
        <v>4600</v>
      </c>
      <c r="K28" s="22">
        <v>1</v>
      </c>
      <c r="L28" s="22"/>
      <c r="M28" s="22"/>
      <c r="N28" s="22"/>
      <c r="O28" s="22"/>
      <c r="P28" s="22"/>
      <c r="Q28" s="22"/>
      <c r="R28" s="22"/>
      <c r="S28" s="22">
        <v>998</v>
      </c>
      <c r="T28" s="22">
        <v>3640</v>
      </c>
      <c r="U28" s="36" t="s">
        <v>192</v>
      </c>
      <c r="V28" s="36" t="s">
        <v>810</v>
      </c>
      <c r="W28" s="24" t="s">
        <v>183</v>
      </c>
      <c r="X28" s="22" t="s">
        <v>811</v>
      </c>
      <c r="Y28" s="22" t="s">
        <v>1286</v>
      </c>
      <c r="Z28" s="59">
        <v>3000</v>
      </c>
      <c r="AA28" s="22">
        <v>3000</v>
      </c>
      <c r="AB28" s="60">
        <v>2300</v>
      </c>
      <c r="AC28" s="60">
        <v>700</v>
      </c>
      <c r="AD28" s="60"/>
      <c r="AE28" s="60"/>
      <c r="AF28" s="22"/>
      <c r="AG28" s="22"/>
      <c r="AH28" s="22"/>
      <c r="AI28" s="22"/>
      <c r="AJ28" s="22"/>
      <c r="AK28" s="22"/>
      <c r="AL28" s="22"/>
      <c r="AM28" s="33" t="s">
        <v>1150</v>
      </c>
      <c r="AN28" s="33" t="s">
        <v>1151</v>
      </c>
    </row>
    <row r="29" s="8" customFormat="1" ht="221" customHeight="1" spans="1:40">
      <c r="A29" s="22">
        <v>8</v>
      </c>
      <c r="B29" s="22" t="s">
        <v>1216</v>
      </c>
      <c r="C29" s="22">
        <v>2024</v>
      </c>
      <c r="D29" s="33" t="s">
        <v>648</v>
      </c>
      <c r="E29" s="22" t="s">
        <v>178</v>
      </c>
      <c r="F29" s="24" t="s">
        <v>1011</v>
      </c>
      <c r="G29" s="22" t="s">
        <v>1059</v>
      </c>
      <c r="H29" s="33" t="s">
        <v>1060</v>
      </c>
      <c r="I29" s="22">
        <v>1</v>
      </c>
      <c r="J29" s="22">
        <v>38.6</v>
      </c>
      <c r="K29" s="22"/>
      <c r="L29" s="22"/>
      <c r="M29" s="22">
        <v>1</v>
      </c>
      <c r="N29" s="22"/>
      <c r="O29" s="22"/>
      <c r="P29" s="22"/>
      <c r="Q29" s="22"/>
      <c r="R29" s="22"/>
      <c r="S29" s="22">
        <v>2833</v>
      </c>
      <c r="T29" s="22">
        <v>9916</v>
      </c>
      <c r="U29" s="22" t="s">
        <v>183</v>
      </c>
      <c r="V29" s="22" t="s">
        <v>1144</v>
      </c>
      <c r="W29" s="22" t="s">
        <v>183</v>
      </c>
      <c r="X29" s="22" t="s">
        <v>811</v>
      </c>
      <c r="Y29" s="22" t="s">
        <v>1286</v>
      </c>
      <c r="Z29" s="22">
        <v>116</v>
      </c>
      <c r="AA29" s="22"/>
      <c r="AB29" s="22"/>
      <c r="AC29" s="22"/>
      <c r="AD29" s="22"/>
      <c r="AE29" s="22"/>
      <c r="AF29" s="22"/>
      <c r="AG29" s="22">
        <v>116</v>
      </c>
      <c r="AH29" s="22"/>
      <c r="AI29" s="22"/>
      <c r="AJ29" s="22"/>
      <c r="AK29" s="22"/>
      <c r="AL29" s="22"/>
      <c r="AM29" s="33" t="s">
        <v>1217</v>
      </c>
      <c r="AN29" s="33" t="s">
        <v>1218</v>
      </c>
    </row>
    <row r="30" s="7" customFormat="1" ht="189" customHeight="1" spans="1:40">
      <c r="A30" s="22">
        <v>9</v>
      </c>
      <c r="B30" s="22" t="s">
        <v>1302</v>
      </c>
      <c r="C30" s="22">
        <v>2024</v>
      </c>
      <c r="D30" s="22" t="s">
        <v>1303</v>
      </c>
      <c r="E30" s="22" t="s">
        <v>178</v>
      </c>
      <c r="F30" s="22" t="s">
        <v>984</v>
      </c>
      <c r="G30" s="22" t="s">
        <v>1304</v>
      </c>
      <c r="H30" s="33" t="s">
        <v>1305</v>
      </c>
      <c r="I30" s="85">
        <v>1</v>
      </c>
      <c r="J30" s="22">
        <v>290</v>
      </c>
      <c r="K30" s="22">
        <v>1</v>
      </c>
      <c r="L30" s="22"/>
      <c r="M30" s="22"/>
      <c r="N30" s="22"/>
      <c r="O30" s="22"/>
      <c r="P30" s="22"/>
      <c r="Q30" s="22"/>
      <c r="R30" s="22"/>
      <c r="S30" s="47">
        <v>472</v>
      </c>
      <c r="T30" s="47">
        <v>1694</v>
      </c>
      <c r="U30" s="22" t="s">
        <v>192</v>
      </c>
      <c r="V30" s="91" t="s">
        <v>810</v>
      </c>
      <c r="W30" s="22" t="s">
        <v>183</v>
      </c>
      <c r="X30" s="85" t="s">
        <v>1144</v>
      </c>
      <c r="Y30" s="22" t="s">
        <v>1286</v>
      </c>
      <c r="Z30" s="22">
        <v>100</v>
      </c>
      <c r="AA30" s="85">
        <v>100</v>
      </c>
      <c r="AB30" s="22">
        <v>100</v>
      </c>
      <c r="AC30" s="22"/>
      <c r="AD30" s="22"/>
      <c r="AE30" s="22"/>
      <c r="AF30" s="22"/>
      <c r="AG30" s="22"/>
      <c r="AH30" s="22"/>
      <c r="AI30" s="22"/>
      <c r="AJ30" s="22"/>
      <c r="AK30" s="22"/>
      <c r="AL30" s="22"/>
      <c r="AM30" s="47" t="s">
        <v>1306</v>
      </c>
      <c r="AN30" s="47" t="s">
        <v>1307</v>
      </c>
    </row>
    <row r="31" s="12" customFormat="1" ht="51" customHeight="1" spans="1:40">
      <c r="A31" s="183" t="s">
        <v>56</v>
      </c>
      <c r="B31" s="186" t="s">
        <v>69</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8"/>
      <c r="AN31" s="198"/>
    </row>
    <row r="32" s="12" customFormat="1" ht="30" customHeight="1" spans="1:40">
      <c r="A32" s="182" t="s">
        <v>54</v>
      </c>
      <c r="B32" s="186" t="s">
        <v>70</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row>
    <row r="33" s="12" customFormat="1" ht="30" customHeight="1" spans="1:40">
      <c r="A33" s="182" t="s">
        <v>54</v>
      </c>
      <c r="B33" s="186" t="s">
        <v>71</v>
      </c>
      <c r="C33" s="186"/>
      <c r="D33" s="186"/>
      <c r="E33" s="184"/>
      <c r="F33" s="184"/>
      <c r="G33" s="184"/>
      <c r="H33" s="184"/>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8"/>
      <c r="AN33" s="198"/>
    </row>
    <row r="34" s="12" customFormat="1" ht="51" customHeight="1" spans="1:40">
      <c r="A34" s="182" t="s">
        <v>54</v>
      </c>
      <c r="B34" s="186" t="s">
        <v>72</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8"/>
      <c r="AN34" s="198"/>
    </row>
    <row r="35" s="12" customFormat="1" ht="30" customHeight="1" spans="1:40">
      <c r="A35" s="182" t="s">
        <v>52</v>
      </c>
      <c r="B35" s="186" t="s">
        <v>73</v>
      </c>
      <c r="C35" s="186"/>
      <c r="D35" s="186"/>
      <c r="E35" s="184"/>
      <c r="F35" s="184"/>
      <c r="G35" s="184"/>
      <c r="H35" s="184"/>
      <c r="I35" s="195">
        <f t="shared" ref="I35:AL35" si="8">I36+I37+I39+I41</f>
        <v>2</v>
      </c>
      <c r="J35" s="195">
        <f t="shared" si="8"/>
        <v>10701</v>
      </c>
      <c r="K35" s="195">
        <f t="shared" si="8"/>
        <v>2</v>
      </c>
      <c r="L35" s="195">
        <f t="shared" si="8"/>
        <v>0</v>
      </c>
      <c r="M35" s="195">
        <f t="shared" si="8"/>
        <v>0</v>
      </c>
      <c r="N35" s="195">
        <f t="shared" si="8"/>
        <v>0</v>
      </c>
      <c r="O35" s="195">
        <f t="shared" si="8"/>
        <v>0</v>
      </c>
      <c r="P35" s="195">
        <f t="shared" si="8"/>
        <v>0</v>
      </c>
      <c r="Q35" s="195">
        <f t="shared" si="8"/>
        <v>0</v>
      </c>
      <c r="R35" s="195">
        <f t="shared" si="8"/>
        <v>0</v>
      </c>
      <c r="S35" s="195">
        <f t="shared" si="8"/>
        <v>835</v>
      </c>
      <c r="T35" s="195">
        <f t="shared" si="8"/>
        <v>3285</v>
      </c>
      <c r="U35" s="195">
        <f t="shared" si="8"/>
        <v>0</v>
      </c>
      <c r="V35" s="195">
        <f t="shared" si="8"/>
        <v>0</v>
      </c>
      <c r="W35" s="195">
        <f t="shared" si="8"/>
        <v>0</v>
      </c>
      <c r="X35" s="195">
        <f t="shared" si="8"/>
        <v>0</v>
      </c>
      <c r="Y35" s="195">
        <f t="shared" si="8"/>
        <v>0</v>
      </c>
      <c r="Z35" s="195">
        <f t="shared" si="8"/>
        <v>1185</v>
      </c>
      <c r="AA35" s="195">
        <f t="shared" si="8"/>
        <v>0</v>
      </c>
      <c r="AB35" s="195">
        <f t="shared" si="8"/>
        <v>0</v>
      </c>
      <c r="AC35" s="195">
        <f t="shared" si="8"/>
        <v>0</v>
      </c>
      <c r="AD35" s="195">
        <f t="shared" si="8"/>
        <v>0</v>
      </c>
      <c r="AE35" s="195">
        <f t="shared" si="8"/>
        <v>0</v>
      </c>
      <c r="AF35" s="195">
        <f t="shared" si="8"/>
        <v>0</v>
      </c>
      <c r="AG35" s="195">
        <f t="shared" si="8"/>
        <v>1185</v>
      </c>
      <c r="AH35" s="195">
        <f t="shared" si="8"/>
        <v>0</v>
      </c>
      <c r="AI35" s="195">
        <f t="shared" si="8"/>
        <v>0</v>
      </c>
      <c r="AJ35" s="195">
        <f t="shared" si="8"/>
        <v>0</v>
      </c>
      <c r="AK35" s="195">
        <f t="shared" si="8"/>
        <v>0</v>
      </c>
      <c r="AL35" s="195">
        <f t="shared" si="8"/>
        <v>0</v>
      </c>
      <c r="AM35" s="198"/>
      <c r="AN35" s="198"/>
    </row>
    <row r="36" s="12" customFormat="1" ht="47" customHeight="1" spans="1:40">
      <c r="A36" s="182" t="s">
        <v>54</v>
      </c>
      <c r="B36" s="186" t="s">
        <v>74</v>
      </c>
      <c r="C36" s="186"/>
      <c r="D36" s="186"/>
      <c r="E36" s="184"/>
      <c r="F36" s="184"/>
      <c r="G36" s="184"/>
      <c r="H36" s="184"/>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8"/>
      <c r="AN36" s="198"/>
    </row>
    <row r="37" s="12" customFormat="1" ht="30" customHeight="1" spans="1:40">
      <c r="A37" s="182" t="s">
        <v>54</v>
      </c>
      <c r="B37" s="186" t="s">
        <v>75</v>
      </c>
      <c r="C37" s="186"/>
      <c r="D37" s="186"/>
      <c r="E37" s="184"/>
      <c r="F37" s="184"/>
      <c r="G37" s="184"/>
      <c r="H37" s="184"/>
      <c r="I37" s="195">
        <f>SUM(I38)</f>
        <v>1</v>
      </c>
      <c r="J37" s="195">
        <f t="shared" ref="J37:AM37" si="9">SUM(J38)</f>
        <v>1</v>
      </c>
      <c r="K37" s="195">
        <f t="shared" si="9"/>
        <v>1</v>
      </c>
      <c r="L37" s="195">
        <f t="shared" si="9"/>
        <v>0</v>
      </c>
      <c r="M37" s="195">
        <f t="shared" si="9"/>
        <v>0</v>
      </c>
      <c r="N37" s="195">
        <f t="shared" si="9"/>
        <v>0</v>
      </c>
      <c r="O37" s="195">
        <f t="shared" si="9"/>
        <v>0</v>
      </c>
      <c r="P37" s="195">
        <f t="shared" si="9"/>
        <v>0</v>
      </c>
      <c r="Q37" s="195">
        <f t="shared" si="9"/>
        <v>0</v>
      </c>
      <c r="R37" s="195">
        <f t="shared" si="9"/>
        <v>0</v>
      </c>
      <c r="S37" s="195">
        <f t="shared" si="9"/>
        <v>523</v>
      </c>
      <c r="T37" s="195">
        <f t="shared" si="9"/>
        <v>2189</v>
      </c>
      <c r="U37" s="195">
        <f t="shared" si="9"/>
        <v>0</v>
      </c>
      <c r="V37" s="195">
        <f t="shared" si="9"/>
        <v>0</v>
      </c>
      <c r="W37" s="195">
        <f t="shared" si="9"/>
        <v>0</v>
      </c>
      <c r="X37" s="195">
        <f t="shared" si="9"/>
        <v>0</v>
      </c>
      <c r="Y37" s="195">
        <f t="shared" si="9"/>
        <v>0</v>
      </c>
      <c r="Z37" s="195">
        <f t="shared" si="9"/>
        <v>1000</v>
      </c>
      <c r="AA37" s="195">
        <f t="shared" si="9"/>
        <v>0</v>
      </c>
      <c r="AB37" s="195">
        <f t="shared" si="9"/>
        <v>0</v>
      </c>
      <c r="AC37" s="195">
        <f t="shared" si="9"/>
        <v>0</v>
      </c>
      <c r="AD37" s="195">
        <f t="shared" si="9"/>
        <v>0</v>
      </c>
      <c r="AE37" s="195">
        <f t="shared" si="9"/>
        <v>0</v>
      </c>
      <c r="AF37" s="195">
        <f t="shared" si="9"/>
        <v>0</v>
      </c>
      <c r="AG37" s="195">
        <f t="shared" si="9"/>
        <v>1000</v>
      </c>
      <c r="AH37" s="195">
        <f t="shared" si="9"/>
        <v>0</v>
      </c>
      <c r="AI37" s="195">
        <f t="shared" si="9"/>
        <v>0</v>
      </c>
      <c r="AJ37" s="195">
        <f t="shared" si="9"/>
        <v>0</v>
      </c>
      <c r="AK37" s="195">
        <f t="shared" si="9"/>
        <v>0</v>
      </c>
      <c r="AL37" s="195">
        <f t="shared" si="9"/>
        <v>0</v>
      </c>
      <c r="AM37" s="195">
        <f t="shared" si="9"/>
        <v>0</v>
      </c>
      <c r="AN37" s="198"/>
    </row>
    <row r="38" s="7" customFormat="1" ht="362" customHeight="1" spans="1:40">
      <c r="A38" s="22">
        <v>10</v>
      </c>
      <c r="B38" s="22" t="s">
        <v>1308</v>
      </c>
      <c r="C38" s="22">
        <v>2024</v>
      </c>
      <c r="D38" s="41" t="s">
        <v>1309</v>
      </c>
      <c r="E38" s="22" t="s">
        <v>178</v>
      </c>
      <c r="F38" s="22" t="s">
        <v>1289</v>
      </c>
      <c r="G38" s="22" t="s">
        <v>1310</v>
      </c>
      <c r="H38" s="42" t="s">
        <v>1311</v>
      </c>
      <c r="I38" s="22">
        <v>1</v>
      </c>
      <c r="J38" s="22">
        <v>1</v>
      </c>
      <c r="K38" s="22">
        <v>1</v>
      </c>
      <c r="L38" s="22"/>
      <c r="M38" s="22"/>
      <c r="N38" s="22"/>
      <c r="O38" s="22"/>
      <c r="P38" s="22"/>
      <c r="Q38" s="22"/>
      <c r="R38" s="22"/>
      <c r="S38" s="22">
        <v>523</v>
      </c>
      <c r="T38" s="22">
        <v>2189</v>
      </c>
      <c r="U38" s="22" t="s">
        <v>227</v>
      </c>
      <c r="V38" s="92" t="s">
        <v>656</v>
      </c>
      <c r="W38" s="22" t="s">
        <v>183</v>
      </c>
      <c r="X38" s="93" t="s">
        <v>1144</v>
      </c>
      <c r="Y38" s="94" t="s">
        <v>1286</v>
      </c>
      <c r="Z38" s="22">
        <v>1000</v>
      </c>
      <c r="AA38" s="93"/>
      <c r="AB38" s="28"/>
      <c r="AC38" s="28"/>
      <c r="AD38" s="28"/>
      <c r="AE38" s="28"/>
      <c r="AF38" s="28"/>
      <c r="AG38" s="28">
        <v>1000</v>
      </c>
      <c r="AH38" s="28"/>
      <c r="AI38" s="28"/>
      <c r="AJ38" s="28"/>
      <c r="AK38" s="28"/>
      <c r="AL38" s="28"/>
      <c r="AM38" s="28" t="s">
        <v>1312</v>
      </c>
      <c r="AN38" s="28" t="s">
        <v>1313</v>
      </c>
    </row>
    <row r="39" s="12" customFormat="1" ht="30" customHeight="1" spans="1:40">
      <c r="A39" s="182" t="s">
        <v>54</v>
      </c>
      <c r="B39" s="186" t="s">
        <v>76</v>
      </c>
      <c r="C39" s="186"/>
      <c r="D39" s="186"/>
      <c r="E39" s="184"/>
      <c r="F39" s="184"/>
      <c r="G39" s="184"/>
      <c r="H39" s="184"/>
      <c r="I39" s="195">
        <f>SUM(I40)</f>
        <v>1</v>
      </c>
      <c r="J39" s="195">
        <f t="shared" ref="J39:AL39" si="10">SUM(J40)</f>
        <v>10700</v>
      </c>
      <c r="K39" s="195">
        <f t="shared" si="10"/>
        <v>1</v>
      </c>
      <c r="L39" s="195">
        <f t="shared" si="10"/>
        <v>0</v>
      </c>
      <c r="M39" s="195">
        <f t="shared" si="10"/>
        <v>0</v>
      </c>
      <c r="N39" s="195">
        <f t="shared" si="10"/>
        <v>0</v>
      </c>
      <c r="O39" s="195">
        <f t="shared" si="10"/>
        <v>0</v>
      </c>
      <c r="P39" s="195">
        <f t="shared" si="10"/>
        <v>0</v>
      </c>
      <c r="Q39" s="195">
        <f t="shared" si="10"/>
        <v>0</v>
      </c>
      <c r="R39" s="195">
        <f t="shared" si="10"/>
        <v>0</v>
      </c>
      <c r="S39" s="195">
        <f t="shared" si="10"/>
        <v>312</v>
      </c>
      <c r="T39" s="195">
        <f t="shared" si="10"/>
        <v>1096</v>
      </c>
      <c r="U39" s="195">
        <f t="shared" si="10"/>
        <v>0</v>
      </c>
      <c r="V39" s="195">
        <f t="shared" si="10"/>
        <v>0</v>
      </c>
      <c r="W39" s="195">
        <f t="shared" si="10"/>
        <v>0</v>
      </c>
      <c r="X39" s="195">
        <f t="shared" si="10"/>
        <v>0</v>
      </c>
      <c r="Y39" s="195">
        <f t="shared" si="10"/>
        <v>0</v>
      </c>
      <c r="Z39" s="195">
        <f t="shared" si="10"/>
        <v>185</v>
      </c>
      <c r="AA39" s="195">
        <f t="shared" si="10"/>
        <v>0</v>
      </c>
      <c r="AB39" s="195">
        <f t="shared" si="10"/>
        <v>0</v>
      </c>
      <c r="AC39" s="195">
        <f t="shared" si="10"/>
        <v>0</v>
      </c>
      <c r="AD39" s="195">
        <f t="shared" si="10"/>
        <v>0</v>
      </c>
      <c r="AE39" s="195">
        <f t="shared" si="10"/>
        <v>0</v>
      </c>
      <c r="AF39" s="195">
        <f t="shared" si="10"/>
        <v>0</v>
      </c>
      <c r="AG39" s="195">
        <f t="shared" si="10"/>
        <v>185</v>
      </c>
      <c r="AH39" s="195">
        <f t="shared" si="10"/>
        <v>0</v>
      </c>
      <c r="AI39" s="195">
        <f t="shared" si="10"/>
        <v>0</v>
      </c>
      <c r="AJ39" s="195">
        <f t="shared" si="10"/>
        <v>0</v>
      </c>
      <c r="AK39" s="195">
        <f t="shared" si="10"/>
        <v>0</v>
      </c>
      <c r="AL39" s="195">
        <f t="shared" si="10"/>
        <v>0</v>
      </c>
      <c r="AM39" s="198"/>
      <c r="AN39" s="198"/>
    </row>
    <row r="40" s="7" customFormat="1" ht="189" customHeight="1" spans="1:40">
      <c r="A40" s="22">
        <v>11</v>
      </c>
      <c r="B40" s="22" t="s">
        <v>1314</v>
      </c>
      <c r="C40" s="22">
        <v>2024</v>
      </c>
      <c r="D40" s="22" t="s">
        <v>1315</v>
      </c>
      <c r="E40" s="22" t="s">
        <v>178</v>
      </c>
      <c r="F40" s="22" t="s">
        <v>1289</v>
      </c>
      <c r="G40" s="22" t="s">
        <v>204</v>
      </c>
      <c r="H40" s="33" t="s">
        <v>1316</v>
      </c>
      <c r="I40" s="22">
        <v>1</v>
      </c>
      <c r="J40" s="22">
        <v>10700</v>
      </c>
      <c r="K40" s="22">
        <v>1</v>
      </c>
      <c r="L40" s="22"/>
      <c r="M40" s="22"/>
      <c r="N40" s="22"/>
      <c r="O40" s="22"/>
      <c r="P40" s="22"/>
      <c r="Q40" s="22"/>
      <c r="R40" s="22"/>
      <c r="S40" s="47">
        <v>312</v>
      </c>
      <c r="T40" s="47">
        <v>1096</v>
      </c>
      <c r="U40" s="22" t="s">
        <v>206</v>
      </c>
      <c r="V40" s="22" t="s">
        <v>902</v>
      </c>
      <c r="W40" s="22" t="s">
        <v>183</v>
      </c>
      <c r="X40" s="85" t="s">
        <v>1144</v>
      </c>
      <c r="Y40" s="22" t="s">
        <v>1286</v>
      </c>
      <c r="Z40" s="22">
        <v>185</v>
      </c>
      <c r="AA40" s="93"/>
      <c r="AB40" s="28"/>
      <c r="AC40" s="28"/>
      <c r="AD40" s="28"/>
      <c r="AE40" s="28"/>
      <c r="AF40" s="28"/>
      <c r="AG40" s="28">
        <v>185</v>
      </c>
      <c r="AH40" s="28"/>
      <c r="AI40" s="28"/>
      <c r="AJ40" s="28"/>
      <c r="AK40" s="28"/>
      <c r="AL40" s="28"/>
      <c r="AM40" s="28" t="s">
        <v>1317</v>
      </c>
      <c r="AN40" s="311" t="s">
        <v>1318</v>
      </c>
    </row>
    <row r="41" s="12" customFormat="1" ht="30" customHeight="1" spans="1:40">
      <c r="A41" s="182" t="s">
        <v>54</v>
      </c>
      <c r="B41" s="186" t="s">
        <v>77</v>
      </c>
      <c r="C41" s="186"/>
      <c r="D41" s="186"/>
      <c r="E41" s="184"/>
      <c r="F41" s="184"/>
      <c r="G41" s="184"/>
      <c r="H41" s="184"/>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8"/>
      <c r="AN41" s="198"/>
    </row>
    <row r="42" s="12" customFormat="1" ht="30" customHeight="1" spans="1:40">
      <c r="A42" s="182" t="s">
        <v>52</v>
      </c>
      <c r="B42" s="186" t="s">
        <v>78</v>
      </c>
      <c r="C42" s="186"/>
      <c r="D42" s="186"/>
      <c r="E42" s="184"/>
      <c r="F42" s="184"/>
      <c r="G42" s="184"/>
      <c r="H42" s="184"/>
      <c r="I42" s="195">
        <f t="shared" ref="I42:AL42" si="11">I43+I54</f>
        <v>6</v>
      </c>
      <c r="J42" s="195">
        <f t="shared" si="11"/>
        <v>37.833</v>
      </c>
      <c r="K42" s="195">
        <f t="shared" si="11"/>
        <v>5</v>
      </c>
      <c r="L42" s="195">
        <f t="shared" si="11"/>
        <v>0</v>
      </c>
      <c r="M42" s="195">
        <f t="shared" si="11"/>
        <v>1</v>
      </c>
      <c r="N42" s="195">
        <f t="shared" si="11"/>
        <v>0</v>
      </c>
      <c r="O42" s="195">
        <f t="shared" si="11"/>
        <v>0</v>
      </c>
      <c r="P42" s="195">
        <f t="shared" si="11"/>
        <v>0</v>
      </c>
      <c r="Q42" s="195">
        <f t="shared" si="11"/>
        <v>0</v>
      </c>
      <c r="R42" s="195">
        <f t="shared" si="11"/>
        <v>0</v>
      </c>
      <c r="S42" s="195">
        <f t="shared" si="11"/>
        <v>4506</v>
      </c>
      <c r="T42" s="195">
        <f t="shared" si="11"/>
        <v>17789</v>
      </c>
      <c r="U42" s="195">
        <f t="shared" si="11"/>
        <v>0</v>
      </c>
      <c r="V42" s="195">
        <f t="shared" si="11"/>
        <v>0</v>
      </c>
      <c r="W42" s="195">
        <f t="shared" si="11"/>
        <v>0</v>
      </c>
      <c r="X42" s="195">
        <f t="shared" si="11"/>
        <v>0</v>
      </c>
      <c r="Y42" s="195">
        <f t="shared" si="11"/>
        <v>0</v>
      </c>
      <c r="Z42" s="195">
        <f t="shared" si="11"/>
        <v>10250</v>
      </c>
      <c r="AA42" s="195">
        <f t="shared" si="11"/>
        <v>3100</v>
      </c>
      <c r="AB42" s="195">
        <f t="shared" si="11"/>
        <v>0</v>
      </c>
      <c r="AC42" s="195">
        <f t="shared" si="11"/>
        <v>400</v>
      </c>
      <c r="AD42" s="195">
        <f t="shared" si="11"/>
        <v>2700</v>
      </c>
      <c r="AE42" s="195">
        <f t="shared" si="11"/>
        <v>0</v>
      </c>
      <c r="AF42" s="195">
        <f t="shared" si="11"/>
        <v>3900</v>
      </c>
      <c r="AG42" s="195">
        <f t="shared" si="11"/>
        <v>3250</v>
      </c>
      <c r="AH42" s="195">
        <f t="shared" si="11"/>
        <v>0</v>
      </c>
      <c r="AI42" s="195">
        <f t="shared" si="11"/>
        <v>0</v>
      </c>
      <c r="AJ42" s="195">
        <f t="shared" si="11"/>
        <v>0</v>
      </c>
      <c r="AK42" s="195">
        <f t="shared" si="11"/>
        <v>0</v>
      </c>
      <c r="AL42" s="195">
        <f t="shared" si="11"/>
        <v>0</v>
      </c>
      <c r="AM42" s="198"/>
      <c r="AN42" s="198"/>
    </row>
    <row r="43" s="12" customFormat="1" ht="30" customHeight="1" spans="1:40">
      <c r="A43" s="182" t="s">
        <v>54</v>
      </c>
      <c r="B43" s="186" t="s">
        <v>79</v>
      </c>
      <c r="C43" s="186"/>
      <c r="D43" s="186"/>
      <c r="E43" s="184"/>
      <c r="F43" s="184"/>
      <c r="G43" s="184"/>
      <c r="H43" s="184"/>
      <c r="I43" s="195">
        <f t="shared" ref="I43:AL43" si="12">I44+I45+I46+I47</f>
        <v>6</v>
      </c>
      <c r="J43" s="195">
        <f t="shared" si="12"/>
        <v>37.833</v>
      </c>
      <c r="K43" s="195">
        <f t="shared" si="12"/>
        <v>5</v>
      </c>
      <c r="L43" s="195">
        <f t="shared" si="12"/>
        <v>0</v>
      </c>
      <c r="M43" s="195">
        <f t="shared" si="12"/>
        <v>1</v>
      </c>
      <c r="N43" s="195">
        <f t="shared" si="12"/>
        <v>0</v>
      </c>
      <c r="O43" s="195">
        <f t="shared" si="12"/>
        <v>0</v>
      </c>
      <c r="P43" s="195">
        <f t="shared" si="12"/>
        <v>0</v>
      </c>
      <c r="Q43" s="195">
        <f t="shared" si="12"/>
        <v>0</v>
      </c>
      <c r="R43" s="195">
        <f t="shared" si="12"/>
        <v>0</v>
      </c>
      <c r="S43" s="195">
        <f t="shared" si="12"/>
        <v>4506</v>
      </c>
      <c r="T43" s="195">
        <f t="shared" si="12"/>
        <v>17789</v>
      </c>
      <c r="U43" s="195">
        <f t="shared" si="12"/>
        <v>0</v>
      </c>
      <c r="V43" s="195">
        <f t="shared" si="12"/>
        <v>0</v>
      </c>
      <c r="W43" s="195">
        <f t="shared" si="12"/>
        <v>0</v>
      </c>
      <c r="X43" s="195">
        <f t="shared" si="12"/>
        <v>0</v>
      </c>
      <c r="Y43" s="195">
        <f t="shared" si="12"/>
        <v>0</v>
      </c>
      <c r="Z43" s="195">
        <f t="shared" si="12"/>
        <v>10250</v>
      </c>
      <c r="AA43" s="195">
        <f t="shared" si="12"/>
        <v>3100</v>
      </c>
      <c r="AB43" s="195">
        <f t="shared" si="12"/>
        <v>0</v>
      </c>
      <c r="AC43" s="195">
        <f t="shared" si="12"/>
        <v>400</v>
      </c>
      <c r="AD43" s="195">
        <f t="shared" si="12"/>
        <v>2700</v>
      </c>
      <c r="AE43" s="195">
        <f t="shared" si="12"/>
        <v>0</v>
      </c>
      <c r="AF43" s="195">
        <f t="shared" si="12"/>
        <v>3900</v>
      </c>
      <c r="AG43" s="195">
        <f t="shared" si="12"/>
        <v>3250</v>
      </c>
      <c r="AH43" s="195">
        <f t="shared" si="12"/>
        <v>0</v>
      </c>
      <c r="AI43" s="195">
        <f t="shared" si="12"/>
        <v>0</v>
      </c>
      <c r="AJ43" s="195">
        <f t="shared" si="12"/>
        <v>0</v>
      </c>
      <c r="AK43" s="195">
        <f t="shared" si="12"/>
        <v>0</v>
      </c>
      <c r="AL43" s="195">
        <f t="shared" si="12"/>
        <v>0</v>
      </c>
      <c r="AM43" s="198"/>
      <c r="AN43" s="198"/>
    </row>
    <row r="44" s="12" customFormat="1" ht="30" customHeight="1" spans="1:40">
      <c r="A44" s="183" t="s">
        <v>56</v>
      </c>
      <c r="B44" s="186" t="s">
        <v>80</v>
      </c>
      <c r="C44" s="186"/>
      <c r="D44" s="186"/>
      <c r="E44" s="184"/>
      <c r="F44" s="184"/>
      <c r="G44" s="184"/>
      <c r="H44" s="184"/>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8"/>
      <c r="AN44" s="198"/>
    </row>
    <row r="45" s="12" customFormat="1" ht="30" customHeight="1" spans="1:40">
      <c r="A45" s="183" t="s">
        <v>56</v>
      </c>
      <c r="B45" s="186" t="s">
        <v>81</v>
      </c>
      <c r="C45" s="186"/>
      <c r="D45" s="186"/>
      <c r="E45" s="184"/>
      <c r="F45" s="184"/>
      <c r="G45" s="184"/>
      <c r="H45" s="184"/>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8"/>
      <c r="AN45" s="198"/>
    </row>
    <row r="46" s="12" customFormat="1" ht="30" customHeight="1" spans="1:40">
      <c r="A46" s="183" t="s">
        <v>56</v>
      </c>
      <c r="B46" s="186" t="s">
        <v>82</v>
      </c>
      <c r="C46" s="186"/>
      <c r="D46" s="186"/>
      <c r="E46" s="184"/>
      <c r="F46" s="184"/>
      <c r="G46" s="184"/>
      <c r="H46" s="184"/>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8"/>
      <c r="AN46" s="198"/>
    </row>
    <row r="47" s="12" customFormat="1" ht="50" customHeight="1" spans="1:40">
      <c r="A47" s="183" t="s">
        <v>56</v>
      </c>
      <c r="B47" s="186" t="s">
        <v>83</v>
      </c>
      <c r="C47" s="186"/>
      <c r="D47" s="186"/>
      <c r="E47" s="184"/>
      <c r="F47" s="184"/>
      <c r="G47" s="184"/>
      <c r="H47" s="184"/>
      <c r="I47" s="195">
        <f>SUM(I48:I53)</f>
        <v>6</v>
      </c>
      <c r="J47" s="195">
        <f t="shared" ref="J47:AL47" si="13">SUM(J48:J53)</f>
        <v>37.833</v>
      </c>
      <c r="K47" s="195">
        <f t="shared" si="13"/>
        <v>5</v>
      </c>
      <c r="L47" s="195">
        <f t="shared" si="13"/>
        <v>0</v>
      </c>
      <c r="M47" s="195">
        <f t="shared" si="13"/>
        <v>1</v>
      </c>
      <c r="N47" s="195">
        <f t="shared" si="13"/>
        <v>0</v>
      </c>
      <c r="O47" s="195">
        <f t="shared" si="13"/>
        <v>0</v>
      </c>
      <c r="P47" s="195">
        <f t="shared" si="13"/>
        <v>0</v>
      </c>
      <c r="Q47" s="195">
        <f t="shared" si="13"/>
        <v>0</v>
      </c>
      <c r="R47" s="195">
        <f t="shared" si="13"/>
        <v>0</v>
      </c>
      <c r="S47" s="195">
        <f t="shared" si="13"/>
        <v>4506</v>
      </c>
      <c r="T47" s="195">
        <f t="shared" si="13"/>
        <v>17789</v>
      </c>
      <c r="U47" s="195">
        <f t="shared" si="13"/>
        <v>0</v>
      </c>
      <c r="V47" s="195">
        <f t="shared" si="13"/>
        <v>0</v>
      </c>
      <c r="W47" s="195">
        <f t="shared" si="13"/>
        <v>0</v>
      </c>
      <c r="X47" s="195">
        <f t="shared" si="13"/>
        <v>0</v>
      </c>
      <c r="Y47" s="195">
        <f t="shared" si="13"/>
        <v>0</v>
      </c>
      <c r="Z47" s="195">
        <f t="shared" si="13"/>
        <v>10250</v>
      </c>
      <c r="AA47" s="195">
        <f t="shared" si="13"/>
        <v>3100</v>
      </c>
      <c r="AB47" s="195">
        <f t="shared" si="13"/>
        <v>0</v>
      </c>
      <c r="AC47" s="195">
        <f t="shared" si="13"/>
        <v>400</v>
      </c>
      <c r="AD47" s="195">
        <f t="shared" si="13"/>
        <v>2700</v>
      </c>
      <c r="AE47" s="195">
        <f t="shared" si="13"/>
        <v>0</v>
      </c>
      <c r="AF47" s="195">
        <f t="shared" si="13"/>
        <v>3900</v>
      </c>
      <c r="AG47" s="195">
        <f t="shared" si="13"/>
        <v>3250</v>
      </c>
      <c r="AH47" s="195">
        <f t="shared" si="13"/>
        <v>0</v>
      </c>
      <c r="AI47" s="195">
        <f t="shared" si="13"/>
        <v>0</v>
      </c>
      <c r="AJ47" s="195">
        <f t="shared" si="13"/>
        <v>0</v>
      </c>
      <c r="AK47" s="195">
        <f t="shared" si="13"/>
        <v>0</v>
      </c>
      <c r="AL47" s="195">
        <f t="shared" si="13"/>
        <v>0</v>
      </c>
      <c r="AM47" s="198"/>
      <c r="AN47" s="198"/>
    </row>
    <row r="48" s="7" customFormat="1" ht="309" customHeight="1" spans="1:40">
      <c r="A48" s="22">
        <v>12</v>
      </c>
      <c r="B48" s="22" t="s">
        <v>1155</v>
      </c>
      <c r="C48" s="22">
        <v>2024</v>
      </c>
      <c r="D48" s="34" t="s">
        <v>203</v>
      </c>
      <c r="E48" s="24" t="s">
        <v>178</v>
      </c>
      <c r="F48" s="24" t="s">
        <v>990</v>
      </c>
      <c r="G48" s="24" t="s">
        <v>204</v>
      </c>
      <c r="H48" s="35" t="s">
        <v>1319</v>
      </c>
      <c r="I48" s="22">
        <v>1</v>
      </c>
      <c r="J48" s="22">
        <v>4</v>
      </c>
      <c r="K48" s="22">
        <v>1</v>
      </c>
      <c r="L48" s="22"/>
      <c r="M48" s="22"/>
      <c r="N48" s="22"/>
      <c r="O48" s="22"/>
      <c r="P48" s="22"/>
      <c r="Q48" s="22"/>
      <c r="R48" s="22"/>
      <c r="S48" s="95">
        <v>788</v>
      </c>
      <c r="T48" s="95">
        <v>2878</v>
      </c>
      <c r="U48" s="49" t="s">
        <v>206</v>
      </c>
      <c r="V48" s="22" t="s">
        <v>902</v>
      </c>
      <c r="W48" s="49" t="s">
        <v>207</v>
      </c>
      <c r="X48" s="22" t="s">
        <v>715</v>
      </c>
      <c r="Y48" s="22" t="s">
        <v>1286</v>
      </c>
      <c r="Z48" s="39">
        <v>2100</v>
      </c>
      <c r="AA48" s="22">
        <v>2100</v>
      </c>
      <c r="AB48" s="60"/>
      <c r="AC48" s="60">
        <v>400</v>
      </c>
      <c r="AD48" s="60">
        <v>1700</v>
      </c>
      <c r="AE48" s="60"/>
      <c r="AF48" s="22"/>
      <c r="AG48" s="22"/>
      <c r="AH48" s="22"/>
      <c r="AI48" s="22"/>
      <c r="AJ48" s="22"/>
      <c r="AK48" s="22"/>
      <c r="AL48" s="22"/>
      <c r="AM48" s="33" t="s">
        <v>1156</v>
      </c>
      <c r="AN48" s="33" t="s">
        <v>1157</v>
      </c>
    </row>
    <row r="49" s="9" customFormat="1" ht="320" customHeight="1" spans="1:40">
      <c r="A49" s="22">
        <v>13</v>
      </c>
      <c r="B49" s="22" t="s">
        <v>1189</v>
      </c>
      <c r="C49" s="22">
        <v>2024</v>
      </c>
      <c r="D49" s="22" t="s">
        <v>1190</v>
      </c>
      <c r="E49" s="22" t="s">
        <v>178</v>
      </c>
      <c r="F49" s="22" t="s">
        <v>990</v>
      </c>
      <c r="G49" s="22" t="s">
        <v>357</v>
      </c>
      <c r="H49" s="22" t="s">
        <v>1320</v>
      </c>
      <c r="I49" s="86">
        <v>1</v>
      </c>
      <c r="J49" s="36">
        <v>16</v>
      </c>
      <c r="K49" s="36">
        <v>1</v>
      </c>
      <c r="L49" s="36"/>
      <c r="M49" s="36"/>
      <c r="N49" s="36"/>
      <c r="O49" s="36"/>
      <c r="P49" s="36"/>
      <c r="Q49" s="36"/>
      <c r="R49" s="36"/>
      <c r="S49" s="36">
        <v>114</v>
      </c>
      <c r="T49" s="36">
        <v>456</v>
      </c>
      <c r="U49" s="36" t="s">
        <v>1016</v>
      </c>
      <c r="V49" s="22" t="s">
        <v>749</v>
      </c>
      <c r="W49" s="49" t="s">
        <v>207</v>
      </c>
      <c r="X49" s="22" t="s">
        <v>715</v>
      </c>
      <c r="Y49" s="22" t="s">
        <v>1286</v>
      </c>
      <c r="Z49" s="22">
        <v>1250</v>
      </c>
      <c r="AA49" s="36"/>
      <c r="AB49" s="36"/>
      <c r="AC49" s="36"/>
      <c r="AD49" s="36"/>
      <c r="AE49" s="36"/>
      <c r="AF49" s="36">
        <v>1250</v>
      </c>
      <c r="AG49" s="36"/>
      <c r="AH49" s="36"/>
      <c r="AI49" s="36"/>
      <c r="AJ49" s="36"/>
      <c r="AK49" s="36"/>
      <c r="AL49" s="36"/>
      <c r="AM49" s="37" t="s">
        <v>1192</v>
      </c>
      <c r="AN49" s="37" t="s">
        <v>1193</v>
      </c>
    </row>
    <row r="50" s="7" customFormat="1" ht="189" customHeight="1" spans="1:40">
      <c r="A50" s="22">
        <v>14</v>
      </c>
      <c r="B50" s="25" t="s">
        <v>1194</v>
      </c>
      <c r="C50" s="25">
        <v>2024</v>
      </c>
      <c r="D50" s="38" t="s">
        <v>208</v>
      </c>
      <c r="E50" s="27" t="s">
        <v>178</v>
      </c>
      <c r="F50" s="27" t="s">
        <v>990</v>
      </c>
      <c r="G50" s="27" t="s">
        <v>209</v>
      </c>
      <c r="H50" s="38" t="s">
        <v>1321</v>
      </c>
      <c r="I50" s="25">
        <v>1</v>
      </c>
      <c r="J50" s="25"/>
      <c r="K50" s="25"/>
      <c r="L50" s="25"/>
      <c r="M50" s="25">
        <v>1</v>
      </c>
      <c r="N50" s="25"/>
      <c r="O50" s="25"/>
      <c r="P50" s="25"/>
      <c r="Q50" s="25"/>
      <c r="R50" s="25"/>
      <c r="S50" s="25">
        <v>1867</v>
      </c>
      <c r="T50" s="25">
        <v>7902</v>
      </c>
      <c r="U50" s="51" t="s">
        <v>211</v>
      </c>
      <c r="V50" s="25" t="s">
        <v>715</v>
      </c>
      <c r="W50" s="96" t="s">
        <v>207</v>
      </c>
      <c r="X50" s="25" t="s">
        <v>715</v>
      </c>
      <c r="Y50" s="22" t="s">
        <v>1286</v>
      </c>
      <c r="Z50" s="25">
        <v>300</v>
      </c>
      <c r="AA50" s="25"/>
      <c r="AB50" s="57"/>
      <c r="AC50" s="57"/>
      <c r="AD50" s="57"/>
      <c r="AE50" s="57"/>
      <c r="AF50" s="25"/>
      <c r="AG50" s="25">
        <v>300</v>
      </c>
      <c r="AH50" s="25"/>
      <c r="AI50" s="25"/>
      <c r="AJ50" s="25"/>
      <c r="AK50" s="25"/>
      <c r="AL50" s="25"/>
      <c r="AM50" s="68" t="s">
        <v>1195</v>
      </c>
      <c r="AN50" s="68" t="s">
        <v>1196</v>
      </c>
    </row>
    <row r="51" s="7" customFormat="1" ht="266" customHeight="1" spans="1:40">
      <c r="A51" s="22">
        <v>15</v>
      </c>
      <c r="B51" s="22" t="s">
        <v>1244</v>
      </c>
      <c r="C51" s="22">
        <v>2024</v>
      </c>
      <c r="D51" s="33" t="s">
        <v>646</v>
      </c>
      <c r="E51" s="22" t="s">
        <v>302</v>
      </c>
      <c r="F51" s="24" t="s">
        <v>990</v>
      </c>
      <c r="G51" s="22" t="s">
        <v>503</v>
      </c>
      <c r="H51" s="33" t="s">
        <v>647</v>
      </c>
      <c r="I51" s="22">
        <v>1</v>
      </c>
      <c r="J51" s="22">
        <v>7</v>
      </c>
      <c r="K51" s="22">
        <v>1</v>
      </c>
      <c r="L51" s="22"/>
      <c r="M51" s="22"/>
      <c r="N51" s="22"/>
      <c r="O51" s="22"/>
      <c r="P51" s="22"/>
      <c r="Q51" s="22"/>
      <c r="R51" s="22"/>
      <c r="S51" s="22">
        <v>754</v>
      </c>
      <c r="T51" s="22">
        <v>2895</v>
      </c>
      <c r="U51" s="36" t="s">
        <v>211</v>
      </c>
      <c r="V51" s="22" t="s">
        <v>715</v>
      </c>
      <c r="W51" s="49" t="s">
        <v>207</v>
      </c>
      <c r="X51" s="22" t="s">
        <v>715</v>
      </c>
      <c r="Y51" s="22" t="s">
        <v>1286</v>
      </c>
      <c r="Z51" s="22">
        <v>5000</v>
      </c>
      <c r="AA51" s="22">
        <v>1000</v>
      </c>
      <c r="AB51" s="60"/>
      <c r="AC51" s="60"/>
      <c r="AD51" s="60">
        <v>1000</v>
      </c>
      <c r="AE51" s="60"/>
      <c r="AF51" s="22">
        <v>2000</v>
      </c>
      <c r="AG51" s="22">
        <v>2000</v>
      </c>
      <c r="AH51" s="22"/>
      <c r="AI51" s="22"/>
      <c r="AJ51" s="22"/>
      <c r="AK51" s="22"/>
      <c r="AL51" s="22"/>
      <c r="AM51" s="33" t="s">
        <v>1245</v>
      </c>
      <c r="AN51" s="33" t="s">
        <v>1246</v>
      </c>
    </row>
    <row r="52" s="9" customFormat="1" ht="331" customHeight="1" spans="1:40">
      <c r="A52" s="22">
        <v>16</v>
      </c>
      <c r="B52" s="22" t="s">
        <v>1248</v>
      </c>
      <c r="C52" s="22">
        <v>2024</v>
      </c>
      <c r="D52" s="33" t="s">
        <v>368</v>
      </c>
      <c r="E52" s="39" t="s">
        <v>302</v>
      </c>
      <c r="F52" s="24" t="s">
        <v>990</v>
      </c>
      <c r="G52" s="39" t="s">
        <v>369</v>
      </c>
      <c r="H52" s="33" t="s">
        <v>370</v>
      </c>
      <c r="I52" s="39">
        <v>1</v>
      </c>
      <c r="J52" s="22">
        <v>3.133</v>
      </c>
      <c r="K52" s="39">
        <v>1</v>
      </c>
      <c r="L52" s="39"/>
      <c r="M52" s="39"/>
      <c r="N52" s="39"/>
      <c r="O52" s="39"/>
      <c r="P52" s="39"/>
      <c r="Q52" s="39"/>
      <c r="R52" s="39"/>
      <c r="S52" s="39">
        <v>195</v>
      </c>
      <c r="T52" s="39">
        <v>780</v>
      </c>
      <c r="U52" s="22" t="s">
        <v>1016</v>
      </c>
      <c r="V52" s="22" t="s">
        <v>749</v>
      </c>
      <c r="W52" s="22" t="s">
        <v>207</v>
      </c>
      <c r="X52" s="22" t="s">
        <v>715</v>
      </c>
      <c r="Y52" s="22" t="s">
        <v>1286</v>
      </c>
      <c r="Z52" s="39">
        <v>650</v>
      </c>
      <c r="AA52" s="39"/>
      <c r="AB52" s="39"/>
      <c r="AC52" s="39"/>
      <c r="AD52" s="39"/>
      <c r="AE52" s="39"/>
      <c r="AF52" s="39">
        <v>650</v>
      </c>
      <c r="AG52" s="39"/>
      <c r="AH52" s="39"/>
      <c r="AI52" s="39"/>
      <c r="AJ52" s="39"/>
      <c r="AK52" s="39"/>
      <c r="AL52" s="39"/>
      <c r="AM52" s="33" t="s">
        <v>1249</v>
      </c>
      <c r="AN52" s="33" t="s">
        <v>1250</v>
      </c>
    </row>
    <row r="53" s="13" customFormat="1" ht="111" customHeight="1" spans="1:40">
      <c r="A53" s="22">
        <v>17</v>
      </c>
      <c r="B53" s="22" t="s">
        <v>1322</v>
      </c>
      <c r="C53" s="33">
        <v>2024</v>
      </c>
      <c r="D53" s="33" t="s">
        <v>1323</v>
      </c>
      <c r="E53" s="33" t="s">
        <v>178</v>
      </c>
      <c r="F53" s="22" t="s">
        <v>1009</v>
      </c>
      <c r="G53" s="33" t="s">
        <v>1324</v>
      </c>
      <c r="H53" s="33" t="s">
        <v>1325</v>
      </c>
      <c r="I53" s="33">
        <v>1</v>
      </c>
      <c r="J53" s="33">
        <v>7.7</v>
      </c>
      <c r="K53" s="33">
        <v>1</v>
      </c>
      <c r="L53" s="33"/>
      <c r="M53" s="33"/>
      <c r="N53" s="33"/>
      <c r="O53" s="33"/>
      <c r="P53" s="33"/>
      <c r="Q53" s="33"/>
      <c r="R53" s="33"/>
      <c r="S53" s="39">
        <v>788</v>
      </c>
      <c r="T53" s="39">
        <v>2878</v>
      </c>
      <c r="U53" s="22" t="s">
        <v>206</v>
      </c>
      <c r="V53" s="33" t="s">
        <v>902</v>
      </c>
      <c r="W53" s="33" t="s">
        <v>207</v>
      </c>
      <c r="X53" s="22" t="s">
        <v>715</v>
      </c>
      <c r="Y53" s="33" t="s">
        <v>1286</v>
      </c>
      <c r="Z53" s="33">
        <v>950</v>
      </c>
      <c r="AA53" s="33"/>
      <c r="AB53" s="33"/>
      <c r="AC53" s="33"/>
      <c r="AD53" s="33"/>
      <c r="AE53" s="33"/>
      <c r="AF53" s="33"/>
      <c r="AG53" s="33">
        <v>950</v>
      </c>
      <c r="AH53" s="33"/>
      <c r="AI53" s="33"/>
      <c r="AJ53" s="33"/>
      <c r="AK53" s="33"/>
      <c r="AL53" s="33"/>
      <c r="AM53" s="33" t="s">
        <v>1326</v>
      </c>
      <c r="AN53" s="33" t="s">
        <v>913</v>
      </c>
    </row>
    <row r="54" s="12" customFormat="1" ht="30" customHeight="1" spans="1:40">
      <c r="A54" s="182" t="s">
        <v>54</v>
      </c>
      <c r="B54" s="186" t="s">
        <v>84</v>
      </c>
      <c r="C54" s="186"/>
      <c r="D54" s="186"/>
      <c r="E54" s="184"/>
      <c r="F54" s="184"/>
      <c r="G54" s="184"/>
      <c r="H54" s="184"/>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8"/>
      <c r="AN54" s="198"/>
    </row>
    <row r="55" s="12" customFormat="1" ht="30" customHeight="1" spans="1:40">
      <c r="A55" s="182" t="s">
        <v>52</v>
      </c>
      <c r="B55" s="186" t="s">
        <v>85</v>
      </c>
      <c r="C55" s="186"/>
      <c r="D55" s="186"/>
      <c r="E55" s="184"/>
      <c r="F55" s="184"/>
      <c r="G55" s="184"/>
      <c r="H55" s="184"/>
      <c r="I55" s="195">
        <f t="shared" ref="I55:AL55" si="14">I56+I58+I59+I60</f>
        <v>1</v>
      </c>
      <c r="J55" s="195">
        <f t="shared" si="14"/>
        <v>0</v>
      </c>
      <c r="K55" s="195">
        <f t="shared" si="14"/>
        <v>1</v>
      </c>
      <c r="L55" s="195">
        <f t="shared" si="14"/>
        <v>0</v>
      </c>
      <c r="M55" s="195">
        <f t="shared" si="14"/>
        <v>0</v>
      </c>
      <c r="N55" s="195">
        <f t="shared" si="14"/>
        <v>0</v>
      </c>
      <c r="O55" s="195">
        <f t="shared" si="14"/>
        <v>0</v>
      </c>
      <c r="P55" s="195">
        <f t="shared" si="14"/>
        <v>0</v>
      </c>
      <c r="Q55" s="195">
        <f t="shared" si="14"/>
        <v>0</v>
      </c>
      <c r="R55" s="195">
        <f t="shared" si="14"/>
        <v>0</v>
      </c>
      <c r="S55" s="195">
        <f t="shared" si="14"/>
        <v>26</v>
      </c>
      <c r="T55" s="195">
        <f t="shared" si="14"/>
        <v>83</v>
      </c>
      <c r="U55" s="195">
        <f t="shared" si="14"/>
        <v>0</v>
      </c>
      <c r="V55" s="195">
        <f t="shared" si="14"/>
        <v>0</v>
      </c>
      <c r="W55" s="195">
        <f t="shared" si="14"/>
        <v>0</v>
      </c>
      <c r="X55" s="195">
        <f t="shared" si="14"/>
        <v>0</v>
      </c>
      <c r="Y55" s="195">
        <f t="shared" si="14"/>
        <v>0</v>
      </c>
      <c r="Z55" s="195">
        <f t="shared" si="14"/>
        <v>60</v>
      </c>
      <c r="AA55" s="195">
        <f t="shared" si="14"/>
        <v>0</v>
      </c>
      <c r="AB55" s="195">
        <f t="shared" si="14"/>
        <v>0</v>
      </c>
      <c r="AC55" s="195">
        <f t="shared" si="14"/>
        <v>0</v>
      </c>
      <c r="AD55" s="195">
        <f t="shared" si="14"/>
        <v>0</v>
      </c>
      <c r="AE55" s="195">
        <f t="shared" si="14"/>
        <v>0</v>
      </c>
      <c r="AF55" s="195">
        <f t="shared" si="14"/>
        <v>0</v>
      </c>
      <c r="AG55" s="195">
        <f t="shared" si="14"/>
        <v>60</v>
      </c>
      <c r="AH55" s="195">
        <f t="shared" si="14"/>
        <v>0</v>
      </c>
      <c r="AI55" s="195">
        <f t="shared" si="14"/>
        <v>0</v>
      </c>
      <c r="AJ55" s="195">
        <f t="shared" si="14"/>
        <v>0</v>
      </c>
      <c r="AK55" s="195">
        <f t="shared" si="14"/>
        <v>0</v>
      </c>
      <c r="AL55" s="195">
        <f t="shared" si="14"/>
        <v>0</v>
      </c>
      <c r="AM55" s="198"/>
      <c r="AN55" s="198"/>
    </row>
    <row r="56" s="12" customFormat="1" ht="30" customHeight="1" spans="1:40">
      <c r="A56" s="182" t="s">
        <v>54</v>
      </c>
      <c r="B56" s="186" t="s">
        <v>86</v>
      </c>
      <c r="C56" s="186"/>
      <c r="D56" s="186"/>
      <c r="E56" s="184"/>
      <c r="F56" s="184"/>
      <c r="G56" s="184"/>
      <c r="H56" s="184"/>
      <c r="I56" s="195">
        <f>SUM(I57)</f>
        <v>1</v>
      </c>
      <c r="J56" s="195">
        <f t="shared" ref="J56:AL56" si="15">SUM(J57)</f>
        <v>0</v>
      </c>
      <c r="K56" s="195">
        <f t="shared" si="15"/>
        <v>1</v>
      </c>
      <c r="L56" s="195">
        <f t="shared" si="15"/>
        <v>0</v>
      </c>
      <c r="M56" s="195">
        <f t="shared" si="15"/>
        <v>0</v>
      </c>
      <c r="N56" s="195">
        <f t="shared" si="15"/>
        <v>0</v>
      </c>
      <c r="O56" s="195">
        <f t="shared" si="15"/>
        <v>0</v>
      </c>
      <c r="P56" s="195">
        <f t="shared" si="15"/>
        <v>0</v>
      </c>
      <c r="Q56" s="195">
        <f t="shared" si="15"/>
        <v>0</v>
      </c>
      <c r="R56" s="195">
        <f t="shared" si="15"/>
        <v>0</v>
      </c>
      <c r="S56" s="195">
        <f t="shared" si="15"/>
        <v>26</v>
      </c>
      <c r="T56" s="195">
        <f t="shared" si="15"/>
        <v>83</v>
      </c>
      <c r="U56" s="195">
        <f t="shared" si="15"/>
        <v>0</v>
      </c>
      <c r="V56" s="195">
        <f t="shared" si="15"/>
        <v>0</v>
      </c>
      <c r="W56" s="195">
        <f t="shared" si="15"/>
        <v>0</v>
      </c>
      <c r="X56" s="195">
        <f t="shared" si="15"/>
        <v>0</v>
      </c>
      <c r="Y56" s="195">
        <f t="shared" si="15"/>
        <v>0</v>
      </c>
      <c r="Z56" s="195">
        <f t="shared" si="15"/>
        <v>60</v>
      </c>
      <c r="AA56" s="195">
        <f t="shared" si="15"/>
        <v>0</v>
      </c>
      <c r="AB56" s="195">
        <f t="shared" si="15"/>
        <v>0</v>
      </c>
      <c r="AC56" s="195">
        <f t="shared" si="15"/>
        <v>0</v>
      </c>
      <c r="AD56" s="195">
        <f t="shared" si="15"/>
        <v>0</v>
      </c>
      <c r="AE56" s="195">
        <f t="shared" si="15"/>
        <v>0</v>
      </c>
      <c r="AF56" s="195">
        <f t="shared" si="15"/>
        <v>0</v>
      </c>
      <c r="AG56" s="195">
        <f t="shared" si="15"/>
        <v>60</v>
      </c>
      <c r="AH56" s="195">
        <f t="shared" si="15"/>
        <v>0</v>
      </c>
      <c r="AI56" s="195">
        <f t="shared" si="15"/>
        <v>0</v>
      </c>
      <c r="AJ56" s="195">
        <f t="shared" si="15"/>
        <v>0</v>
      </c>
      <c r="AK56" s="195">
        <f t="shared" si="15"/>
        <v>0</v>
      </c>
      <c r="AL56" s="195">
        <f t="shared" si="15"/>
        <v>0</v>
      </c>
      <c r="AM56" s="195"/>
      <c r="AN56" s="198"/>
    </row>
    <row r="57" s="10" customFormat="1" ht="408" customHeight="1" spans="1:40">
      <c r="A57" s="22">
        <v>18</v>
      </c>
      <c r="B57" s="22" t="s">
        <v>1327</v>
      </c>
      <c r="C57" s="33">
        <v>2024</v>
      </c>
      <c r="D57" s="33" t="s">
        <v>1328</v>
      </c>
      <c r="E57" s="33" t="s">
        <v>178</v>
      </c>
      <c r="F57" s="22" t="s">
        <v>1009</v>
      </c>
      <c r="G57" s="33" t="s">
        <v>548</v>
      </c>
      <c r="H57" s="33" t="s">
        <v>1329</v>
      </c>
      <c r="I57" s="33">
        <v>1</v>
      </c>
      <c r="J57" s="33" t="s">
        <v>1330</v>
      </c>
      <c r="K57" s="33">
        <v>1</v>
      </c>
      <c r="L57" s="33"/>
      <c r="M57" s="33"/>
      <c r="N57" s="33"/>
      <c r="O57" s="33"/>
      <c r="P57" s="33"/>
      <c r="Q57" s="33"/>
      <c r="R57" s="33"/>
      <c r="S57" s="33">
        <v>26</v>
      </c>
      <c r="T57" s="33">
        <v>83</v>
      </c>
      <c r="U57" s="33" t="s">
        <v>183</v>
      </c>
      <c r="V57" s="33" t="s">
        <v>1144</v>
      </c>
      <c r="W57" s="33" t="s">
        <v>183</v>
      </c>
      <c r="X57" s="33" t="s">
        <v>1144</v>
      </c>
      <c r="Y57" s="33" t="s">
        <v>1286</v>
      </c>
      <c r="Z57" s="33">
        <v>60</v>
      </c>
      <c r="AA57" s="33"/>
      <c r="AB57" s="33"/>
      <c r="AC57" s="33"/>
      <c r="AD57" s="33"/>
      <c r="AE57" s="33"/>
      <c r="AF57" s="33"/>
      <c r="AG57" s="33">
        <v>60</v>
      </c>
      <c r="AH57" s="33"/>
      <c r="AI57" s="33"/>
      <c r="AJ57" s="33"/>
      <c r="AK57" s="9"/>
      <c r="AL57" s="33"/>
      <c r="AM57" s="103" t="s">
        <v>1331</v>
      </c>
      <c r="AN57" s="33" t="s">
        <v>1332</v>
      </c>
    </row>
    <row r="58" s="12" customFormat="1" ht="30" customHeight="1" spans="1:40">
      <c r="A58" s="182" t="s">
        <v>54</v>
      </c>
      <c r="B58" s="186" t="s">
        <v>87</v>
      </c>
      <c r="C58" s="186"/>
      <c r="D58" s="186"/>
      <c r="E58" s="184"/>
      <c r="F58" s="184"/>
      <c r="G58" s="184"/>
      <c r="H58" s="184"/>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8"/>
      <c r="AN58" s="198"/>
    </row>
    <row r="59" s="12" customFormat="1" ht="30" customHeight="1" spans="1:40">
      <c r="A59" s="182" t="s">
        <v>54</v>
      </c>
      <c r="B59" s="186" t="s">
        <v>88</v>
      </c>
      <c r="C59" s="186"/>
      <c r="D59" s="186"/>
      <c r="E59" s="184"/>
      <c r="F59" s="184"/>
      <c r="G59" s="184"/>
      <c r="H59" s="184"/>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8"/>
      <c r="AN59" s="198"/>
    </row>
    <row r="60" s="12" customFormat="1" ht="30" customHeight="1" spans="1:40">
      <c r="A60" s="182" t="s">
        <v>54</v>
      </c>
      <c r="B60" s="186" t="s">
        <v>89</v>
      </c>
      <c r="C60" s="186"/>
      <c r="D60" s="186"/>
      <c r="E60" s="184"/>
      <c r="F60" s="184"/>
      <c r="G60" s="184"/>
      <c r="H60" s="184"/>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8"/>
      <c r="AN60" s="198"/>
    </row>
    <row r="61" s="12" customFormat="1" ht="30" customHeight="1" spans="1:40">
      <c r="A61" s="182" t="s">
        <v>52</v>
      </c>
      <c r="B61" s="186" t="s">
        <v>90</v>
      </c>
      <c r="C61" s="186"/>
      <c r="D61" s="186"/>
      <c r="E61" s="184"/>
      <c r="F61" s="184"/>
      <c r="G61" s="184"/>
      <c r="H61" s="184"/>
      <c r="I61" s="195">
        <f t="shared" ref="I61:AL61" si="16">I62+I64+I67+I65+I66+I68</f>
        <v>1</v>
      </c>
      <c r="J61" s="195">
        <f t="shared" si="16"/>
        <v>1200</v>
      </c>
      <c r="K61" s="195">
        <f t="shared" si="16"/>
        <v>1</v>
      </c>
      <c r="L61" s="195">
        <f t="shared" si="16"/>
        <v>0</v>
      </c>
      <c r="M61" s="195">
        <f t="shared" si="16"/>
        <v>0</v>
      </c>
      <c r="N61" s="195">
        <f t="shared" si="16"/>
        <v>0</v>
      </c>
      <c r="O61" s="195">
        <f t="shared" si="16"/>
        <v>0</v>
      </c>
      <c r="P61" s="195">
        <f t="shared" si="16"/>
        <v>0</v>
      </c>
      <c r="Q61" s="195">
        <f t="shared" si="16"/>
        <v>0</v>
      </c>
      <c r="R61" s="195">
        <f t="shared" si="16"/>
        <v>0</v>
      </c>
      <c r="S61" s="195">
        <f t="shared" si="16"/>
        <v>1200</v>
      </c>
      <c r="T61" s="195">
        <f t="shared" si="16"/>
        <v>1200</v>
      </c>
      <c r="U61" s="195">
        <f t="shared" si="16"/>
        <v>0</v>
      </c>
      <c r="V61" s="195">
        <f t="shared" si="16"/>
        <v>0</v>
      </c>
      <c r="W61" s="195">
        <f t="shared" si="16"/>
        <v>0</v>
      </c>
      <c r="X61" s="195">
        <f t="shared" si="16"/>
        <v>0</v>
      </c>
      <c r="Y61" s="195">
        <f t="shared" si="16"/>
        <v>0</v>
      </c>
      <c r="Z61" s="195">
        <f t="shared" si="16"/>
        <v>200</v>
      </c>
      <c r="AA61" s="195">
        <f t="shared" si="16"/>
        <v>0</v>
      </c>
      <c r="AB61" s="195">
        <f t="shared" si="16"/>
        <v>0</v>
      </c>
      <c r="AC61" s="195">
        <f t="shared" si="16"/>
        <v>0</v>
      </c>
      <c r="AD61" s="195">
        <f t="shared" si="16"/>
        <v>0</v>
      </c>
      <c r="AE61" s="195">
        <f t="shared" si="16"/>
        <v>0</v>
      </c>
      <c r="AF61" s="195">
        <f t="shared" si="16"/>
        <v>200</v>
      </c>
      <c r="AG61" s="195">
        <f t="shared" si="16"/>
        <v>0</v>
      </c>
      <c r="AH61" s="195">
        <f t="shared" si="16"/>
        <v>0</v>
      </c>
      <c r="AI61" s="195">
        <f t="shared" si="16"/>
        <v>0</v>
      </c>
      <c r="AJ61" s="195">
        <f t="shared" si="16"/>
        <v>0</v>
      </c>
      <c r="AK61" s="195">
        <f t="shared" si="16"/>
        <v>0</v>
      </c>
      <c r="AL61" s="195">
        <f t="shared" si="16"/>
        <v>0</v>
      </c>
      <c r="AM61" s="198"/>
      <c r="AN61" s="198"/>
    </row>
    <row r="62" s="12" customFormat="1" ht="30" customHeight="1" spans="1:40">
      <c r="A62" s="182" t="s">
        <v>54</v>
      </c>
      <c r="B62" s="186" t="s">
        <v>91</v>
      </c>
      <c r="C62" s="186"/>
      <c r="D62" s="186"/>
      <c r="E62" s="184"/>
      <c r="F62" s="184"/>
      <c r="G62" s="184"/>
      <c r="H62" s="184"/>
      <c r="I62" s="195">
        <f>SUM(I63)</f>
        <v>1</v>
      </c>
      <c r="J62" s="195">
        <f t="shared" ref="J62:AL62" si="17">SUM(J63)</f>
        <v>1200</v>
      </c>
      <c r="K62" s="195">
        <f t="shared" si="17"/>
        <v>1</v>
      </c>
      <c r="L62" s="195">
        <f t="shared" si="17"/>
        <v>0</v>
      </c>
      <c r="M62" s="195">
        <f t="shared" si="17"/>
        <v>0</v>
      </c>
      <c r="N62" s="195">
        <f t="shared" si="17"/>
        <v>0</v>
      </c>
      <c r="O62" s="195">
        <f t="shared" si="17"/>
        <v>0</v>
      </c>
      <c r="P62" s="195">
        <f t="shared" si="17"/>
        <v>0</v>
      </c>
      <c r="Q62" s="195">
        <f t="shared" si="17"/>
        <v>0</v>
      </c>
      <c r="R62" s="195">
        <f t="shared" si="17"/>
        <v>0</v>
      </c>
      <c r="S62" s="195">
        <f t="shared" si="17"/>
        <v>1200</v>
      </c>
      <c r="T62" s="195">
        <f t="shared" si="17"/>
        <v>1200</v>
      </c>
      <c r="U62" s="195">
        <f t="shared" si="17"/>
        <v>0</v>
      </c>
      <c r="V62" s="195">
        <f t="shared" si="17"/>
        <v>0</v>
      </c>
      <c r="W62" s="195">
        <f t="shared" si="17"/>
        <v>0</v>
      </c>
      <c r="X62" s="195">
        <f t="shared" si="17"/>
        <v>0</v>
      </c>
      <c r="Y62" s="195">
        <f t="shared" si="17"/>
        <v>0</v>
      </c>
      <c r="Z62" s="195">
        <f t="shared" si="17"/>
        <v>200</v>
      </c>
      <c r="AA62" s="195">
        <f t="shared" si="17"/>
        <v>0</v>
      </c>
      <c r="AB62" s="195">
        <f t="shared" si="17"/>
        <v>0</v>
      </c>
      <c r="AC62" s="195">
        <f t="shared" si="17"/>
        <v>0</v>
      </c>
      <c r="AD62" s="195">
        <f t="shared" si="17"/>
        <v>0</v>
      </c>
      <c r="AE62" s="195">
        <f t="shared" si="17"/>
        <v>0</v>
      </c>
      <c r="AF62" s="195">
        <f t="shared" si="17"/>
        <v>200</v>
      </c>
      <c r="AG62" s="195">
        <f t="shared" si="17"/>
        <v>0</v>
      </c>
      <c r="AH62" s="195">
        <f t="shared" si="17"/>
        <v>0</v>
      </c>
      <c r="AI62" s="195">
        <f t="shared" si="17"/>
        <v>0</v>
      </c>
      <c r="AJ62" s="195">
        <f t="shared" si="17"/>
        <v>0</v>
      </c>
      <c r="AK62" s="195">
        <f t="shared" si="17"/>
        <v>0</v>
      </c>
      <c r="AL62" s="195">
        <f t="shared" si="17"/>
        <v>0</v>
      </c>
      <c r="AM62" s="198"/>
      <c r="AN62" s="198"/>
    </row>
    <row r="63" s="7" customFormat="1" ht="178" customHeight="1" spans="1:40">
      <c r="A63" s="22">
        <v>19</v>
      </c>
      <c r="B63" s="22" t="s">
        <v>1180</v>
      </c>
      <c r="C63" s="22">
        <v>2024</v>
      </c>
      <c r="D63" s="33" t="s">
        <v>998</v>
      </c>
      <c r="E63" s="22" t="s">
        <v>178</v>
      </c>
      <c r="F63" s="22" t="s">
        <v>1175</v>
      </c>
      <c r="G63" s="22" t="s">
        <v>995</v>
      </c>
      <c r="H63" s="33" t="s">
        <v>999</v>
      </c>
      <c r="I63" s="22">
        <v>1</v>
      </c>
      <c r="J63" s="22">
        <v>1200</v>
      </c>
      <c r="K63" s="22">
        <v>1</v>
      </c>
      <c r="L63" s="22"/>
      <c r="M63" s="22"/>
      <c r="N63" s="22"/>
      <c r="O63" s="22"/>
      <c r="P63" s="22"/>
      <c r="Q63" s="22"/>
      <c r="R63" s="22"/>
      <c r="S63" s="22">
        <v>1200</v>
      </c>
      <c r="T63" s="22">
        <v>1200</v>
      </c>
      <c r="U63" s="36" t="s">
        <v>183</v>
      </c>
      <c r="V63" s="22" t="s">
        <v>1144</v>
      </c>
      <c r="W63" s="36" t="s">
        <v>183</v>
      </c>
      <c r="X63" s="22" t="s">
        <v>1144</v>
      </c>
      <c r="Y63" s="22" t="s">
        <v>1286</v>
      </c>
      <c r="Z63" s="22">
        <v>200</v>
      </c>
      <c r="AA63" s="22"/>
      <c r="AB63" s="60"/>
      <c r="AC63" s="60"/>
      <c r="AD63" s="60"/>
      <c r="AE63" s="60"/>
      <c r="AF63" s="22">
        <v>200</v>
      </c>
      <c r="AG63" s="22"/>
      <c r="AH63" s="22"/>
      <c r="AI63" s="22"/>
      <c r="AJ63" s="22"/>
      <c r="AK63" s="22"/>
      <c r="AL63" s="22"/>
      <c r="AM63" s="33" t="s">
        <v>1181</v>
      </c>
      <c r="AN63" s="33" t="s">
        <v>1182</v>
      </c>
    </row>
    <row r="64" s="12" customFormat="1" ht="30" customHeight="1" spans="1:40">
      <c r="A64" s="182" t="s">
        <v>54</v>
      </c>
      <c r="B64" s="186" t="s">
        <v>92</v>
      </c>
      <c r="C64" s="186"/>
      <c r="D64" s="186"/>
      <c r="E64" s="184"/>
      <c r="F64" s="184"/>
      <c r="G64" s="184"/>
      <c r="H64" s="184"/>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8"/>
      <c r="AN64" s="198"/>
    </row>
    <row r="65" s="12" customFormat="1" ht="30" customHeight="1" spans="1:40">
      <c r="A65" s="182" t="s">
        <v>54</v>
      </c>
      <c r="B65" s="186" t="s">
        <v>93</v>
      </c>
      <c r="C65" s="186"/>
      <c r="D65" s="186"/>
      <c r="E65" s="184"/>
      <c r="F65" s="184"/>
      <c r="G65" s="184"/>
      <c r="H65" s="184"/>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8"/>
      <c r="AN65" s="198"/>
    </row>
    <row r="66" s="12" customFormat="1" ht="30" customHeight="1" spans="1:40">
      <c r="A66" s="182" t="s">
        <v>54</v>
      </c>
      <c r="B66" s="186" t="s">
        <v>94</v>
      </c>
      <c r="C66" s="186"/>
      <c r="D66" s="186"/>
      <c r="E66" s="184"/>
      <c r="F66" s="184"/>
      <c r="G66" s="184"/>
      <c r="H66" s="184"/>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8"/>
      <c r="AN66" s="198"/>
    </row>
    <row r="67" s="12" customFormat="1" ht="30" customHeight="1" spans="1:40">
      <c r="A67" s="182" t="s">
        <v>54</v>
      </c>
      <c r="B67" s="186" t="s">
        <v>95</v>
      </c>
      <c r="C67" s="186"/>
      <c r="D67" s="186"/>
      <c r="E67" s="184"/>
      <c r="F67" s="184"/>
      <c r="G67" s="184"/>
      <c r="H67" s="184"/>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8"/>
      <c r="AN67" s="198"/>
    </row>
    <row r="68" s="12" customFormat="1" ht="30" customHeight="1" spans="1:40">
      <c r="A68" s="182" t="s">
        <v>54</v>
      </c>
      <c r="B68" s="186" t="s">
        <v>96</v>
      </c>
      <c r="C68" s="186"/>
      <c r="D68" s="186"/>
      <c r="E68" s="184"/>
      <c r="F68" s="184"/>
      <c r="G68" s="184"/>
      <c r="H68" s="184"/>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8"/>
      <c r="AN68" s="198"/>
    </row>
    <row r="69" s="12" customFormat="1" ht="30" customHeight="1" spans="1:40">
      <c r="A69" s="179" t="s">
        <v>50</v>
      </c>
      <c r="B69" s="186" t="s">
        <v>97</v>
      </c>
      <c r="C69" s="186"/>
      <c r="D69" s="186"/>
      <c r="E69" s="184"/>
      <c r="F69" s="184"/>
      <c r="G69" s="184"/>
      <c r="H69" s="184"/>
      <c r="I69" s="196">
        <f t="shared" ref="I69:AL69" si="18">I70+I74+I77+I80+I84</f>
        <v>1</v>
      </c>
      <c r="J69" s="196">
        <f t="shared" si="18"/>
        <v>0</v>
      </c>
      <c r="K69" s="196">
        <f t="shared" si="18"/>
        <v>0</v>
      </c>
      <c r="L69" s="196">
        <f t="shared" si="18"/>
        <v>1</v>
      </c>
      <c r="M69" s="196">
        <f t="shared" si="18"/>
        <v>0</v>
      </c>
      <c r="N69" s="196">
        <f t="shared" si="18"/>
        <v>0</v>
      </c>
      <c r="O69" s="196">
        <f t="shared" si="18"/>
        <v>0</v>
      </c>
      <c r="P69" s="196">
        <f t="shared" si="18"/>
        <v>0</v>
      </c>
      <c r="Q69" s="196">
        <f t="shared" si="18"/>
        <v>0</v>
      </c>
      <c r="R69" s="196">
        <f t="shared" si="18"/>
        <v>0</v>
      </c>
      <c r="S69" s="196">
        <f t="shared" si="18"/>
        <v>0</v>
      </c>
      <c r="T69" s="196">
        <f t="shared" si="18"/>
        <v>0</v>
      </c>
      <c r="U69" s="196">
        <f t="shared" si="18"/>
        <v>0</v>
      </c>
      <c r="V69" s="196">
        <f t="shared" si="18"/>
        <v>0</v>
      </c>
      <c r="W69" s="196">
        <f t="shared" si="18"/>
        <v>0</v>
      </c>
      <c r="X69" s="196">
        <f t="shared" si="18"/>
        <v>0</v>
      </c>
      <c r="Y69" s="196">
        <f t="shared" si="18"/>
        <v>0</v>
      </c>
      <c r="Z69" s="196">
        <f t="shared" si="18"/>
        <v>10</v>
      </c>
      <c r="AA69" s="196">
        <f t="shared" si="18"/>
        <v>0</v>
      </c>
      <c r="AB69" s="196">
        <f t="shared" si="18"/>
        <v>0</v>
      </c>
      <c r="AC69" s="196">
        <f t="shared" si="18"/>
        <v>0</v>
      </c>
      <c r="AD69" s="196">
        <f t="shared" si="18"/>
        <v>0</v>
      </c>
      <c r="AE69" s="196">
        <f t="shared" si="18"/>
        <v>0</v>
      </c>
      <c r="AF69" s="196">
        <f t="shared" si="18"/>
        <v>10</v>
      </c>
      <c r="AG69" s="196">
        <f t="shared" si="18"/>
        <v>0</v>
      </c>
      <c r="AH69" s="196">
        <f t="shared" si="18"/>
        <v>0</v>
      </c>
      <c r="AI69" s="196">
        <f t="shared" si="18"/>
        <v>0</v>
      </c>
      <c r="AJ69" s="196">
        <f t="shared" si="18"/>
        <v>0</v>
      </c>
      <c r="AK69" s="196">
        <f t="shared" si="18"/>
        <v>0</v>
      </c>
      <c r="AL69" s="196">
        <f t="shared" si="18"/>
        <v>0</v>
      </c>
      <c r="AM69" s="198"/>
      <c r="AN69" s="198"/>
    </row>
    <row r="70" s="12" customFormat="1" ht="30" customHeight="1" spans="1:40">
      <c r="A70" s="179" t="s">
        <v>52</v>
      </c>
      <c r="B70" s="186" t="s">
        <v>98</v>
      </c>
      <c r="C70" s="186"/>
      <c r="D70" s="186"/>
      <c r="E70" s="184"/>
      <c r="F70" s="184"/>
      <c r="G70" s="184"/>
      <c r="H70" s="184"/>
      <c r="I70" s="195">
        <f t="shared" ref="I70:AL70" si="19">I71+I73</f>
        <v>1</v>
      </c>
      <c r="J70" s="195">
        <f t="shared" si="19"/>
        <v>0</v>
      </c>
      <c r="K70" s="195">
        <f t="shared" si="19"/>
        <v>0</v>
      </c>
      <c r="L70" s="195">
        <f t="shared" si="19"/>
        <v>1</v>
      </c>
      <c r="M70" s="195">
        <f t="shared" si="19"/>
        <v>0</v>
      </c>
      <c r="N70" s="195">
        <f t="shared" si="19"/>
        <v>0</v>
      </c>
      <c r="O70" s="195">
        <f t="shared" si="19"/>
        <v>0</v>
      </c>
      <c r="P70" s="195">
        <f t="shared" si="19"/>
        <v>0</v>
      </c>
      <c r="Q70" s="195">
        <f t="shared" si="19"/>
        <v>0</v>
      </c>
      <c r="R70" s="195">
        <f t="shared" si="19"/>
        <v>0</v>
      </c>
      <c r="S70" s="195">
        <f t="shared" si="19"/>
        <v>0</v>
      </c>
      <c r="T70" s="195">
        <f t="shared" si="19"/>
        <v>0</v>
      </c>
      <c r="U70" s="195">
        <f t="shared" si="19"/>
        <v>0</v>
      </c>
      <c r="V70" s="195">
        <f t="shared" si="19"/>
        <v>0</v>
      </c>
      <c r="W70" s="195">
        <f t="shared" si="19"/>
        <v>0</v>
      </c>
      <c r="X70" s="195">
        <f t="shared" si="19"/>
        <v>0</v>
      </c>
      <c r="Y70" s="195">
        <f t="shared" si="19"/>
        <v>0</v>
      </c>
      <c r="Z70" s="195">
        <f t="shared" si="19"/>
        <v>10</v>
      </c>
      <c r="AA70" s="195">
        <f t="shared" si="19"/>
        <v>0</v>
      </c>
      <c r="AB70" s="195">
        <f t="shared" si="19"/>
        <v>0</v>
      </c>
      <c r="AC70" s="195">
        <f t="shared" si="19"/>
        <v>0</v>
      </c>
      <c r="AD70" s="195">
        <f t="shared" si="19"/>
        <v>0</v>
      </c>
      <c r="AE70" s="195">
        <f t="shared" si="19"/>
        <v>0</v>
      </c>
      <c r="AF70" s="195">
        <f t="shared" si="19"/>
        <v>10</v>
      </c>
      <c r="AG70" s="195">
        <f t="shared" si="19"/>
        <v>0</v>
      </c>
      <c r="AH70" s="195">
        <f t="shared" si="19"/>
        <v>0</v>
      </c>
      <c r="AI70" s="195">
        <f t="shared" si="19"/>
        <v>0</v>
      </c>
      <c r="AJ70" s="195">
        <f t="shared" si="19"/>
        <v>0</v>
      </c>
      <c r="AK70" s="195">
        <f t="shared" si="19"/>
        <v>0</v>
      </c>
      <c r="AL70" s="195">
        <f t="shared" si="19"/>
        <v>0</v>
      </c>
      <c r="AM70" s="198"/>
      <c r="AN70" s="198"/>
    </row>
    <row r="71" s="12" customFormat="1" ht="30" customHeight="1" spans="1:40">
      <c r="A71" s="182" t="s">
        <v>54</v>
      </c>
      <c r="B71" s="186" t="s">
        <v>99</v>
      </c>
      <c r="C71" s="186"/>
      <c r="D71" s="186"/>
      <c r="E71" s="184"/>
      <c r="F71" s="184"/>
      <c r="G71" s="184"/>
      <c r="H71" s="184"/>
      <c r="I71" s="195">
        <f t="shared" ref="I71:AL71" si="20">SUM(I72)</f>
        <v>1</v>
      </c>
      <c r="J71" s="195">
        <f t="shared" si="20"/>
        <v>0</v>
      </c>
      <c r="K71" s="195">
        <f t="shared" si="20"/>
        <v>0</v>
      </c>
      <c r="L71" s="195">
        <f t="shared" si="20"/>
        <v>1</v>
      </c>
      <c r="M71" s="195">
        <f t="shared" si="20"/>
        <v>0</v>
      </c>
      <c r="N71" s="195">
        <f t="shared" si="20"/>
        <v>0</v>
      </c>
      <c r="O71" s="195">
        <f t="shared" si="20"/>
        <v>0</v>
      </c>
      <c r="P71" s="195">
        <f t="shared" si="20"/>
        <v>0</v>
      </c>
      <c r="Q71" s="195">
        <f t="shared" si="20"/>
        <v>0</v>
      </c>
      <c r="R71" s="195">
        <f t="shared" si="20"/>
        <v>0</v>
      </c>
      <c r="S71" s="195">
        <f t="shared" si="20"/>
        <v>0</v>
      </c>
      <c r="T71" s="195">
        <f t="shared" si="20"/>
        <v>0</v>
      </c>
      <c r="U71" s="195">
        <f t="shared" si="20"/>
        <v>0</v>
      </c>
      <c r="V71" s="195">
        <f t="shared" si="20"/>
        <v>0</v>
      </c>
      <c r="W71" s="195">
        <f t="shared" si="20"/>
        <v>0</v>
      </c>
      <c r="X71" s="195">
        <f t="shared" si="20"/>
        <v>0</v>
      </c>
      <c r="Y71" s="195">
        <f t="shared" si="20"/>
        <v>0</v>
      </c>
      <c r="Z71" s="195">
        <f t="shared" si="20"/>
        <v>10</v>
      </c>
      <c r="AA71" s="195">
        <f t="shared" si="20"/>
        <v>0</v>
      </c>
      <c r="AB71" s="195">
        <f t="shared" si="20"/>
        <v>0</v>
      </c>
      <c r="AC71" s="195">
        <f t="shared" si="20"/>
        <v>0</v>
      </c>
      <c r="AD71" s="195">
        <f t="shared" si="20"/>
        <v>0</v>
      </c>
      <c r="AE71" s="195">
        <f t="shared" si="20"/>
        <v>0</v>
      </c>
      <c r="AF71" s="195">
        <f t="shared" si="20"/>
        <v>10</v>
      </c>
      <c r="AG71" s="195">
        <f t="shared" si="20"/>
        <v>0</v>
      </c>
      <c r="AH71" s="195">
        <f t="shared" si="20"/>
        <v>0</v>
      </c>
      <c r="AI71" s="195">
        <f t="shared" si="20"/>
        <v>0</v>
      </c>
      <c r="AJ71" s="195">
        <f t="shared" si="20"/>
        <v>0</v>
      </c>
      <c r="AK71" s="195">
        <f t="shared" si="20"/>
        <v>0</v>
      </c>
      <c r="AL71" s="195">
        <f t="shared" si="20"/>
        <v>0</v>
      </c>
      <c r="AM71" s="198"/>
      <c r="AN71" s="198"/>
    </row>
    <row r="72" s="7" customFormat="1" ht="189" customHeight="1" spans="1:40">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810</v>
      </c>
      <c r="W72" s="51" t="s">
        <v>1003</v>
      </c>
      <c r="X72" s="22" t="s">
        <v>810</v>
      </c>
      <c r="Y72" s="22" t="s">
        <v>1220</v>
      </c>
      <c r="Z72" s="25">
        <v>10</v>
      </c>
      <c r="AA72" s="22"/>
      <c r="AB72" s="60"/>
      <c r="AC72" s="60"/>
      <c r="AD72" s="60"/>
      <c r="AE72" s="60"/>
      <c r="AF72" s="22">
        <v>10</v>
      </c>
      <c r="AG72" s="22"/>
      <c r="AH72" s="22"/>
      <c r="AI72" s="22"/>
      <c r="AJ72" s="22"/>
      <c r="AK72" s="22"/>
      <c r="AL72" s="22"/>
      <c r="AM72" s="33" t="s">
        <v>1221</v>
      </c>
      <c r="AN72" s="33" t="s">
        <v>1334</v>
      </c>
    </row>
    <row r="73" s="12" customFormat="1" ht="30" customHeight="1" spans="1:40">
      <c r="A73" s="182" t="s">
        <v>54</v>
      </c>
      <c r="B73" s="186" t="s">
        <v>100</v>
      </c>
      <c r="C73" s="186"/>
      <c r="D73" s="186"/>
      <c r="E73" s="184"/>
      <c r="F73" s="184"/>
      <c r="G73" s="184"/>
      <c r="H73" s="184"/>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8"/>
      <c r="AN73" s="198"/>
    </row>
    <row r="74" s="12" customFormat="1" ht="30" customHeight="1" spans="1:40">
      <c r="A74" s="182" t="s">
        <v>52</v>
      </c>
      <c r="B74" s="186" t="s">
        <v>101</v>
      </c>
      <c r="C74" s="186"/>
      <c r="D74" s="186"/>
      <c r="E74" s="184"/>
      <c r="F74" s="184"/>
      <c r="G74" s="184"/>
      <c r="H74" s="184"/>
      <c r="I74" s="195">
        <f t="shared" ref="I74:AL74" si="21">I75+I76</f>
        <v>0</v>
      </c>
      <c r="J74" s="195">
        <f t="shared" si="21"/>
        <v>0</v>
      </c>
      <c r="K74" s="195">
        <f t="shared" si="21"/>
        <v>0</v>
      </c>
      <c r="L74" s="195">
        <f t="shared" si="21"/>
        <v>0</v>
      </c>
      <c r="M74" s="195">
        <f t="shared" si="21"/>
        <v>0</v>
      </c>
      <c r="N74" s="195">
        <f t="shared" si="21"/>
        <v>0</v>
      </c>
      <c r="O74" s="195">
        <f t="shared" si="21"/>
        <v>0</v>
      </c>
      <c r="P74" s="195">
        <f t="shared" si="21"/>
        <v>0</v>
      </c>
      <c r="Q74" s="195">
        <f t="shared" si="21"/>
        <v>0</v>
      </c>
      <c r="R74" s="195">
        <f t="shared" si="21"/>
        <v>0</v>
      </c>
      <c r="S74" s="195">
        <f t="shared" si="21"/>
        <v>0</v>
      </c>
      <c r="T74" s="195">
        <f t="shared" si="21"/>
        <v>0</v>
      </c>
      <c r="U74" s="195">
        <f t="shared" si="21"/>
        <v>0</v>
      </c>
      <c r="V74" s="195">
        <f t="shared" si="21"/>
        <v>0</v>
      </c>
      <c r="W74" s="195">
        <f t="shared" si="21"/>
        <v>0</v>
      </c>
      <c r="X74" s="195">
        <f t="shared" si="21"/>
        <v>0</v>
      </c>
      <c r="Y74" s="195">
        <f t="shared" si="21"/>
        <v>0</v>
      </c>
      <c r="Z74" s="195">
        <f t="shared" si="21"/>
        <v>0</v>
      </c>
      <c r="AA74" s="195">
        <f t="shared" si="21"/>
        <v>0</v>
      </c>
      <c r="AB74" s="195">
        <f t="shared" si="21"/>
        <v>0</v>
      </c>
      <c r="AC74" s="195">
        <f t="shared" si="21"/>
        <v>0</v>
      </c>
      <c r="AD74" s="195">
        <f t="shared" si="21"/>
        <v>0</v>
      </c>
      <c r="AE74" s="195">
        <f t="shared" si="21"/>
        <v>0</v>
      </c>
      <c r="AF74" s="195">
        <f t="shared" si="21"/>
        <v>0</v>
      </c>
      <c r="AG74" s="195">
        <f t="shared" si="21"/>
        <v>0</v>
      </c>
      <c r="AH74" s="195">
        <f t="shared" si="21"/>
        <v>0</v>
      </c>
      <c r="AI74" s="195">
        <f t="shared" si="21"/>
        <v>0</v>
      </c>
      <c r="AJ74" s="195">
        <f t="shared" si="21"/>
        <v>0</v>
      </c>
      <c r="AK74" s="195">
        <f t="shared" si="21"/>
        <v>0</v>
      </c>
      <c r="AL74" s="195">
        <f t="shared" si="21"/>
        <v>0</v>
      </c>
      <c r="AM74" s="198"/>
      <c r="AN74" s="198"/>
    </row>
    <row r="75" s="12" customFormat="1" ht="30" customHeight="1" spans="1:40">
      <c r="A75" s="182" t="s">
        <v>54</v>
      </c>
      <c r="B75" s="186" t="s">
        <v>102</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8"/>
      <c r="AN75" s="198"/>
    </row>
    <row r="76" s="12" customFormat="1" ht="30" customHeight="1" spans="1:40">
      <c r="A76" s="182" t="s">
        <v>54</v>
      </c>
      <c r="B76" s="186" t="s">
        <v>103</v>
      </c>
      <c r="C76" s="186"/>
      <c r="D76" s="186"/>
      <c r="E76" s="184"/>
      <c r="F76" s="184"/>
      <c r="G76" s="184"/>
      <c r="H76" s="184"/>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8"/>
      <c r="AN76" s="198"/>
    </row>
    <row r="77" s="12" customFormat="1" ht="30" customHeight="1" spans="1:40">
      <c r="A77" s="182" t="s">
        <v>52</v>
      </c>
      <c r="B77" s="186" t="s">
        <v>104</v>
      </c>
      <c r="C77" s="186"/>
      <c r="D77" s="186"/>
      <c r="E77" s="184"/>
      <c r="F77" s="184"/>
      <c r="G77" s="184"/>
      <c r="H77" s="184"/>
      <c r="I77" s="195">
        <f t="shared" ref="I77:AL77" si="22">I78+I79</f>
        <v>0</v>
      </c>
      <c r="J77" s="195">
        <f t="shared" si="22"/>
        <v>0</v>
      </c>
      <c r="K77" s="195">
        <f t="shared" si="22"/>
        <v>0</v>
      </c>
      <c r="L77" s="195">
        <f t="shared" si="22"/>
        <v>0</v>
      </c>
      <c r="M77" s="195">
        <f t="shared" si="22"/>
        <v>0</v>
      </c>
      <c r="N77" s="195">
        <f t="shared" si="22"/>
        <v>0</v>
      </c>
      <c r="O77" s="195">
        <f t="shared" si="22"/>
        <v>0</v>
      </c>
      <c r="P77" s="195">
        <f t="shared" si="22"/>
        <v>0</v>
      </c>
      <c r="Q77" s="195">
        <f t="shared" si="22"/>
        <v>0</v>
      </c>
      <c r="R77" s="195">
        <f t="shared" si="22"/>
        <v>0</v>
      </c>
      <c r="S77" s="195">
        <f t="shared" si="22"/>
        <v>0</v>
      </c>
      <c r="T77" s="195">
        <f t="shared" si="22"/>
        <v>0</v>
      </c>
      <c r="U77" s="195">
        <f t="shared" si="22"/>
        <v>0</v>
      </c>
      <c r="V77" s="195">
        <f t="shared" si="22"/>
        <v>0</v>
      </c>
      <c r="W77" s="195">
        <f t="shared" si="22"/>
        <v>0</v>
      </c>
      <c r="X77" s="195">
        <f t="shared" si="22"/>
        <v>0</v>
      </c>
      <c r="Y77" s="195">
        <f t="shared" si="22"/>
        <v>0</v>
      </c>
      <c r="Z77" s="195">
        <f t="shared" si="22"/>
        <v>0</v>
      </c>
      <c r="AA77" s="195">
        <f t="shared" si="22"/>
        <v>0</v>
      </c>
      <c r="AB77" s="195">
        <f t="shared" si="22"/>
        <v>0</v>
      </c>
      <c r="AC77" s="195">
        <f t="shared" si="22"/>
        <v>0</v>
      </c>
      <c r="AD77" s="195">
        <f t="shared" si="22"/>
        <v>0</v>
      </c>
      <c r="AE77" s="195">
        <f t="shared" si="22"/>
        <v>0</v>
      </c>
      <c r="AF77" s="195">
        <f t="shared" si="22"/>
        <v>0</v>
      </c>
      <c r="AG77" s="195">
        <f t="shared" si="22"/>
        <v>0</v>
      </c>
      <c r="AH77" s="195">
        <f t="shared" si="22"/>
        <v>0</v>
      </c>
      <c r="AI77" s="195">
        <f t="shared" si="22"/>
        <v>0</v>
      </c>
      <c r="AJ77" s="195">
        <f t="shared" si="22"/>
        <v>0</v>
      </c>
      <c r="AK77" s="195">
        <f t="shared" si="22"/>
        <v>0</v>
      </c>
      <c r="AL77" s="195">
        <f t="shared" si="22"/>
        <v>0</v>
      </c>
      <c r="AM77" s="198"/>
      <c r="AN77" s="198"/>
    </row>
    <row r="78" s="12" customFormat="1" ht="30" customHeight="1" spans="1:40">
      <c r="A78" s="182" t="s">
        <v>54</v>
      </c>
      <c r="B78" s="186" t="s">
        <v>105</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8"/>
      <c r="AN78" s="198"/>
    </row>
    <row r="79" s="12" customFormat="1" ht="30" customHeight="1" spans="1:40">
      <c r="A79" s="182" t="s">
        <v>54</v>
      </c>
      <c r="B79" s="186" t="s">
        <v>106</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8"/>
      <c r="AN79" s="198"/>
    </row>
    <row r="80" s="12" customFormat="1" ht="30" customHeight="1" spans="1:40">
      <c r="A80" s="182" t="s">
        <v>52</v>
      </c>
      <c r="B80" s="186" t="s">
        <v>107</v>
      </c>
      <c r="C80" s="186"/>
      <c r="D80" s="186"/>
      <c r="E80" s="184"/>
      <c r="F80" s="184"/>
      <c r="G80" s="184"/>
      <c r="H80" s="184"/>
      <c r="I80" s="195">
        <f t="shared" ref="I80:AL80" si="23">I81+I83+I82</f>
        <v>0</v>
      </c>
      <c r="J80" s="195">
        <f t="shared" si="23"/>
        <v>0</v>
      </c>
      <c r="K80" s="195">
        <f t="shared" si="23"/>
        <v>0</v>
      </c>
      <c r="L80" s="195">
        <f t="shared" si="23"/>
        <v>0</v>
      </c>
      <c r="M80" s="195">
        <f t="shared" si="23"/>
        <v>0</v>
      </c>
      <c r="N80" s="195">
        <f t="shared" si="23"/>
        <v>0</v>
      </c>
      <c r="O80" s="195">
        <f t="shared" si="23"/>
        <v>0</v>
      </c>
      <c r="P80" s="195">
        <f t="shared" si="23"/>
        <v>0</v>
      </c>
      <c r="Q80" s="195">
        <f t="shared" si="23"/>
        <v>0</v>
      </c>
      <c r="R80" s="195">
        <f t="shared" si="23"/>
        <v>0</v>
      </c>
      <c r="S80" s="195">
        <f t="shared" si="23"/>
        <v>0</v>
      </c>
      <c r="T80" s="195">
        <f t="shared" si="23"/>
        <v>0</v>
      </c>
      <c r="U80" s="195">
        <f t="shared" si="23"/>
        <v>0</v>
      </c>
      <c r="V80" s="195">
        <f t="shared" si="23"/>
        <v>0</v>
      </c>
      <c r="W80" s="195">
        <f t="shared" si="23"/>
        <v>0</v>
      </c>
      <c r="X80" s="195">
        <f t="shared" si="23"/>
        <v>0</v>
      </c>
      <c r="Y80" s="195">
        <f t="shared" si="23"/>
        <v>0</v>
      </c>
      <c r="Z80" s="195">
        <f t="shared" si="23"/>
        <v>0</v>
      </c>
      <c r="AA80" s="195">
        <f t="shared" si="23"/>
        <v>0</v>
      </c>
      <c r="AB80" s="195">
        <f t="shared" si="23"/>
        <v>0</v>
      </c>
      <c r="AC80" s="195">
        <f t="shared" si="23"/>
        <v>0</v>
      </c>
      <c r="AD80" s="195">
        <f t="shared" si="23"/>
        <v>0</v>
      </c>
      <c r="AE80" s="195">
        <f t="shared" si="23"/>
        <v>0</v>
      </c>
      <c r="AF80" s="195">
        <f t="shared" si="23"/>
        <v>0</v>
      </c>
      <c r="AG80" s="195">
        <f t="shared" si="23"/>
        <v>0</v>
      </c>
      <c r="AH80" s="195">
        <f t="shared" si="23"/>
        <v>0</v>
      </c>
      <c r="AI80" s="195">
        <f t="shared" si="23"/>
        <v>0</v>
      </c>
      <c r="AJ80" s="195">
        <f t="shared" si="23"/>
        <v>0</v>
      </c>
      <c r="AK80" s="195">
        <f t="shared" si="23"/>
        <v>0</v>
      </c>
      <c r="AL80" s="195">
        <f t="shared" si="23"/>
        <v>0</v>
      </c>
      <c r="AM80" s="198"/>
      <c r="AN80" s="198"/>
    </row>
    <row r="81" s="12" customFormat="1" ht="30" customHeight="1" spans="1:40">
      <c r="A81" s="182" t="s">
        <v>54</v>
      </c>
      <c r="B81" s="186" t="s">
        <v>108</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8"/>
      <c r="AN81" s="198"/>
    </row>
    <row r="82" s="12" customFormat="1" ht="30" customHeight="1" spans="1:40">
      <c r="A82" s="182" t="s">
        <v>54</v>
      </c>
      <c r="B82" s="186" t="s">
        <v>109</v>
      </c>
      <c r="C82" s="186"/>
      <c r="D82" s="186"/>
      <c r="E82" s="184"/>
      <c r="F82" s="184"/>
      <c r="G82" s="184"/>
      <c r="H82" s="184"/>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8"/>
      <c r="AN82" s="198"/>
    </row>
    <row r="83" s="12" customFormat="1" ht="30" customHeight="1" spans="1:40">
      <c r="A83" s="182" t="s">
        <v>54</v>
      </c>
      <c r="B83" s="186" t="s">
        <v>110</v>
      </c>
      <c r="C83" s="186"/>
      <c r="D83" s="186"/>
      <c r="E83" s="184"/>
      <c r="F83" s="184"/>
      <c r="G83" s="184"/>
      <c r="H83" s="184"/>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8"/>
      <c r="AN83" s="198"/>
    </row>
    <row r="84" s="12" customFormat="1" ht="30" customHeight="1" spans="1:40">
      <c r="A84" s="182" t="s">
        <v>52</v>
      </c>
      <c r="B84" s="186" t="s">
        <v>111</v>
      </c>
      <c r="C84" s="186"/>
      <c r="D84" s="186"/>
      <c r="E84" s="184"/>
      <c r="F84" s="184"/>
      <c r="G84" s="184"/>
      <c r="H84" s="184"/>
      <c r="I84" s="195">
        <f t="shared" ref="I84:AL84" si="24">I85</f>
        <v>0</v>
      </c>
      <c r="J84" s="195">
        <f t="shared" si="24"/>
        <v>0</v>
      </c>
      <c r="K84" s="195">
        <f t="shared" si="24"/>
        <v>0</v>
      </c>
      <c r="L84" s="195">
        <f t="shared" si="24"/>
        <v>0</v>
      </c>
      <c r="M84" s="195">
        <f t="shared" si="24"/>
        <v>0</v>
      </c>
      <c r="N84" s="195">
        <f t="shared" si="24"/>
        <v>0</v>
      </c>
      <c r="O84" s="195">
        <f t="shared" si="24"/>
        <v>0</v>
      </c>
      <c r="P84" s="195">
        <f t="shared" si="24"/>
        <v>0</v>
      </c>
      <c r="Q84" s="195">
        <f t="shared" si="24"/>
        <v>0</v>
      </c>
      <c r="R84" s="195">
        <f t="shared" si="24"/>
        <v>0</v>
      </c>
      <c r="S84" s="195">
        <f t="shared" si="24"/>
        <v>0</v>
      </c>
      <c r="T84" s="195">
        <f t="shared" si="24"/>
        <v>0</v>
      </c>
      <c r="U84" s="195">
        <f t="shared" si="24"/>
        <v>0</v>
      </c>
      <c r="V84" s="195">
        <f t="shared" si="24"/>
        <v>0</v>
      </c>
      <c r="W84" s="195">
        <f t="shared" si="24"/>
        <v>0</v>
      </c>
      <c r="X84" s="195">
        <f t="shared" si="24"/>
        <v>0</v>
      </c>
      <c r="Y84" s="195">
        <f t="shared" si="24"/>
        <v>0</v>
      </c>
      <c r="Z84" s="195">
        <f t="shared" si="24"/>
        <v>0</v>
      </c>
      <c r="AA84" s="195">
        <f t="shared" si="24"/>
        <v>0</v>
      </c>
      <c r="AB84" s="195">
        <f t="shared" si="24"/>
        <v>0</v>
      </c>
      <c r="AC84" s="195">
        <f t="shared" si="24"/>
        <v>0</v>
      </c>
      <c r="AD84" s="195">
        <f t="shared" si="24"/>
        <v>0</v>
      </c>
      <c r="AE84" s="195">
        <f t="shared" si="24"/>
        <v>0</v>
      </c>
      <c r="AF84" s="195">
        <f t="shared" si="24"/>
        <v>0</v>
      </c>
      <c r="AG84" s="195">
        <f t="shared" si="24"/>
        <v>0</v>
      </c>
      <c r="AH84" s="195">
        <f t="shared" si="24"/>
        <v>0</v>
      </c>
      <c r="AI84" s="195">
        <f t="shared" si="24"/>
        <v>0</v>
      </c>
      <c r="AJ84" s="195">
        <f t="shared" si="24"/>
        <v>0</v>
      </c>
      <c r="AK84" s="195">
        <f t="shared" si="24"/>
        <v>0</v>
      </c>
      <c r="AL84" s="195">
        <f t="shared" si="24"/>
        <v>0</v>
      </c>
      <c r="AM84" s="198"/>
      <c r="AN84" s="198"/>
    </row>
    <row r="85" s="12" customFormat="1" ht="30" customHeight="1" spans="1:40">
      <c r="A85" s="182" t="s">
        <v>54</v>
      </c>
      <c r="B85" s="186" t="s">
        <v>111</v>
      </c>
      <c r="C85" s="186"/>
      <c r="D85" s="186"/>
      <c r="E85" s="184"/>
      <c r="F85" s="184"/>
      <c r="G85" s="184"/>
      <c r="H85" s="184"/>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8"/>
      <c r="AN85" s="198"/>
    </row>
    <row r="86" s="12" customFormat="1" ht="30" customHeight="1" spans="1:40">
      <c r="A86" s="179" t="s">
        <v>50</v>
      </c>
      <c r="B86" s="186" t="s">
        <v>112</v>
      </c>
      <c r="C86" s="186"/>
      <c r="D86" s="186"/>
      <c r="E86" s="184"/>
      <c r="F86" s="184"/>
      <c r="G86" s="184"/>
      <c r="H86" s="184"/>
      <c r="I86" s="196">
        <f t="shared" ref="I86:AL86" si="25">I87+I106+I115</f>
        <v>13</v>
      </c>
      <c r="J86" s="196">
        <f t="shared" si="25"/>
        <v>176.13</v>
      </c>
      <c r="K86" s="196">
        <f t="shared" si="25"/>
        <v>0</v>
      </c>
      <c r="L86" s="196">
        <f t="shared" si="25"/>
        <v>0</v>
      </c>
      <c r="M86" s="196">
        <f t="shared" si="25"/>
        <v>13</v>
      </c>
      <c r="N86" s="196">
        <f t="shared" si="25"/>
        <v>0</v>
      </c>
      <c r="O86" s="196">
        <f t="shared" si="25"/>
        <v>0</v>
      </c>
      <c r="P86" s="196">
        <f t="shared" si="25"/>
        <v>0</v>
      </c>
      <c r="Q86" s="196">
        <f t="shared" si="25"/>
        <v>0</v>
      </c>
      <c r="R86" s="196">
        <f t="shared" si="25"/>
        <v>0</v>
      </c>
      <c r="S86" s="196">
        <f t="shared" si="25"/>
        <v>7411</v>
      </c>
      <c r="T86" s="196">
        <f t="shared" si="25"/>
        <v>29320</v>
      </c>
      <c r="U86" s="196">
        <f t="shared" si="25"/>
        <v>0</v>
      </c>
      <c r="V86" s="196">
        <f t="shared" si="25"/>
        <v>0</v>
      </c>
      <c r="W86" s="196">
        <f t="shared" si="25"/>
        <v>0</v>
      </c>
      <c r="X86" s="196">
        <f t="shared" si="25"/>
        <v>0</v>
      </c>
      <c r="Y86" s="196">
        <f t="shared" si="25"/>
        <v>0</v>
      </c>
      <c r="Z86" s="196">
        <f t="shared" si="25"/>
        <v>10910</v>
      </c>
      <c r="AA86" s="196">
        <f t="shared" si="25"/>
        <v>5230</v>
      </c>
      <c r="AB86" s="196">
        <f t="shared" si="25"/>
        <v>5230</v>
      </c>
      <c r="AC86" s="196">
        <f t="shared" si="25"/>
        <v>0</v>
      </c>
      <c r="AD86" s="196">
        <f t="shared" si="25"/>
        <v>0</v>
      </c>
      <c r="AE86" s="196">
        <f t="shared" si="25"/>
        <v>0</v>
      </c>
      <c r="AF86" s="196">
        <f t="shared" si="25"/>
        <v>0</v>
      </c>
      <c r="AG86" s="196">
        <f t="shared" si="25"/>
        <v>3680</v>
      </c>
      <c r="AH86" s="196">
        <f t="shared" si="25"/>
        <v>2000</v>
      </c>
      <c r="AI86" s="196">
        <f t="shared" si="25"/>
        <v>0</v>
      </c>
      <c r="AJ86" s="196">
        <f t="shared" si="25"/>
        <v>0</v>
      </c>
      <c r="AK86" s="196">
        <f t="shared" si="25"/>
        <v>0</v>
      </c>
      <c r="AL86" s="196">
        <f t="shared" si="25"/>
        <v>0</v>
      </c>
      <c r="AM86" s="198"/>
      <c r="AN86" s="198"/>
    </row>
    <row r="87" s="12" customFormat="1" ht="30" customHeight="1" spans="1:40">
      <c r="A87" s="179" t="s">
        <v>52</v>
      </c>
      <c r="B87" s="186" t="s">
        <v>113</v>
      </c>
      <c r="C87" s="186"/>
      <c r="D87" s="186"/>
      <c r="E87" s="184"/>
      <c r="F87" s="184"/>
      <c r="G87" s="184"/>
      <c r="H87" s="184"/>
      <c r="I87" s="195">
        <f t="shared" ref="I87:AL87" si="26">I88+I89+I90+I92+I101+I102+I103+I104+I105</f>
        <v>9</v>
      </c>
      <c r="J87" s="195">
        <f t="shared" si="26"/>
        <v>171</v>
      </c>
      <c r="K87" s="195">
        <f t="shared" si="26"/>
        <v>0</v>
      </c>
      <c r="L87" s="195">
        <f t="shared" si="26"/>
        <v>0</v>
      </c>
      <c r="M87" s="195">
        <f t="shared" si="26"/>
        <v>9</v>
      </c>
      <c r="N87" s="195">
        <f t="shared" si="26"/>
        <v>0</v>
      </c>
      <c r="O87" s="195">
        <f t="shared" si="26"/>
        <v>0</v>
      </c>
      <c r="P87" s="195">
        <f t="shared" si="26"/>
        <v>0</v>
      </c>
      <c r="Q87" s="195">
        <f t="shared" si="26"/>
        <v>0</v>
      </c>
      <c r="R87" s="195">
        <f t="shared" si="26"/>
        <v>0</v>
      </c>
      <c r="S87" s="195">
        <f t="shared" si="26"/>
        <v>5084</v>
      </c>
      <c r="T87" s="195">
        <f t="shared" si="26"/>
        <v>20541</v>
      </c>
      <c r="U87" s="195">
        <f t="shared" si="26"/>
        <v>0</v>
      </c>
      <c r="V87" s="195">
        <f t="shared" si="26"/>
        <v>0</v>
      </c>
      <c r="W87" s="195">
        <f t="shared" si="26"/>
        <v>0</v>
      </c>
      <c r="X87" s="195">
        <f t="shared" si="26"/>
        <v>0</v>
      </c>
      <c r="Y87" s="195">
        <f t="shared" si="26"/>
        <v>0</v>
      </c>
      <c r="Z87" s="195">
        <f t="shared" si="26"/>
        <v>7230</v>
      </c>
      <c r="AA87" s="195">
        <f t="shared" si="26"/>
        <v>5230</v>
      </c>
      <c r="AB87" s="195">
        <f t="shared" si="26"/>
        <v>5230</v>
      </c>
      <c r="AC87" s="195">
        <f t="shared" si="26"/>
        <v>0</v>
      </c>
      <c r="AD87" s="195">
        <f t="shared" si="26"/>
        <v>0</v>
      </c>
      <c r="AE87" s="195">
        <f t="shared" si="26"/>
        <v>0</v>
      </c>
      <c r="AF87" s="195">
        <f t="shared" si="26"/>
        <v>0</v>
      </c>
      <c r="AG87" s="195">
        <f t="shared" si="26"/>
        <v>0</v>
      </c>
      <c r="AH87" s="195">
        <f t="shared" si="26"/>
        <v>2000</v>
      </c>
      <c r="AI87" s="195">
        <f t="shared" si="26"/>
        <v>0</v>
      </c>
      <c r="AJ87" s="195">
        <f t="shared" si="26"/>
        <v>0</v>
      </c>
      <c r="AK87" s="195">
        <f t="shared" si="26"/>
        <v>0</v>
      </c>
      <c r="AL87" s="195">
        <f t="shared" si="26"/>
        <v>0</v>
      </c>
      <c r="AM87" s="198"/>
      <c r="AN87" s="198"/>
    </row>
    <row r="88" s="12" customFormat="1" ht="43" customHeight="1" spans="1:40">
      <c r="A88" s="182" t="s">
        <v>54</v>
      </c>
      <c r="B88" s="186" t="s">
        <v>114</v>
      </c>
      <c r="C88" s="186"/>
      <c r="D88" s="186"/>
      <c r="E88" s="184"/>
      <c r="F88" s="184"/>
      <c r="G88" s="184"/>
      <c r="H88" s="184"/>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8"/>
      <c r="AN88" s="198"/>
    </row>
    <row r="89" s="12" customFormat="1" ht="43" customHeight="1" spans="1:40">
      <c r="A89" s="182" t="s">
        <v>54</v>
      </c>
      <c r="B89" s="186" t="s">
        <v>115</v>
      </c>
      <c r="C89" s="186"/>
      <c r="D89" s="186"/>
      <c r="E89" s="184"/>
      <c r="F89" s="184"/>
      <c r="G89" s="184"/>
      <c r="H89" s="184"/>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8"/>
      <c r="AN89" s="198"/>
    </row>
    <row r="90" s="12" customFormat="1" ht="43" customHeight="1" spans="1:40">
      <c r="A90" s="182" t="s">
        <v>54</v>
      </c>
      <c r="B90" s="186" t="s">
        <v>116</v>
      </c>
      <c r="C90" s="186"/>
      <c r="D90" s="186"/>
      <c r="E90" s="184"/>
      <c r="F90" s="184"/>
      <c r="G90" s="184"/>
      <c r="H90" s="184"/>
      <c r="I90" s="195">
        <f>SUM(I91)</f>
        <v>1</v>
      </c>
      <c r="J90" s="195">
        <f t="shared" ref="J90:AL90" si="27">SUM(J91)</f>
        <v>30</v>
      </c>
      <c r="K90" s="195">
        <f t="shared" si="27"/>
        <v>0</v>
      </c>
      <c r="L90" s="195">
        <f t="shared" si="27"/>
        <v>0</v>
      </c>
      <c r="M90" s="195">
        <f t="shared" si="27"/>
        <v>1</v>
      </c>
      <c r="N90" s="195">
        <f t="shared" si="27"/>
        <v>0</v>
      </c>
      <c r="O90" s="195">
        <f t="shared" si="27"/>
        <v>0</v>
      </c>
      <c r="P90" s="195">
        <f t="shared" si="27"/>
        <v>0</v>
      </c>
      <c r="Q90" s="195">
        <f t="shared" si="27"/>
        <v>0</v>
      </c>
      <c r="R90" s="195">
        <f t="shared" si="27"/>
        <v>0</v>
      </c>
      <c r="S90" s="195">
        <f t="shared" si="27"/>
        <v>431</v>
      </c>
      <c r="T90" s="195">
        <f t="shared" si="27"/>
        <v>1548</v>
      </c>
      <c r="U90" s="195">
        <f t="shared" si="27"/>
        <v>0</v>
      </c>
      <c r="V90" s="195">
        <f t="shared" si="27"/>
        <v>0</v>
      </c>
      <c r="W90" s="195">
        <f t="shared" si="27"/>
        <v>0</v>
      </c>
      <c r="X90" s="195">
        <f t="shared" si="27"/>
        <v>0</v>
      </c>
      <c r="Y90" s="195">
        <f t="shared" si="27"/>
        <v>0</v>
      </c>
      <c r="Z90" s="195">
        <f t="shared" si="27"/>
        <v>1400</v>
      </c>
      <c r="AA90" s="195">
        <f t="shared" si="27"/>
        <v>1400</v>
      </c>
      <c r="AB90" s="195">
        <f t="shared" si="27"/>
        <v>1400</v>
      </c>
      <c r="AC90" s="195">
        <f t="shared" si="27"/>
        <v>0</v>
      </c>
      <c r="AD90" s="195">
        <f t="shared" si="27"/>
        <v>0</v>
      </c>
      <c r="AE90" s="195">
        <f t="shared" si="27"/>
        <v>0</v>
      </c>
      <c r="AF90" s="195">
        <f t="shared" si="27"/>
        <v>0</v>
      </c>
      <c r="AG90" s="195">
        <f t="shared" si="27"/>
        <v>0</v>
      </c>
      <c r="AH90" s="195">
        <f t="shared" si="27"/>
        <v>0</v>
      </c>
      <c r="AI90" s="195">
        <f t="shared" si="27"/>
        <v>0</v>
      </c>
      <c r="AJ90" s="195">
        <f t="shared" si="27"/>
        <v>0</v>
      </c>
      <c r="AK90" s="195">
        <f t="shared" si="27"/>
        <v>0</v>
      </c>
      <c r="AL90" s="195">
        <f t="shared" si="27"/>
        <v>0</v>
      </c>
      <c r="AM90" s="198"/>
      <c r="AN90" s="198"/>
    </row>
    <row r="91" s="18" customFormat="1" ht="189" customHeight="1" spans="1:40">
      <c r="A91" s="22">
        <v>21</v>
      </c>
      <c r="B91" s="22" t="s">
        <v>1335</v>
      </c>
      <c r="C91" s="22">
        <v>2024</v>
      </c>
      <c r="D91" s="37" t="s">
        <v>1336</v>
      </c>
      <c r="E91" s="24" t="s">
        <v>178</v>
      </c>
      <c r="F91" s="24" t="s">
        <v>1337</v>
      </c>
      <c r="G91" s="24" t="s">
        <v>1304</v>
      </c>
      <c r="H91" s="37" t="s">
        <v>1338</v>
      </c>
      <c r="I91" s="22">
        <v>1</v>
      </c>
      <c r="J91" s="22">
        <v>30</v>
      </c>
      <c r="K91" s="22"/>
      <c r="L91" s="22"/>
      <c r="M91" s="22">
        <v>1</v>
      </c>
      <c r="N91" s="22"/>
      <c r="O91" s="22"/>
      <c r="P91" s="22"/>
      <c r="Q91" s="22"/>
      <c r="R91" s="22"/>
      <c r="S91" s="22">
        <v>431</v>
      </c>
      <c r="T91" s="22">
        <v>1548</v>
      </c>
      <c r="U91" s="36" t="s">
        <v>215</v>
      </c>
      <c r="V91" s="22" t="s">
        <v>853</v>
      </c>
      <c r="W91" s="36" t="s">
        <v>215</v>
      </c>
      <c r="X91" s="22" t="s">
        <v>853</v>
      </c>
      <c r="Y91" s="22" t="s">
        <v>1286</v>
      </c>
      <c r="Z91" s="22">
        <v>1400</v>
      </c>
      <c r="AA91" s="22">
        <v>1400</v>
      </c>
      <c r="AB91" s="60">
        <v>1400</v>
      </c>
      <c r="AC91" s="60"/>
      <c r="AD91" s="60"/>
      <c r="AE91" s="60"/>
      <c r="AF91" s="22"/>
      <c r="AG91" s="22"/>
      <c r="AH91" s="22"/>
      <c r="AI91" s="22"/>
      <c r="AJ91" s="22"/>
      <c r="AK91" s="22"/>
      <c r="AL91" s="22"/>
      <c r="AM91" s="33" t="s">
        <v>1339</v>
      </c>
      <c r="AN91" s="33" t="s">
        <v>1340</v>
      </c>
    </row>
    <row r="92" s="12" customFormat="1" ht="30" customHeight="1" spans="1:40">
      <c r="A92" s="182" t="s">
        <v>54</v>
      </c>
      <c r="B92" s="186" t="s">
        <v>117</v>
      </c>
      <c r="C92" s="186"/>
      <c r="D92" s="186"/>
      <c r="E92" s="184"/>
      <c r="F92" s="184"/>
      <c r="G92" s="184"/>
      <c r="H92" s="184"/>
      <c r="I92" s="195">
        <f t="shared" ref="I92:AL92" si="28">SUM(I93:I100)</f>
        <v>8</v>
      </c>
      <c r="J92" s="195">
        <f t="shared" si="28"/>
        <v>141</v>
      </c>
      <c r="K92" s="195">
        <f t="shared" si="28"/>
        <v>0</v>
      </c>
      <c r="L92" s="195">
        <f t="shared" si="28"/>
        <v>0</v>
      </c>
      <c r="M92" s="195">
        <f t="shared" si="28"/>
        <v>8</v>
      </c>
      <c r="N92" s="195">
        <f t="shared" si="28"/>
        <v>0</v>
      </c>
      <c r="O92" s="195">
        <f t="shared" si="28"/>
        <v>0</v>
      </c>
      <c r="P92" s="195">
        <f t="shared" si="28"/>
        <v>0</v>
      </c>
      <c r="Q92" s="195">
        <f t="shared" si="28"/>
        <v>0</v>
      </c>
      <c r="R92" s="195">
        <f t="shared" si="28"/>
        <v>0</v>
      </c>
      <c r="S92" s="195">
        <f t="shared" si="28"/>
        <v>4653</v>
      </c>
      <c r="T92" s="195">
        <f t="shared" si="28"/>
        <v>18993</v>
      </c>
      <c r="U92" s="195">
        <f t="shared" si="28"/>
        <v>0</v>
      </c>
      <c r="V92" s="195">
        <f t="shared" si="28"/>
        <v>0</v>
      </c>
      <c r="W92" s="195">
        <f t="shared" si="28"/>
        <v>0</v>
      </c>
      <c r="X92" s="195">
        <f t="shared" si="28"/>
        <v>0</v>
      </c>
      <c r="Y92" s="195">
        <f t="shared" si="28"/>
        <v>0</v>
      </c>
      <c r="Z92" s="195">
        <f t="shared" si="28"/>
        <v>5830</v>
      </c>
      <c r="AA92" s="195">
        <f t="shared" si="28"/>
        <v>3830</v>
      </c>
      <c r="AB92" s="195">
        <f t="shared" si="28"/>
        <v>3830</v>
      </c>
      <c r="AC92" s="195">
        <f t="shared" si="28"/>
        <v>0</v>
      </c>
      <c r="AD92" s="195">
        <f t="shared" si="28"/>
        <v>0</v>
      </c>
      <c r="AE92" s="195">
        <f t="shared" si="28"/>
        <v>0</v>
      </c>
      <c r="AF92" s="195">
        <f t="shared" si="28"/>
        <v>0</v>
      </c>
      <c r="AG92" s="195">
        <f t="shared" si="28"/>
        <v>0</v>
      </c>
      <c r="AH92" s="195">
        <f t="shared" si="28"/>
        <v>2000</v>
      </c>
      <c r="AI92" s="195">
        <f t="shared" si="28"/>
        <v>0</v>
      </c>
      <c r="AJ92" s="195">
        <f t="shared" si="28"/>
        <v>0</v>
      </c>
      <c r="AK92" s="195">
        <f t="shared" si="28"/>
        <v>0</v>
      </c>
      <c r="AL92" s="195">
        <f t="shared" si="28"/>
        <v>0</v>
      </c>
      <c r="AM92" s="198"/>
      <c r="AN92" s="198"/>
    </row>
    <row r="93" s="7" customFormat="1" ht="348" customHeight="1" spans="1:40">
      <c r="A93" s="22">
        <v>22</v>
      </c>
      <c r="B93" s="22" t="s">
        <v>1164</v>
      </c>
      <c r="C93" s="22">
        <v>2024</v>
      </c>
      <c r="D93" s="34" t="s">
        <v>220</v>
      </c>
      <c r="E93" s="22" t="s">
        <v>178</v>
      </c>
      <c r="F93" s="24" t="s">
        <v>990</v>
      </c>
      <c r="G93" s="22" t="s">
        <v>221</v>
      </c>
      <c r="H93" s="34" t="s">
        <v>1098</v>
      </c>
      <c r="I93" s="22">
        <v>1</v>
      </c>
      <c r="J93" s="22">
        <v>3</v>
      </c>
      <c r="K93" s="22"/>
      <c r="L93" s="22"/>
      <c r="M93" s="22">
        <v>1</v>
      </c>
      <c r="N93" s="22"/>
      <c r="O93" s="22"/>
      <c r="P93" s="22"/>
      <c r="Q93" s="22"/>
      <c r="R93" s="22"/>
      <c r="S93" s="22">
        <v>2245</v>
      </c>
      <c r="T93" s="22">
        <v>10000</v>
      </c>
      <c r="U93" s="36" t="s">
        <v>211</v>
      </c>
      <c r="V93" s="22" t="s">
        <v>715</v>
      </c>
      <c r="W93" s="22" t="s">
        <v>207</v>
      </c>
      <c r="X93" s="22" t="s">
        <v>715</v>
      </c>
      <c r="Y93" s="22" t="s">
        <v>1286</v>
      </c>
      <c r="Z93" s="22">
        <v>3000</v>
      </c>
      <c r="AA93" s="22">
        <v>1000</v>
      </c>
      <c r="AB93" s="60">
        <v>1000</v>
      </c>
      <c r="AC93" s="60"/>
      <c r="AD93" s="60"/>
      <c r="AE93" s="60"/>
      <c r="AF93" s="22"/>
      <c r="AG93" s="22"/>
      <c r="AH93" s="22">
        <v>2000</v>
      </c>
      <c r="AI93" s="22"/>
      <c r="AJ93" s="22"/>
      <c r="AK93" s="22"/>
      <c r="AL93" s="22"/>
      <c r="AM93" s="33" t="s">
        <v>1165</v>
      </c>
      <c r="AN93" s="33" t="s">
        <v>1166</v>
      </c>
    </row>
    <row r="94" s="9" customFormat="1" ht="409" customHeight="1" spans="1:40">
      <c r="A94" s="22">
        <v>23</v>
      </c>
      <c r="B94" s="22" t="s">
        <v>1170</v>
      </c>
      <c r="C94" s="22">
        <v>2024</v>
      </c>
      <c r="D94" s="37" t="s">
        <v>327</v>
      </c>
      <c r="E94" s="36" t="s">
        <v>178</v>
      </c>
      <c r="F94" s="36" t="s">
        <v>984</v>
      </c>
      <c r="G94" s="36" t="s">
        <v>209</v>
      </c>
      <c r="H94" s="37" t="s">
        <v>1081</v>
      </c>
      <c r="I94" s="36">
        <v>1</v>
      </c>
      <c r="J94" s="36">
        <v>1</v>
      </c>
      <c r="K94" s="36"/>
      <c r="L94" s="36"/>
      <c r="M94" s="36">
        <v>1</v>
      </c>
      <c r="N94" s="36"/>
      <c r="O94" s="36"/>
      <c r="P94" s="36"/>
      <c r="Q94" s="36"/>
      <c r="R94" s="36"/>
      <c r="S94" s="36">
        <v>560</v>
      </c>
      <c r="T94" s="36">
        <v>1650</v>
      </c>
      <c r="U94" s="36" t="s">
        <v>305</v>
      </c>
      <c r="V94" s="36" t="s">
        <v>1171</v>
      </c>
      <c r="W94" s="36" t="s">
        <v>207</v>
      </c>
      <c r="X94" s="36" t="s">
        <v>715</v>
      </c>
      <c r="Y94" s="36" t="s">
        <v>1286</v>
      </c>
      <c r="Z94" s="36">
        <v>800</v>
      </c>
      <c r="AA94" s="36">
        <v>800</v>
      </c>
      <c r="AB94" s="36">
        <v>800</v>
      </c>
      <c r="AC94" s="36"/>
      <c r="AD94" s="36"/>
      <c r="AE94" s="36"/>
      <c r="AF94" s="36"/>
      <c r="AG94" s="36"/>
      <c r="AH94" s="36"/>
      <c r="AI94" s="36"/>
      <c r="AJ94" s="36"/>
      <c r="AK94" s="36"/>
      <c r="AL94" s="36"/>
      <c r="AM94" s="37" t="s">
        <v>1172</v>
      </c>
      <c r="AN94" s="37" t="s">
        <v>1173</v>
      </c>
    </row>
    <row r="95" s="12" customFormat="1" ht="409" customHeight="1" spans="1:40">
      <c r="A95" s="22">
        <v>24</v>
      </c>
      <c r="B95" s="22" t="s">
        <v>1201</v>
      </c>
      <c r="C95" s="22">
        <v>2024</v>
      </c>
      <c r="D95" s="33" t="s">
        <v>1341</v>
      </c>
      <c r="E95" s="22" t="s">
        <v>178</v>
      </c>
      <c r="F95" s="24" t="s">
        <v>1013</v>
      </c>
      <c r="G95" s="22" t="s">
        <v>1342</v>
      </c>
      <c r="H95" s="33" t="s">
        <v>1343</v>
      </c>
      <c r="I95" s="22">
        <v>1</v>
      </c>
      <c r="J95" s="39">
        <v>109.8</v>
      </c>
      <c r="K95" s="39"/>
      <c r="L95" s="39"/>
      <c r="M95" s="39">
        <v>1</v>
      </c>
      <c r="N95" s="39"/>
      <c r="O95" s="39"/>
      <c r="P95" s="39"/>
      <c r="Q95" s="39"/>
      <c r="R95" s="39"/>
      <c r="S95" s="39">
        <v>794</v>
      </c>
      <c r="T95" s="39">
        <v>3208</v>
      </c>
      <c r="U95" s="22" t="s">
        <v>207</v>
      </c>
      <c r="V95" s="22" t="s">
        <v>715</v>
      </c>
      <c r="W95" s="22" t="s">
        <v>207</v>
      </c>
      <c r="X95" s="22" t="s">
        <v>715</v>
      </c>
      <c r="Y95" s="22" t="s">
        <v>1286</v>
      </c>
      <c r="Z95" s="39">
        <v>1000</v>
      </c>
      <c r="AA95" s="39">
        <v>1000</v>
      </c>
      <c r="AB95" s="39">
        <v>1000</v>
      </c>
      <c r="AC95" s="39"/>
      <c r="AD95" s="39"/>
      <c r="AE95" s="39"/>
      <c r="AF95" s="39"/>
      <c r="AG95" s="39"/>
      <c r="AH95" s="39"/>
      <c r="AI95" s="39"/>
      <c r="AJ95" s="39"/>
      <c r="AK95" s="39"/>
      <c r="AL95" s="39"/>
      <c r="AM95" s="71" t="s">
        <v>1202</v>
      </c>
      <c r="AN95" s="71" t="s">
        <v>1203</v>
      </c>
    </row>
    <row r="96" s="214" customFormat="1" ht="223" customHeight="1" spans="1:40">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row>
    <row r="97" s="12" customFormat="1" ht="223" customHeight="1" spans="1:40">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row>
    <row r="98" s="8" customFormat="1" ht="201" customHeight="1" spans="1:40">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1286</v>
      </c>
      <c r="Z98" s="24">
        <v>370</v>
      </c>
      <c r="AA98" s="24">
        <v>370</v>
      </c>
      <c r="AB98" s="24">
        <v>370</v>
      </c>
      <c r="AC98" s="24"/>
      <c r="AD98" s="24"/>
      <c r="AE98" s="24"/>
      <c r="AF98" s="24"/>
      <c r="AG98" s="24"/>
      <c r="AH98" s="24"/>
      <c r="AI98" s="24"/>
      <c r="AJ98" s="24"/>
      <c r="AK98" s="22"/>
      <c r="AL98" s="22"/>
      <c r="AM98" s="33" t="s">
        <v>1214</v>
      </c>
      <c r="AN98" s="33" t="s">
        <v>1215</v>
      </c>
    </row>
    <row r="99" s="215" customFormat="1" ht="258" customHeight="1" spans="1:40">
      <c r="A99" s="22">
        <v>28</v>
      </c>
      <c r="B99" s="22" t="s">
        <v>1232</v>
      </c>
      <c r="C99" s="22">
        <v>2024</v>
      </c>
      <c r="D99" s="33" t="s">
        <v>565</v>
      </c>
      <c r="E99" s="22" t="s">
        <v>302</v>
      </c>
      <c r="F99" s="22" t="s">
        <v>1009</v>
      </c>
      <c r="G99" s="22" t="s">
        <v>535</v>
      </c>
      <c r="H99" s="33" t="s">
        <v>566</v>
      </c>
      <c r="I99" s="22">
        <v>1</v>
      </c>
      <c r="J99" s="22">
        <v>4</v>
      </c>
      <c r="K99" s="22"/>
      <c r="L99" s="22"/>
      <c r="M99" s="22">
        <v>1</v>
      </c>
      <c r="N99" s="22"/>
      <c r="O99" s="22"/>
      <c r="P99" s="22"/>
      <c r="Q99" s="22"/>
      <c r="R99" s="22"/>
      <c r="S99" s="22">
        <v>210</v>
      </c>
      <c r="T99" s="22">
        <v>709</v>
      </c>
      <c r="U99" s="22" t="s">
        <v>206</v>
      </c>
      <c r="V99" s="22" t="s">
        <v>902</v>
      </c>
      <c r="W99" s="22" t="s">
        <v>207</v>
      </c>
      <c r="X99" s="22" t="s">
        <v>715</v>
      </c>
      <c r="Y99" s="22" t="s">
        <v>1286</v>
      </c>
      <c r="Z99" s="22">
        <v>210</v>
      </c>
      <c r="AA99" s="22">
        <v>210</v>
      </c>
      <c r="AB99" s="60">
        <v>210</v>
      </c>
      <c r="AC99" s="60"/>
      <c r="AD99" s="60"/>
      <c r="AE99" s="60"/>
      <c r="AF99" s="22"/>
      <c r="AG99" s="22"/>
      <c r="AH99" s="22"/>
      <c r="AI99" s="22"/>
      <c r="AJ99" s="22"/>
      <c r="AK99" s="22"/>
      <c r="AL99" s="22"/>
      <c r="AM99" s="33" t="s">
        <v>1233</v>
      </c>
      <c r="AN99" s="33" t="s">
        <v>1234</v>
      </c>
    </row>
    <row r="100" s="8" customFormat="1" ht="251" customHeight="1" spans="1:40">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row>
    <row r="101" s="12" customFormat="1" ht="70" customHeight="1" spans="1:40">
      <c r="A101" s="182" t="s">
        <v>54</v>
      </c>
      <c r="B101" s="186" t="s">
        <v>118</v>
      </c>
      <c r="C101" s="186"/>
      <c r="D101" s="186"/>
      <c r="E101" s="184"/>
      <c r="F101" s="184"/>
      <c r="G101" s="184"/>
      <c r="H101" s="184"/>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8"/>
      <c r="AN101" s="198"/>
    </row>
    <row r="102" s="12" customFormat="1" ht="77" customHeight="1" spans="1:40">
      <c r="A102" s="182" t="s">
        <v>54</v>
      </c>
      <c r="B102" s="186" t="s">
        <v>119</v>
      </c>
      <c r="C102" s="186"/>
      <c r="D102" s="186"/>
      <c r="E102" s="184"/>
      <c r="F102" s="184"/>
      <c r="G102" s="184"/>
      <c r="H102" s="184"/>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8"/>
      <c r="AN102" s="198"/>
    </row>
    <row r="103" s="12" customFormat="1" ht="77" customHeight="1" spans="1:40">
      <c r="A103" s="182" t="s">
        <v>54</v>
      </c>
      <c r="B103" s="186" t="s">
        <v>120</v>
      </c>
      <c r="C103" s="186"/>
      <c r="D103" s="186"/>
      <c r="E103" s="184"/>
      <c r="F103" s="184"/>
      <c r="G103" s="184"/>
      <c r="H103" s="184"/>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8"/>
      <c r="AN103" s="198"/>
    </row>
    <row r="104" s="12" customFormat="1" ht="50" customHeight="1" spans="1:40">
      <c r="A104" s="182" t="s">
        <v>54</v>
      </c>
      <c r="B104" s="186" t="s">
        <v>121</v>
      </c>
      <c r="C104" s="186"/>
      <c r="D104" s="186"/>
      <c r="E104" s="184"/>
      <c r="F104" s="184"/>
      <c r="G104" s="184"/>
      <c r="H104" s="184"/>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8"/>
      <c r="AN104" s="198"/>
    </row>
    <row r="105" s="12" customFormat="1" ht="30" customHeight="1" spans="1:40">
      <c r="A105" s="182" t="s">
        <v>54</v>
      </c>
      <c r="B105" s="186" t="s">
        <v>96</v>
      </c>
      <c r="C105" s="186"/>
      <c r="D105" s="186"/>
      <c r="E105" s="184"/>
      <c r="F105" s="184"/>
      <c r="G105" s="184"/>
      <c r="H105" s="184"/>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8"/>
      <c r="AN105" s="198"/>
    </row>
    <row r="106" s="12" customFormat="1" ht="30" customHeight="1" spans="1:40">
      <c r="A106" s="206" t="s">
        <v>52</v>
      </c>
      <c r="B106" s="186" t="s">
        <v>122</v>
      </c>
      <c r="C106" s="186"/>
      <c r="D106" s="186"/>
      <c r="E106" s="184"/>
      <c r="F106" s="184"/>
      <c r="G106" s="184"/>
      <c r="H106" s="184"/>
      <c r="I106" s="195">
        <f t="shared" ref="I106:AL106" si="29">I107+I108+I112+I114</f>
        <v>4</v>
      </c>
      <c r="J106" s="195">
        <f t="shared" si="29"/>
        <v>5.13</v>
      </c>
      <c r="K106" s="195">
        <f t="shared" si="29"/>
        <v>0</v>
      </c>
      <c r="L106" s="195">
        <f t="shared" si="29"/>
        <v>0</v>
      </c>
      <c r="M106" s="195">
        <f t="shared" si="29"/>
        <v>4</v>
      </c>
      <c r="N106" s="195">
        <f t="shared" si="29"/>
        <v>0</v>
      </c>
      <c r="O106" s="195">
        <f t="shared" si="29"/>
        <v>0</v>
      </c>
      <c r="P106" s="195">
        <f t="shared" si="29"/>
        <v>0</v>
      </c>
      <c r="Q106" s="195">
        <f t="shared" si="29"/>
        <v>0</v>
      </c>
      <c r="R106" s="195">
        <f t="shared" si="29"/>
        <v>0</v>
      </c>
      <c r="S106" s="195">
        <f t="shared" si="29"/>
        <v>2327</v>
      </c>
      <c r="T106" s="195">
        <f t="shared" si="29"/>
        <v>8779</v>
      </c>
      <c r="U106" s="195">
        <f t="shared" si="29"/>
        <v>0</v>
      </c>
      <c r="V106" s="195">
        <f t="shared" si="29"/>
        <v>0</v>
      </c>
      <c r="W106" s="195">
        <f t="shared" si="29"/>
        <v>0</v>
      </c>
      <c r="X106" s="195">
        <f t="shared" si="29"/>
        <v>0</v>
      </c>
      <c r="Y106" s="195">
        <f t="shared" si="29"/>
        <v>0</v>
      </c>
      <c r="Z106" s="195">
        <f t="shared" si="29"/>
        <v>3680</v>
      </c>
      <c r="AA106" s="195">
        <f t="shared" si="29"/>
        <v>0</v>
      </c>
      <c r="AB106" s="195">
        <f t="shared" si="29"/>
        <v>0</v>
      </c>
      <c r="AC106" s="195">
        <f t="shared" si="29"/>
        <v>0</v>
      </c>
      <c r="AD106" s="195">
        <f t="shared" si="29"/>
        <v>0</v>
      </c>
      <c r="AE106" s="195">
        <f t="shared" si="29"/>
        <v>0</v>
      </c>
      <c r="AF106" s="195">
        <f t="shared" si="29"/>
        <v>0</v>
      </c>
      <c r="AG106" s="195">
        <f t="shared" si="29"/>
        <v>3680</v>
      </c>
      <c r="AH106" s="195">
        <f t="shared" si="29"/>
        <v>0</v>
      </c>
      <c r="AI106" s="195">
        <f t="shared" si="29"/>
        <v>0</v>
      </c>
      <c r="AJ106" s="195">
        <f t="shared" si="29"/>
        <v>0</v>
      </c>
      <c r="AK106" s="195">
        <f t="shared" si="29"/>
        <v>0</v>
      </c>
      <c r="AL106" s="195">
        <f t="shared" si="29"/>
        <v>0</v>
      </c>
      <c r="AM106" s="198"/>
      <c r="AN106" s="198"/>
    </row>
    <row r="107" s="12" customFormat="1" ht="30" customHeight="1" spans="1:40">
      <c r="A107" s="182" t="s">
        <v>54</v>
      </c>
      <c r="B107" s="186" t="s">
        <v>123</v>
      </c>
      <c r="C107" s="186"/>
      <c r="D107" s="186"/>
      <c r="E107" s="184"/>
      <c r="F107" s="184"/>
      <c r="G107" s="184"/>
      <c r="H107" s="184"/>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8"/>
      <c r="AN107" s="198"/>
    </row>
    <row r="108" s="12" customFormat="1" ht="30" customHeight="1" spans="1:40">
      <c r="A108" s="182" t="s">
        <v>54</v>
      </c>
      <c r="B108" s="186" t="s">
        <v>124</v>
      </c>
      <c r="C108" s="186"/>
      <c r="D108" s="186"/>
      <c r="E108" s="184"/>
      <c r="F108" s="184"/>
      <c r="G108" s="184"/>
      <c r="H108" s="184"/>
      <c r="I108" s="195">
        <f t="shared" ref="I108:AL108" si="30">SUM(I109:I111)</f>
        <v>3</v>
      </c>
      <c r="J108" s="195">
        <f t="shared" si="30"/>
        <v>4.13</v>
      </c>
      <c r="K108" s="195">
        <f t="shared" si="30"/>
        <v>0</v>
      </c>
      <c r="L108" s="195">
        <f t="shared" si="30"/>
        <v>0</v>
      </c>
      <c r="M108" s="195">
        <f t="shared" si="30"/>
        <v>3</v>
      </c>
      <c r="N108" s="195">
        <f t="shared" si="30"/>
        <v>0</v>
      </c>
      <c r="O108" s="195">
        <f t="shared" si="30"/>
        <v>0</v>
      </c>
      <c r="P108" s="195">
        <f t="shared" si="30"/>
        <v>0</v>
      </c>
      <c r="Q108" s="195">
        <f t="shared" si="30"/>
        <v>0</v>
      </c>
      <c r="R108" s="195">
        <f t="shared" si="30"/>
        <v>0</v>
      </c>
      <c r="S108" s="195">
        <f t="shared" si="30"/>
        <v>1865</v>
      </c>
      <c r="T108" s="195">
        <f t="shared" si="30"/>
        <v>6911</v>
      </c>
      <c r="U108" s="195">
        <f t="shared" si="30"/>
        <v>0</v>
      </c>
      <c r="V108" s="195">
        <f t="shared" si="30"/>
        <v>0</v>
      </c>
      <c r="W108" s="195">
        <f t="shared" si="30"/>
        <v>0</v>
      </c>
      <c r="X108" s="195">
        <f t="shared" si="30"/>
        <v>0</v>
      </c>
      <c r="Y108" s="195">
        <f t="shared" si="30"/>
        <v>0</v>
      </c>
      <c r="Z108" s="195">
        <f t="shared" si="30"/>
        <v>3600</v>
      </c>
      <c r="AA108" s="195">
        <f t="shared" si="30"/>
        <v>0</v>
      </c>
      <c r="AB108" s="195">
        <f t="shared" si="30"/>
        <v>0</v>
      </c>
      <c r="AC108" s="195">
        <f t="shared" si="30"/>
        <v>0</v>
      </c>
      <c r="AD108" s="195">
        <f t="shared" si="30"/>
        <v>0</v>
      </c>
      <c r="AE108" s="195">
        <f t="shared" si="30"/>
        <v>0</v>
      </c>
      <c r="AF108" s="195">
        <f t="shared" si="30"/>
        <v>0</v>
      </c>
      <c r="AG108" s="195">
        <f t="shared" si="30"/>
        <v>3600</v>
      </c>
      <c r="AH108" s="195">
        <f t="shared" si="30"/>
        <v>0</v>
      </c>
      <c r="AI108" s="195">
        <f t="shared" si="30"/>
        <v>0</v>
      </c>
      <c r="AJ108" s="195">
        <f t="shared" si="30"/>
        <v>0</v>
      </c>
      <c r="AK108" s="195">
        <f t="shared" si="30"/>
        <v>0</v>
      </c>
      <c r="AL108" s="195">
        <f t="shared" si="30"/>
        <v>0</v>
      </c>
      <c r="AM108" s="198"/>
      <c r="AN108" s="198"/>
    </row>
    <row r="109" s="7" customFormat="1" ht="409" customHeight="1" spans="1:40">
      <c r="A109" s="22">
        <v>30</v>
      </c>
      <c r="B109" s="22" t="s">
        <v>1152</v>
      </c>
      <c r="C109" s="22">
        <v>2024</v>
      </c>
      <c r="D109" s="35" t="s">
        <v>193</v>
      </c>
      <c r="E109" s="24" t="s">
        <v>178</v>
      </c>
      <c r="F109" s="24" t="s">
        <v>984</v>
      </c>
      <c r="G109" s="24" t="s">
        <v>194</v>
      </c>
      <c r="H109" s="35" t="s">
        <v>195</v>
      </c>
      <c r="I109" s="22">
        <v>1</v>
      </c>
      <c r="J109" s="22">
        <v>2</v>
      </c>
      <c r="K109" s="22"/>
      <c r="L109" s="22"/>
      <c r="M109" s="22">
        <v>1</v>
      </c>
      <c r="N109" s="22"/>
      <c r="O109" s="22"/>
      <c r="P109" s="22"/>
      <c r="Q109" s="22"/>
      <c r="R109" s="22"/>
      <c r="S109" s="22">
        <v>1200</v>
      </c>
      <c r="T109" s="22">
        <v>4337</v>
      </c>
      <c r="U109" s="49" t="s">
        <v>183</v>
      </c>
      <c r="V109" s="22" t="s">
        <v>1144</v>
      </c>
      <c r="W109" s="49" t="s">
        <v>183</v>
      </c>
      <c r="X109" s="22" t="s">
        <v>1144</v>
      </c>
      <c r="Y109" s="22" t="s">
        <v>1286</v>
      </c>
      <c r="Z109" s="62">
        <v>2000</v>
      </c>
      <c r="AA109" s="22"/>
      <c r="AB109" s="60"/>
      <c r="AC109" s="60"/>
      <c r="AD109" s="60"/>
      <c r="AE109" s="60"/>
      <c r="AF109" s="22"/>
      <c r="AG109" s="22">
        <v>2000</v>
      </c>
      <c r="AH109" s="22"/>
      <c r="AI109" s="22"/>
      <c r="AJ109" s="22"/>
      <c r="AK109" s="22"/>
      <c r="AL109" s="22"/>
      <c r="AM109" s="33" t="s">
        <v>1153</v>
      </c>
      <c r="AN109" s="33" t="s">
        <v>1154</v>
      </c>
    </row>
    <row r="110" s="12" customFormat="1" ht="271" customHeight="1" spans="1:40">
      <c r="A110" s="22">
        <v>31</v>
      </c>
      <c r="B110" s="22" t="s">
        <v>1167</v>
      </c>
      <c r="C110" s="22">
        <v>2024</v>
      </c>
      <c r="D110" s="33" t="s">
        <v>1077</v>
      </c>
      <c r="E110" s="22" t="s">
        <v>178</v>
      </c>
      <c r="F110" s="24" t="s">
        <v>1013</v>
      </c>
      <c r="G110" s="22" t="s">
        <v>590</v>
      </c>
      <c r="H110" s="33" t="s">
        <v>1100</v>
      </c>
      <c r="I110" s="22">
        <v>1</v>
      </c>
      <c r="J110" s="39">
        <v>1.13</v>
      </c>
      <c r="K110" s="39"/>
      <c r="L110" s="39"/>
      <c r="M110" s="39">
        <v>1</v>
      </c>
      <c r="N110" s="39"/>
      <c r="O110" s="39"/>
      <c r="P110" s="39"/>
      <c r="Q110" s="39"/>
      <c r="R110" s="39"/>
      <c r="S110" s="39">
        <v>298</v>
      </c>
      <c r="T110" s="39">
        <v>1188</v>
      </c>
      <c r="U110" s="22" t="s">
        <v>985</v>
      </c>
      <c r="V110" s="22"/>
      <c r="W110" s="22" t="s">
        <v>183</v>
      </c>
      <c r="X110" s="22" t="s">
        <v>811</v>
      </c>
      <c r="Y110" s="22" t="s">
        <v>1286</v>
      </c>
      <c r="Z110" s="39">
        <v>950</v>
      </c>
      <c r="AA110" s="39"/>
      <c r="AB110" s="39"/>
      <c r="AC110" s="39"/>
      <c r="AD110" s="39"/>
      <c r="AE110" s="39"/>
      <c r="AF110" s="39"/>
      <c r="AG110" s="39">
        <v>950</v>
      </c>
      <c r="AH110" s="39"/>
      <c r="AI110" s="39"/>
      <c r="AJ110" s="39"/>
      <c r="AK110" s="39"/>
      <c r="AL110" s="39"/>
      <c r="AM110" s="71" t="s">
        <v>1168</v>
      </c>
      <c r="AN110" s="71" t="s">
        <v>1169</v>
      </c>
    </row>
    <row r="111" s="12" customFormat="1" ht="279" customHeight="1" spans="1:40">
      <c r="A111" s="22">
        <v>32</v>
      </c>
      <c r="B111" s="22" t="s">
        <v>1198</v>
      </c>
      <c r="C111" s="22">
        <v>2024</v>
      </c>
      <c r="D111" s="33" t="s">
        <v>282</v>
      </c>
      <c r="E111" s="22" t="s">
        <v>178</v>
      </c>
      <c r="F111" s="24" t="s">
        <v>1013</v>
      </c>
      <c r="G111" s="22" t="s">
        <v>252</v>
      </c>
      <c r="H111" s="33" t="s">
        <v>1058</v>
      </c>
      <c r="I111" s="22">
        <v>1</v>
      </c>
      <c r="J111" s="39">
        <v>1</v>
      </c>
      <c r="K111" s="39"/>
      <c r="L111" s="39"/>
      <c r="M111" s="39">
        <v>1</v>
      </c>
      <c r="N111" s="39"/>
      <c r="O111" s="39"/>
      <c r="P111" s="39"/>
      <c r="Q111" s="39"/>
      <c r="R111" s="39"/>
      <c r="S111" s="39">
        <v>367</v>
      </c>
      <c r="T111" s="39">
        <v>1386</v>
      </c>
      <c r="U111" s="22" t="s">
        <v>227</v>
      </c>
      <c r="V111" s="22" t="s">
        <v>656</v>
      </c>
      <c r="W111" s="22" t="s">
        <v>183</v>
      </c>
      <c r="X111" s="22" t="s">
        <v>811</v>
      </c>
      <c r="Y111" s="22" t="s">
        <v>1286</v>
      </c>
      <c r="Z111" s="39">
        <v>650</v>
      </c>
      <c r="AA111" s="39"/>
      <c r="AB111" s="39"/>
      <c r="AC111" s="39"/>
      <c r="AD111" s="39"/>
      <c r="AE111" s="39"/>
      <c r="AF111" s="39"/>
      <c r="AG111" s="39">
        <v>650</v>
      </c>
      <c r="AH111" s="39"/>
      <c r="AI111" s="39"/>
      <c r="AJ111" s="39"/>
      <c r="AK111" s="39"/>
      <c r="AL111" s="39"/>
      <c r="AM111" s="71" t="s">
        <v>1199</v>
      </c>
      <c r="AN111" s="71" t="s">
        <v>1200</v>
      </c>
    </row>
    <row r="112" s="12" customFormat="1" ht="30" customHeight="1" spans="1:40">
      <c r="A112" s="182" t="s">
        <v>54</v>
      </c>
      <c r="B112" s="186" t="s">
        <v>125</v>
      </c>
      <c r="C112" s="186"/>
      <c r="D112" s="186"/>
      <c r="E112" s="184"/>
      <c r="F112" s="184"/>
      <c r="G112" s="184"/>
      <c r="H112" s="184"/>
      <c r="I112" s="195">
        <f t="shared" ref="I112:AL112" si="31">SUM(I113)</f>
        <v>1</v>
      </c>
      <c r="J112" s="195">
        <f t="shared" si="31"/>
        <v>1</v>
      </c>
      <c r="K112" s="195">
        <f t="shared" si="31"/>
        <v>0</v>
      </c>
      <c r="L112" s="195">
        <f t="shared" si="31"/>
        <v>0</v>
      </c>
      <c r="M112" s="195">
        <f t="shared" si="31"/>
        <v>1</v>
      </c>
      <c r="N112" s="195">
        <f t="shared" si="31"/>
        <v>0</v>
      </c>
      <c r="O112" s="195">
        <f t="shared" si="31"/>
        <v>0</v>
      </c>
      <c r="P112" s="195">
        <f t="shared" si="31"/>
        <v>0</v>
      </c>
      <c r="Q112" s="195">
        <f t="shared" si="31"/>
        <v>0</v>
      </c>
      <c r="R112" s="195">
        <f t="shared" si="31"/>
        <v>0</v>
      </c>
      <c r="S112" s="195">
        <f t="shared" si="31"/>
        <v>462</v>
      </c>
      <c r="T112" s="195">
        <f t="shared" si="31"/>
        <v>1868</v>
      </c>
      <c r="U112" s="195">
        <f t="shared" si="31"/>
        <v>0</v>
      </c>
      <c r="V112" s="195">
        <f t="shared" si="31"/>
        <v>0</v>
      </c>
      <c r="W112" s="195">
        <f t="shared" si="31"/>
        <v>0</v>
      </c>
      <c r="X112" s="195">
        <f t="shared" si="31"/>
        <v>0</v>
      </c>
      <c r="Y112" s="195">
        <f t="shared" si="31"/>
        <v>0</v>
      </c>
      <c r="Z112" s="195">
        <f t="shared" si="31"/>
        <v>80</v>
      </c>
      <c r="AA112" s="195">
        <f t="shared" si="31"/>
        <v>0</v>
      </c>
      <c r="AB112" s="195">
        <f t="shared" si="31"/>
        <v>0</v>
      </c>
      <c r="AC112" s="195">
        <f t="shared" si="31"/>
        <v>0</v>
      </c>
      <c r="AD112" s="195">
        <f t="shared" si="31"/>
        <v>0</v>
      </c>
      <c r="AE112" s="195">
        <f t="shared" si="31"/>
        <v>0</v>
      </c>
      <c r="AF112" s="195">
        <f t="shared" si="31"/>
        <v>0</v>
      </c>
      <c r="AG112" s="195">
        <f t="shared" si="31"/>
        <v>80</v>
      </c>
      <c r="AH112" s="195">
        <f t="shared" si="31"/>
        <v>0</v>
      </c>
      <c r="AI112" s="195">
        <f t="shared" si="31"/>
        <v>0</v>
      </c>
      <c r="AJ112" s="195">
        <f t="shared" si="31"/>
        <v>0</v>
      </c>
      <c r="AK112" s="195">
        <f t="shared" si="31"/>
        <v>0</v>
      </c>
      <c r="AL112" s="195">
        <f t="shared" si="31"/>
        <v>0</v>
      </c>
      <c r="AM112" s="198"/>
      <c r="AN112" s="198"/>
    </row>
    <row r="113" s="12" customFormat="1" ht="305" customHeight="1" spans="1:40">
      <c r="A113" s="22">
        <v>33</v>
      </c>
      <c r="B113" s="22" t="s">
        <v>1223</v>
      </c>
      <c r="C113" s="22">
        <v>2024</v>
      </c>
      <c r="D113" s="33" t="s">
        <v>285</v>
      </c>
      <c r="E113" s="22" t="s">
        <v>178</v>
      </c>
      <c r="F113" s="24" t="s">
        <v>1013</v>
      </c>
      <c r="G113" s="22" t="s">
        <v>252</v>
      </c>
      <c r="H113" s="33" t="s">
        <v>1116</v>
      </c>
      <c r="I113" s="22">
        <v>1</v>
      </c>
      <c r="J113" s="39">
        <v>1</v>
      </c>
      <c r="K113" s="39"/>
      <c r="L113" s="39"/>
      <c r="M113" s="39">
        <v>1</v>
      </c>
      <c r="N113" s="39"/>
      <c r="O113" s="39"/>
      <c r="P113" s="39"/>
      <c r="Q113" s="39"/>
      <c r="R113" s="39"/>
      <c r="S113" s="39">
        <v>462</v>
      </c>
      <c r="T113" s="39">
        <v>1868</v>
      </c>
      <c r="U113" s="22" t="s">
        <v>227</v>
      </c>
      <c r="V113" s="22" t="s">
        <v>656</v>
      </c>
      <c r="W113" s="22" t="s">
        <v>183</v>
      </c>
      <c r="X113" s="22" t="s">
        <v>811</v>
      </c>
      <c r="Y113" s="22" t="s">
        <v>1286</v>
      </c>
      <c r="Z113" s="39">
        <v>80</v>
      </c>
      <c r="AA113" s="39"/>
      <c r="AB113" s="39"/>
      <c r="AC113" s="39"/>
      <c r="AD113" s="39"/>
      <c r="AE113" s="39"/>
      <c r="AF113" s="39"/>
      <c r="AG113" s="39">
        <v>80</v>
      </c>
      <c r="AH113" s="39"/>
      <c r="AI113" s="39"/>
      <c r="AJ113" s="39"/>
      <c r="AK113" s="39"/>
      <c r="AL113" s="39"/>
      <c r="AM113" s="71" t="s">
        <v>1224</v>
      </c>
      <c r="AN113" s="71" t="s">
        <v>1225</v>
      </c>
    </row>
    <row r="114" s="12" customFormat="1" ht="30" customHeight="1" spans="1:40">
      <c r="A114" s="182" t="s">
        <v>54</v>
      </c>
      <c r="B114" s="186" t="s">
        <v>126</v>
      </c>
      <c r="C114" s="186"/>
      <c r="D114" s="186"/>
      <c r="E114" s="184"/>
      <c r="F114" s="184"/>
      <c r="G114" s="184"/>
      <c r="H114" s="184"/>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8"/>
      <c r="AN114" s="198"/>
    </row>
    <row r="115" s="12" customFormat="1" ht="30" customHeight="1" spans="1:40">
      <c r="A115" s="206" t="s">
        <v>52</v>
      </c>
      <c r="B115" s="186" t="s">
        <v>127</v>
      </c>
      <c r="C115" s="186"/>
      <c r="D115" s="186"/>
      <c r="E115" s="184"/>
      <c r="F115" s="184"/>
      <c r="G115" s="184"/>
      <c r="H115" s="184"/>
      <c r="I115" s="195">
        <f t="shared" ref="I115:AL115" si="32">I116+I117+I118+I119+I120+I121</f>
        <v>0</v>
      </c>
      <c r="J115" s="195">
        <f t="shared" si="32"/>
        <v>0</v>
      </c>
      <c r="K115" s="195">
        <f t="shared" si="32"/>
        <v>0</v>
      </c>
      <c r="L115" s="195">
        <f t="shared" si="32"/>
        <v>0</v>
      </c>
      <c r="M115" s="195">
        <f t="shared" si="32"/>
        <v>0</v>
      </c>
      <c r="N115" s="195">
        <f t="shared" si="32"/>
        <v>0</v>
      </c>
      <c r="O115" s="195">
        <f t="shared" si="32"/>
        <v>0</v>
      </c>
      <c r="P115" s="195">
        <f t="shared" si="32"/>
        <v>0</v>
      </c>
      <c r="Q115" s="195">
        <f t="shared" si="32"/>
        <v>0</v>
      </c>
      <c r="R115" s="195">
        <f t="shared" si="32"/>
        <v>0</v>
      </c>
      <c r="S115" s="195">
        <f t="shared" si="32"/>
        <v>0</v>
      </c>
      <c r="T115" s="195">
        <f t="shared" si="32"/>
        <v>0</v>
      </c>
      <c r="U115" s="195">
        <f t="shared" si="32"/>
        <v>0</v>
      </c>
      <c r="V115" s="195">
        <f t="shared" si="32"/>
        <v>0</v>
      </c>
      <c r="W115" s="195">
        <f t="shared" si="32"/>
        <v>0</v>
      </c>
      <c r="X115" s="195">
        <f t="shared" si="32"/>
        <v>0</v>
      </c>
      <c r="Y115" s="195">
        <f t="shared" si="32"/>
        <v>0</v>
      </c>
      <c r="Z115" s="195">
        <f t="shared" si="32"/>
        <v>0</v>
      </c>
      <c r="AA115" s="195">
        <f t="shared" si="32"/>
        <v>0</v>
      </c>
      <c r="AB115" s="195">
        <f t="shared" si="32"/>
        <v>0</v>
      </c>
      <c r="AC115" s="195">
        <f t="shared" si="32"/>
        <v>0</v>
      </c>
      <c r="AD115" s="195">
        <f t="shared" si="32"/>
        <v>0</v>
      </c>
      <c r="AE115" s="195">
        <f t="shared" si="32"/>
        <v>0</v>
      </c>
      <c r="AF115" s="195">
        <f t="shared" si="32"/>
        <v>0</v>
      </c>
      <c r="AG115" s="195">
        <f t="shared" si="32"/>
        <v>0</v>
      </c>
      <c r="AH115" s="195">
        <f t="shared" si="32"/>
        <v>0</v>
      </c>
      <c r="AI115" s="195">
        <f t="shared" si="32"/>
        <v>0</v>
      </c>
      <c r="AJ115" s="195">
        <f t="shared" si="32"/>
        <v>0</v>
      </c>
      <c r="AK115" s="195">
        <f t="shared" si="32"/>
        <v>0</v>
      </c>
      <c r="AL115" s="195">
        <f t="shared" si="32"/>
        <v>0</v>
      </c>
      <c r="AM115" s="198"/>
      <c r="AN115" s="198"/>
    </row>
    <row r="116" s="12" customFormat="1" ht="30" customHeight="1" spans="1:40">
      <c r="A116" s="182" t="s">
        <v>54</v>
      </c>
      <c r="B116" s="186" t="s">
        <v>128</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row>
    <row r="117" s="12" customFormat="1" ht="58" customHeight="1" spans="1:40">
      <c r="A117" s="182" t="s">
        <v>54</v>
      </c>
      <c r="B117" s="186" t="s">
        <v>129</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row>
    <row r="118" s="12" customFormat="1" ht="68" customHeight="1" spans="1:40">
      <c r="A118" s="182" t="s">
        <v>54</v>
      </c>
      <c r="B118" s="186" t="s">
        <v>130</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8"/>
      <c r="AN118" s="198"/>
    </row>
    <row r="119" s="12" customFormat="1" ht="30" customHeight="1" spans="1:40">
      <c r="A119" s="182" t="s">
        <v>54</v>
      </c>
      <c r="B119" s="186" t="s">
        <v>131</v>
      </c>
      <c r="C119" s="186"/>
      <c r="D119" s="186"/>
      <c r="E119" s="184"/>
      <c r="F119" s="184"/>
      <c r="G119" s="184"/>
      <c r="H119" s="184"/>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8"/>
      <c r="AN119" s="198"/>
    </row>
    <row r="120" s="12" customFormat="1" ht="30" customHeight="1" spans="1:40">
      <c r="A120" s="182" t="s">
        <v>54</v>
      </c>
      <c r="B120" s="186" t="s">
        <v>132</v>
      </c>
      <c r="C120" s="186"/>
      <c r="D120" s="186"/>
      <c r="E120" s="184"/>
      <c r="F120" s="184"/>
      <c r="G120" s="184"/>
      <c r="H120" s="184"/>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8"/>
      <c r="AN120" s="198"/>
    </row>
    <row r="121" s="12" customFormat="1" ht="30" customHeight="1" spans="1:40">
      <c r="A121" s="182" t="s">
        <v>54</v>
      </c>
      <c r="B121" s="186" t="s">
        <v>133</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8"/>
      <c r="AN121" s="198"/>
    </row>
    <row r="122" s="12" customFormat="1" ht="30" customHeight="1" spans="1:40">
      <c r="A122" s="179" t="s">
        <v>50</v>
      </c>
      <c r="B122" s="186" t="s">
        <v>134</v>
      </c>
      <c r="C122" s="186"/>
      <c r="D122" s="186"/>
      <c r="E122" s="184"/>
      <c r="F122" s="184"/>
      <c r="G122" s="184"/>
      <c r="H122" s="184"/>
      <c r="I122" s="196">
        <f t="shared" ref="I122:AL122" si="33">I123</f>
        <v>0</v>
      </c>
      <c r="J122" s="196">
        <f t="shared" si="33"/>
        <v>0</v>
      </c>
      <c r="K122" s="196">
        <f t="shared" si="33"/>
        <v>0</v>
      </c>
      <c r="L122" s="196">
        <f t="shared" si="33"/>
        <v>0</v>
      </c>
      <c r="M122" s="196">
        <f t="shared" si="33"/>
        <v>0</v>
      </c>
      <c r="N122" s="196">
        <f t="shared" si="33"/>
        <v>0</v>
      </c>
      <c r="O122" s="196">
        <f t="shared" si="33"/>
        <v>0</v>
      </c>
      <c r="P122" s="196">
        <f t="shared" si="33"/>
        <v>0</v>
      </c>
      <c r="Q122" s="196">
        <f t="shared" si="33"/>
        <v>0</v>
      </c>
      <c r="R122" s="196">
        <f t="shared" si="33"/>
        <v>0</v>
      </c>
      <c r="S122" s="196">
        <f t="shared" si="33"/>
        <v>0</v>
      </c>
      <c r="T122" s="196">
        <f t="shared" si="33"/>
        <v>0</v>
      </c>
      <c r="U122" s="196">
        <f t="shared" si="33"/>
        <v>0</v>
      </c>
      <c r="V122" s="196">
        <f t="shared" si="33"/>
        <v>0</v>
      </c>
      <c r="W122" s="196">
        <f t="shared" si="33"/>
        <v>0</v>
      </c>
      <c r="X122" s="196">
        <f t="shared" si="33"/>
        <v>0</v>
      </c>
      <c r="Y122" s="196">
        <f t="shared" si="33"/>
        <v>0</v>
      </c>
      <c r="Z122" s="196">
        <f t="shared" si="33"/>
        <v>0</v>
      </c>
      <c r="AA122" s="196">
        <f t="shared" si="33"/>
        <v>0</v>
      </c>
      <c r="AB122" s="196">
        <f t="shared" si="33"/>
        <v>0</v>
      </c>
      <c r="AC122" s="196">
        <f t="shared" si="33"/>
        <v>0</v>
      </c>
      <c r="AD122" s="196">
        <f t="shared" si="33"/>
        <v>0</v>
      </c>
      <c r="AE122" s="196">
        <f t="shared" si="33"/>
        <v>0</v>
      </c>
      <c r="AF122" s="196">
        <f t="shared" si="33"/>
        <v>0</v>
      </c>
      <c r="AG122" s="196">
        <f t="shared" si="33"/>
        <v>0</v>
      </c>
      <c r="AH122" s="196">
        <f t="shared" si="33"/>
        <v>0</v>
      </c>
      <c r="AI122" s="196">
        <f t="shared" si="33"/>
        <v>0</v>
      </c>
      <c r="AJ122" s="196">
        <f t="shared" si="33"/>
        <v>0</v>
      </c>
      <c r="AK122" s="196">
        <f t="shared" si="33"/>
        <v>0</v>
      </c>
      <c r="AL122" s="196">
        <f t="shared" si="33"/>
        <v>0</v>
      </c>
      <c r="AM122" s="198"/>
      <c r="AN122" s="198"/>
    </row>
    <row r="123" s="12" customFormat="1" ht="30" customHeight="1" spans="1:40">
      <c r="A123" s="179" t="s">
        <v>52</v>
      </c>
      <c r="B123" s="186" t="s">
        <v>134</v>
      </c>
      <c r="C123" s="186"/>
      <c r="D123" s="186"/>
      <c r="E123" s="184"/>
      <c r="F123" s="184"/>
      <c r="G123" s="184"/>
      <c r="H123" s="184"/>
      <c r="I123" s="195">
        <f t="shared" ref="I123:AL123" si="34">I124+I125+I126</f>
        <v>0</v>
      </c>
      <c r="J123" s="195">
        <f t="shared" si="34"/>
        <v>0</v>
      </c>
      <c r="K123" s="195">
        <f t="shared" si="34"/>
        <v>0</v>
      </c>
      <c r="L123" s="195">
        <f t="shared" si="34"/>
        <v>0</v>
      </c>
      <c r="M123" s="195">
        <f t="shared" si="34"/>
        <v>0</v>
      </c>
      <c r="N123" s="195">
        <f t="shared" si="34"/>
        <v>0</v>
      </c>
      <c r="O123" s="195">
        <f t="shared" si="34"/>
        <v>0</v>
      </c>
      <c r="P123" s="195">
        <f t="shared" si="34"/>
        <v>0</v>
      </c>
      <c r="Q123" s="195">
        <f t="shared" si="34"/>
        <v>0</v>
      </c>
      <c r="R123" s="195">
        <f t="shared" si="34"/>
        <v>0</v>
      </c>
      <c r="S123" s="195">
        <f t="shared" si="34"/>
        <v>0</v>
      </c>
      <c r="T123" s="195">
        <f t="shared" si="34"/>
        <v>0</v>
      </c>
      <c r="U123" s="195">
        <f t="shared" si="34"/>
        <v>0</v>
      </c>
      <c r="V123" s="195">
        <f t="shared" si="34"/>
        <v>0</v>
      </c>
      <c r="W123" s="195">
        <f t="shared" si="34"/>
        <v>0</v>
      </c>
      <c r="X123" s="195">
        <f t="shared" si="34"/>
        <v>0</v>
      </c>
      <c r="Y123" s="195">
        <f t="shared" si="34"/>
        <v>0</v>
      </c>
      <c r="Z123" s="195">
        <f t="shared" si="34"/>
        <v>0</v>
      </c>
      <c r="AA123" s="195">
        <f t="shared" si="34"/>
        <v>0</v>
      </c>
      <c r="AB123" s="195">
        <f t="shared" si="34"/>
        <v>0</v>
      </c>
      <c r="AC123" s="195">
        <f t="shared" si="34"/>
        <v>0</v>
      </c>
      <c r="AD123" s="195">
        <f t="shared" si="34"/>
        <v>0</v>
      </c>
      <c r="AE123" s="195">
        <f t="shared" si="34"/>
        <v>0</v>
      </c>
      <c r="AF123" s="195">
        <f t="shared" si="34"/>
        <v>0</v>
      </c>
      <c r="AG123" s="195">
        <f t="shared" si="34"/>
        <v>0</v>
      </c>
      <c r="AH123" s="195">
        <f t="shared" si="34"/>
        <v>0</v>
      </c>
      <c r="AI123" s="195">
        <f t="shared" si="34"/>
        <v>0</v>
      </c>
      <c r="AJ123" s="195">
        <f t="shared" si="34"/>
        <v>0</v>
      </c>
      <c r="AK123" s="195">
        <f t="shared" si="34"/>
        <v>0</v>
      </c>
      <c r="AL123" s="195">
        <f t="shared" si="34"/>
        <v>0</v>
      </c>
      <c r="AM123" s="198"/>
      <c r="AN123" s="198"/>
    </row>
    <row r="124" s="12" customFormat="1" ht="30" customHeight="1" spans="1:40">
      <c r="A124" s="182" t="s">
        <v>54</v>
      </c>
      <c r="B124" s="186" t="s">
        <v>135</v>
      </c>
      <c r="C124" s="186"/>
      <c r="D124" s="186"/>
      <c r="E124" s="184"/>
      <c r="F124" s="184"/>
      <c r="G124" s="184"/>
      <c r="H124" s="184"/>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8"/>
      <c r="AN124" s="198"/>
    </row>
    <row r="125" s="12" customFormat="1" ht="30" customHeight="1" spans="1:40">
      <c r="A125" s="182" t="s">
        <v>54</v>
      </c>
      <c r="B125" s="186" t="s">
        <v>136</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row>
    <row r="126" s="12" customFormat="1" ht="30" customHeight="1" spans="1:40">
      <c r="A126" s="182" t="s">
        <v>54</v>
      </c>
      <c r="B126" s="186" t="s">
        <v>137</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row>
    <row r="127" s="12" customFormat="1" ht="30" customHeight="1" spans="1:40">
      <c r="A127" s="179" t="s">
        <v>50</v>
      </c>
      <c r="B127" s="186" t="s">
        <v>138</v>
      </c>
      <c r="C127" s="186"/>
      <c r="D127" s="186"/>
      <c r="E127" s="184"/>
      <c r="F127" s="184"/>
      <c r="G127" s="184"/>
      <c r="H127" s="184"/>
      <c r="I127" s="196">
        <f t="shared" ref="I127:AL127" si="35">I128+I130+I135+I142</f>
        <v>1</v>
      </c>
      <c r="J127" s="196">
        <f t="shared" si="35"/>
        <v>800</v>
      </c>
      <c r="K127" s="196">
        <f t="shared" si="35"/>
        <v>0</v>
      </c>
      <c r="L127" s="196">
        <f t="shared" si="35"/>
        <v>0</v>
      </c>
      <c r="M127" s="196">
        <f t="shared" si="35"/>
        <v>0</v>
      </c>
      <c r="N127" s="196">
        <f t="shared" si="35"/>
        <v>0</v>
      </c>
      <c r="O127" s="196">
        <f t="shared" si="35"/>
        <v>1</v>
      </c>
      <c r="P127" s="196">
        <f t="shared" si="35"/>
        <v>0</v>
      </c>
      <c r="Q127" s="196">
        <f t="shared" si="35"/>
        <v>0</v>
      </c>
      <c r="R127" s="196">
        <f t="shared" si="35"/>
        <v>0</v>
      </c>
      <c r="S127" s="196">
        <f t="shared" si="35"/>
        <v>800</v>
      </c>
      <c r="T127" s="196">
        <f t="shared" si="35"/>
        <v>800</v>
      </c>
      <c r="U127" s="196">
        <f t="shared" si="35"/>
        <v>0</v>
      </c>
      <c r="V127" s="196">
        <f t="shared" si="35"/>
        <v>0</v>
      </c>
      <c r="W127" s="196">
        <f t="shared" si="35"/>
        <v>0</v>
      </c>
      <c r="X127" s="196">
        <f t="shared" si="35"/>
        <v>0</v>
      </c>
      <c r="Y127" s="196">
        <f t="shared" si="35"/>
        <v>0</v>
      </c>
      <c r="Z127" s="196">
        <f t="shared" si="35"/>
        <v>240</v>
      </c>
      <c r="AA127" s="196">
        <f t="shared" si="35"/>
        <v>240</v>
      </c>
      <c r="AB127" s="196">
        <f t="shared" si="35"/>
        <v>240</v>
      </c>
      <c r="AC127" s="196">
        <f t="shared" si="35"/>
        <v>0</v>
      </c>
      <c r="AD127" s="196">
        <f t="shared" si="35"/>
        <v>0</v>
      </c>
      <c r="AE127" s="196">
        <f t="shared" si="35"/>
        <v>0</v>
      </c>
      <c r="AF127" s="196">
        <f t="shared" si="35"/>
        <v>0</v>
      </c>
      <c r="AG127" s="196">
        <f t="shared" si="35"/>
        <v>0</v>
      </c>
      <c r="AH127" s="196">
        <f t="shared" si="35"/>
        <v>0</v>
      </c>
      <c r="AI127" s="196">
        <f t="shared" si="35"/>
        <v>0</v>
      </c>
      <c r="AJ127" s="196">
        <f t="shared" si="35"/>
        <v>0</v>
      </c>
      <c r="AK127" s="196">
        <f t="shared" si="35"/>
        <v>0</v>
      </c>
      <c r="AL127" s="196">
        <f t="shared" si="35"/>
        <v>0</v>
      </c>
      <c r="AM127" s="198"/>
      <c r="AN127" s="198"/>
    </row>
    <row r="128" s="12" customFormat="1" ht="30" customHeight="1" spans="1:40">
      <c r="A128" s="206" t="s">
        <v>52</v>
      </c>
      <c r="B128" s="186" t="s">
        <v>139</v>
      </c>
      <c r="C128" s="186"/>
      <c r="D128" s="186"/>
      <c r="E128" s="184"/>
      <c r="F128" s="184"/>
      <c r="G128" s="184"/>
      <c r="H128" s="184"/>
      <c r="I128" s="195">
        <f t="shared" ref="I128:AL128" si="36">I129</f>
        <v>0</v>
      </c>
      <c r="J128" s="195">
        <f t="shared" si="36"/>
        <v>0</v>
      </c>
      <c r="K128" s="195">
        <f t="shared" si="36"/>
        <v>0</v>
      </c>
      <c r="L128" s="195">
        <f t="shared" si="36"/>
        <v>0</v>
      </c>
      <c r="M128" s="195">
        <f t="shared" si="36"/>
        <v>0</v>
      </c>
      <c r="N128" s="195">
        <f t="shared" si="36"/>
        <v>0</v>
      </c>
      <c r="O128" s="195">
        <f t="shared" si="36"/>
        <v>0</v>
      </c>
      <c r="P128" s="195">
        <f t="shared" si="36"/>
        <v>0</v>
      </c>
      <c r="Q128" s="195">
        <f t="shared" si="36"/>
        <v>0</v>
      </c>
      <c r="R128" s="195">
        <f t="shared" si="36"/>
        <v>0</v>
      </c>
      <c r="S128" s="195">
        <f t="shared" si="36"/>
        <v>0</v>
      </c>
      <c r="T128" s="195">
        <f t="shared" si="36"/>
        <v>0</v>
      </c>
      <c r="U128" s="195">
        <f t="shared" si="36"/>
        <v>0</v>
      </c>
      <c r="V128" s="195">
        <f t="shared" si="36"/>
        <v>0</v>
      </c>
      <c r="W128" s="195">
        <f t="shared" si="36"/>
        <v>0</v>
      </c>
      <c r="X128" s="195">
        <f t="shared" si="36"/>
        <v>0</v>
      </c>
      <c r="Y128" s="195">
        <f t="shared" si="36"/>
        <v>0</v>
      </c>
      <c r="Z128" s="195">
        <f t="shared" si="36"/>
        <v>0</v>
      </c>
      <c r="AA128" s="195">
        <f t="shared" si="36"/>
        <v>0</v>
      </c>
      <c r="AB128" s="195">
        <f t="shared" si="36"/>
        <v>0</v>
      </c>
      <c r="AC128" s="195">
        <f t="shared" si="36"/>
        <v>0</v>
      </c>
      <c r="AD128" s="195">
        <f t="shared" si="36"/>
        <v>0</v>
      </c>
      <c r="AE128" s="195">
        <f t="shared" si="36"/>
        <v>0</v>
      </c>
      <c r="AF128" s="195">
        <f t="shared" si="36"/>
        <v>0</v>
      </c>
      <c r="AG128" s="195">
        <f t="shared" si="36"/>
        <v>0</v>
      </c>
      <c r="AH128" s="195">
        <f t="shared" si="36"/>
        <v>0</v>
      </c>
      <c r="AI128" s="195">
        <f t="shared" si="36"/>
        <v>0</v>
      </c>
      <c r="AJ128" s="195">
        <f t="shared" si="36"/>
        <v>0</v>
      </c>
      <c r="AK128" s="195">
        <f t="shared" si="36"/>
        <v>0</v>
      </c>
      <c r="AL128" s="195">
        <f t="shared" si="36"/>
        <v>0</v>
      </c>
      <c r="AM128" s="198"/>
      <c r="AN128" s="198"/>
    </row>
    <row r="129" s="12" customFormat="1" ht="30" customHeight="1" spans="1:40">
      <c r="A129" s="182" t="s">
        <v>54</v>
      </c>
      <c r="B129" s="186" t="s">
        <v>140</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row>
    <row r="130" s="12" customFormat="1" ht="30" customHeight="1" spans="1:40">
      <c r="A130" s="206" t="s">
        <v>52</v>
      </c>
      <c r="B130" s="186" t="s">
        <v>141</v>
      </c>
      <c r="C130" s="186"/>
      <c r="D130" s="186"/>
      <c r="E130" s="184"/>
      <c r="F130" s="184"/>
      <c r="G130" s="184"/>
      <c r="H130" s="184"/>
      <c r="I130" s="195">
        <f t="shared" ref="I130:AL130" si="37">I131+I133+I134</f>
        <v>1</v>
      </c>
      <c r="J130" s="195">
        <f t="shared" si="37"/>
        <v>800</v>
      </c>
      <c r="K130" s="195">
        <f t="shared" si="37"/>
        <v>0</v>
      </c>
      <c r="L130" s="195">
        <f t="shared" si="37"/>
        <v>0</v>
      </c>
      <c r="M130" s="195">
        <f t="shared" si="37"/>
        <v>0</v>
      </c>
      <c r="N130" s="195">
        <f t="shared" si="37"/>
        <v>0</v>
      </c>
      <c r="O130" s="195">
        <f t="shared" si="37"/>
        <v>1</v>
      </c>
      <c r="P130" s="195">
        <f t="shared" si="37"/>
        <v>0</v>
      </c>
      <c r="Q130" s="195">
        <f t="shared" si="37"/>
        <v>0</v>
      </c>
      <c r="R130" s="195">
        <f t="shared" si="37"/>
        <v>0</v>
      </c>
      <c r="S130" s="195">
        <f t="shared" si="37"/>
        <v>800</v>
      </c>
      <c r="T130" s="195">
        <f t="shared" si="37"/>
        <v>800</v>
      </c>
      <c r="U130" s="195">
        <f t="shared" si="37"/>
        <v>0</v>
      </c>
      <c r="V130" s="195">
        <f t="shared" si="37"/>
        <v>0</v>
      </c>
      <c r="W130" s="195">
        <f t="shared" si="37"/>
        <v>0</v>
      </c>
      <c r="X130" s="195">
        <f t="shared" si="37"/>
        <v>0</v>
      </c>
      <c r="Y130" s="195">
        <f t="shared" si="37"/>
        <v>0</v>
      </c>
      <c r="Z130" s="195">
        <f t="shared" si="37"/>
        <v>240</v>
      </c>
      <c r="AA130" s="195">
        <f t="shared" si="37"/>
        <v>240</v>
      </c>
      <c r="AB130" s="195">
        <f t="shared" si="37"/>
        <v>240</v>
      </c>
      <c r="AC130" s="195">
        <f t="shared" si="37"/>
        <v>0</v>
      </c>
      <c r="AD130" s="195">
        <f t="shared" si="37"/>
        <v>0</v>
      </c>
      <c r="AE130" s="195">
        <f t="shared" si="37"/>
        <v>0</v>
      </c>
      <c r="AF130" s="195">
        <f t="shared" si="37"/>
        <v>0</v>
      </c>
      <c r="AG130" s="195">
        <f t="shared" si="37"/>
        <v>0</v>
      </c>
      <c r="AH130" s="195">
        <f t="shared" si="37"/>
        <v>0</v>
      </c>
      <c r="AI130" s="195">
        <f t="shared" si="37"/>
        <v>0</v>
      </c>
      <c r="AJ130" s="195">
        <f t="shared" si="37"/>
        <v>0</v>
      </c>
      <c r="AK130" s="195">
        <f t="shared" si="37"/>
        <v>0</v>
      </c>
      <c r="AL130" s="195">
        <f t="shared" si="37"/>
        <v>0</v>
      </c>
      <c r="AM130" s="198"/>
      <c r="AN130" s="198"/>
    </row>
    <row r="131" s="12" customFormat="1" ht="30" customHeight="1" spans="1:40">
      <c r="A131" s="182" t="s">
        <v>54</v>
      </c>
      <c r="B131" s="186" t="s">
        <v>142</v>
      </c>
      <c r="C131" s="186"/>
      <c r="D131" s="186"/>
      <c r="E131" s="184"/>
      <c r="F131" s="184"/>
      <c r="G131" s="184"/>
      <c r="H131" s="184"/>
      <c r="I131" s="195">
        <f>SUM(I132)</f>
        <v>1</v>
      </c>
      <c r="J131" s="195">
        <f t="shared" ref="J131:AL131" si="38">SUM(J132)</f>
        <v>800</v>
      </c>
      <c r="K131" s="195">
        <f t="shared" si="38"/>
        <v>0</v>
      </c>
      <c r="L131" s="195">
        <f t="shared" si="38"/>
        <v>0</v>
      </c>
      <c r="M131" s="195">
        <f t="shared" si="38"/>
        <v>0</v>
      </c>
      <c r="N131" s="195">
        <f t="shared" si="38"/>
        <v>0</v>
      </c>
      <c r="O131" s="195">
        <f t="shared" si="38"/>
        <v>1</v>
      </c>
      <c r="P131" s="195">
        <f t="shared" si="38"/>
        <v>0</v>
      </c>
      <c r="Q131" s="195">
        <f t="shared" si="38"/>
        <v>0</v>
      </c>
      <c r="R131" s="195">
        <f t="shared" si="38"/>
        <v>0</v>
      </c>
      <c r="S131" s="195">
        <f t="shared" si="38"/>
        <v>800</v>
      </c>
      <c r="T131" s="195">
        <f t="shared" si="38"/>
        <v>800</v>
      </c>
      <c r="U131" s="195">
        <f t="shared" si="38"/>
        <v>0</v>
      </c>
      <c r="V131" s="195">
        <f t="shared" si="38"/>
        <v>0</v>
      </c>
      <c r="W131" s="195">
        <f t="shared" si="38"/>
        <v>0</v>
      </c>
      <c r="X131" s="195">
        <f t="shared" si="38"/>
        <v>0</v>
      </c>
      <c r="Y131" s="195">
        <f t="shared" si="38"/>
        <v>0</v>
      </c>
      <c r="Z131" s="195">
        <f t="shared" si="38"/>
        <v>240</v>
      </c>
      <c r="AA131" s="195">
        <f t="shared" si="38"/>
        <v>240</v>
      </c>
      <c r="AB131" s="195">
        <f t="shared" si="38"/>
        <v>240</v>
      </c>
      <c r="AC131" s="195">
        <f t="shared" si="38"/>
        <v>0</v>
      </c>
      <c r="AD131" s="195">
        <f t="shared" si="38"/>
        <v>0</v>
      </c>
      <c r="AE131" s="195">
        <f t="shared" si="38"/>
        <v>0</v>
      </c>
      <c r="AF131" s="195">
        <f t="shared" si="38"/>
        <v>0</v>
      </c>
      <c r="AG131" s="195">
        <f t="shared" si="38"/>
        <v>0</v>
      </c>
      <c r="AH131" s="195">
        <f t="shared" si="38"/>
        <v>0</v>
      </c>
      <c r="AI131" s="195">
        <f t="shared" si="38"/>
        <v>0</v>
      </c>
      <c r="AJ131" s="195">
        <f t="shared" si="38"/>
        <v>0</v>
      </c>
      <c r="AK131" s="195">
        <f t="shared" si="38"/>
        <v>0</v>
      </c>
      <c r="AL131" s="195">
        <f t="shared" si="38"/>
        <v>0</v>
      </c>
      <c r="AM131" s="198"/>
      <c r="AN131" s="198"/>
    </row>
    <row r="132" s="7" customFormat="1" ht="198" customHeight="1" spans="1:40">
      <c r="A132" s="22">
        <v>34</v>
      </c>
      <c r="B132" s="22" t="s">
        <v>1174</v>
      </c>
      <c r="C132" s="22">
        <v>2024</v>
      </c>
      <c r="D132" s="33" t="s">
        <v>993</v>
      </c>
      <c r="E132" s="22" t="s">
        <v>178</v>
      </c>
      <c r="F132" s="22" t="s">
        <v>1175</v>
      </c>
      <c r="G132" s="22" t="s">
        <v>995</v>
      </c>
      <c r="H132" s="33" t="s">
        <v>1103</v>
      </c>
      <c r="I132" s="22">
        <v>1</v>
      </c>
      <c r="J132" s="22">
        <v>800</v>
      </c>
      <c r="K132" s="22"/>
      <c r="L132" s="22"/>
      <c r="M132" s="22"/>
      <c r="N132" s="22"/>
      <c r="O132" s="22">
        <v>1</v>
      </c>
      <c r="P132" s="22"/>
      <c r="Q132" s="22"/>
      <c r="R132" s="22"/>
      <c r="S132" s="22">
        <v>800</v>
      </c>
      <c r="T132" s="22">
        <v>800</v>
      </c>
      <c r="U132" s="36" t="s">
        <v>997</v>
      </c>
      <c r="V132" s="22" t="s">
        <v>1176</v>
      </c>
      <c r="W132" s="22" t="s">
        <v>997</v>
      </c>
      <c r="X132" s="22" t="s">
        <v>1176</v>
      </c>
      <c r="Y132" s="22" t="s">
        <v>1177</v>
      </c>
      <c r="Z132" s="22">
        <v>240</v>
      </c>
      <c r="AA132" s="22">
        <v>240</v>
      </c>
      <c r="AB132" s="60">
        <v>240</v>
      </c>
      <c r="AC132" s="60"/>
      <c r="AD132" s="60"/>
      <c r="AE132" s="60"/>
      <c r="AF132" s="22"/>
      <c r="AG132" s="22"/>
      <c r="AH132" s="22"/>
      <c r="AI132" s="22"/>
      <c r="AJ132" s="22"/>
      <c r="AK132" s="22"/>
      <c r="AL132" s="22"/>
      <c r="AM132" s="33" t="s">
        <v>1178</v>
      </c>
      <c r="AN132" s="33" t="s">
        <v>1179</v>
      </c>
    </row>
    <row r="133" s="12" customFormat="1" ht="30" customHeight="1" spans="1:40">
      <c r="A133" s="182" t="s">
        <v>54</v>
      </c>
      <c r="B133" s="186" t="s">
        <v>143</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row>
    <row r="134" s="12" customFormat="1" ht="30" customHeight="1" spans="1:40">
      <c r="A134" s="182" t="s">
        <v>54</v>
      </c>
      <c r="B134" s="186" t="s">
        <v>144</v>
      </c>
      <c r="C134" s="186"/>
      <c r="D134" s="186"/>
      <c r="E134" s="184"/>
      <c r="F134" s="184"/>
      <c r="G134" s="184"/>
      <c r="H134" s="184"/>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8"/>
      <c r="AN134" s="198"/>
    </row>
    <row r="135" s="12" customFormat="1" ht="30" customHeight="1" spans="1:40">
      <c r="A135" s="206" t="s">
        <v>52</v>
      </c>
      <c r="B135" s="186" t="s">
        <v>145</v>
      </c>
      <c r="C135" s="186"/>
      <c r="D135" s="186"/>
      <c r="E135" s="184"/>
      <c r="F135" s="184"/>
      <c r="G135" s="184"/>
      <c r="H135" s="184"/>
      <c r="I135" s="195">
        <f t="shared" ref="I135:AL135" si="39">I136+I137+I138+I139+I140+I141</f>
        <v>0</v>
      </c>
      <c r="J135" s="195">
        <f t="shared" si="39"/>
        <v>0</v>
      </c>
      <c r="K135" s="195">
        <f t="shared" si="39"/>
        <v>0</v>
      </c>
      <c r="L135" s="195">
        <f t="shared" si="39"/>
        <v>0</v>
      </c>
      <c r="M135" s="195">
        <f t="shared" si="39"/>
        <v>0</v>
      </c>
      <c r="N135" s="195">
        <f t="shared" si="39"/>
        <v>0</v>
      </c>
      <c r="O135" s="195">
        <f t="shared" si="39"/>
        <v>0</v>
      </c>
      <c r="P135" s="195">
        <f t="shared" si="39"/>
        <v>0</v>
      </c>
      <c r="Q135" s="195">
        <f t="shared" si="39"/>
        <v>0</v>
      </c>
      <c r="R135" s="195">
        <f t="shared" si="39"/>
        <v>0</v>
      </c>
      <c r="S135" s="195">
        <f t="shared" si="39"/>
        <v>0</v>
      </c>
      <c r="T135" s="195">
        <f t="shared" si="39"/>
        <v>0</v>
      </c>
      <c r="U135" s="195">
        <f t="shared" si="39"/>
        <v>0</v>
      </c>
      <c r="V135" s="195">
        <f t="shared" si="39"/>
        <v>0</v>
      </c>
      <c r="W135" s="195">
        <f t="shared" si="39"/>
        <v>0</v>
      </c>
      <c r="X135" s="195">
        <f t="shared" si="39"/>
        <v>0</v>
      </c>
      <c r="Y135" s="195">
        <f t="shared" si="39"/>
        <v>0</v>
      </c>
      <c r="Z135" s="195">
        <f t="shared" si="39"/>
        <v>0</v>
      </c>
      <c r="AA135" s="195">
        <f t="shared" si="39"/>
        <v>0</v>
      </c>
      <c r="AB135" s="195">
        <f t="shared" si="39"/>
        <v>0</v>
      </c>
      <c r="AC135" s="195">
        <f t="shared" si="39"/>
        <v>0</v>
      </c>
      <c r="AD135" s="195">
        <f t="shared" si="39"/>
        <v>0</v>
      </c>
      <c r="AE135" s="195">
        <f t="shared" si="39"/>
        <v>0</v>
      </c>
      <c r="AF135" s="195">
        <f t="shared" si="39"/>
        <v>0</v>
      </c>
      <c r="AG135" s="195">
        <f t="shared" si="39"/>
        <v>0</v>
      </c>
      <c r="AH135" s="195">
        <f t="shared" si="39"/>
        <v>0</v>
      </c>
      <c r="AI135" s="195">
        <f t="shared" si="39"/>
        <v>0</v>
      </c>
      <c r="AJ135" s="195">
        <f t="shared" si="39"/>
        <v>0</v>
      </c>
      <c r="AK135" s="195">
        <f t="shared" si="39"/>
        <v>0</v>
      </c>
      <c r="AL135" s="195">
        <f t="shared" si="39"/>
        <v>0</v>
      </c>
      <c r="AM135" s="198"/>
      <c r="AN135" s="198"/>
    </row>
    <row r="136" s="12" customFormat="1" ht="30" customHeight="1" spans="1:40">
      <c r="A136" s="182" t="s">
        <v>54</v>
      </c>
      <c r="B136" s="186" t="s">
        <v>146</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row>
    <row r="137" s="12" customFormat="1" ht="30" customHeight="1" spans="1:40">
      <c r="A137" s="182" t="s">
        <v>54</v>
      </c>
      <c r="B137" s="186" t="s">
        <v>147</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row>
    <row r="138" s="12" customFormat="1" ht="30" customHeight="1" spans="1:40">
      <c r="A138" s="182" t="s">
        <v>54</v>
      </c>
      <c r="B138" s="186" t="s">
        <v>148</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row>
    <row r="139" s="12" customFormat="1" ht="30" customHeight="1" spans="1:40">
      <c r="A139" s="182" t="s">
        <v>54</v>
      </c>
      <c r="B139" s="186" t="s">
        <v>149</v>
      </c>
      <c r="C139" s="186"/>
      <c r="D139" s="186"/>
      <c r="E139" s="184"/>
      <c r="F139" s="184"/>
      <c r="G139" s="184"/>
      <c r="H139" s="184"/>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8"/>
      <c r="AN139" s="198"/>
    </row>
    <row r="140" s="12" customFormat="1" ht="30" customHeight="1" spans="1:40">
      <c r="A140" s="182" t="s">
        <v>54</v>
      </c>
      <c r="B140" s="186" t="s">
        <v>150</v>
      </c>
      <c r="C140" s="186"/>
      <c r="D140" s="186"/>
      <c r="E140" s="184"/>
      <c r="F140" s="184"/>
      <c r="G140" s="184"/>
      <c r="H140" s="184"/>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8"/>
      <c r="AN140" s="198"/>
    </row>
    <row r="141" s="12" customFormat="1" ht="30" customHeight="1" spans="1:40">
      <c r="A141" s="182" t="s">
        <v>54</v>
      </c>
      <c r="B141" s="186" t="s">
        <v>151</v>
      </c>
      <c r="C141" s="186"/>
      <c r="D141" s="186"/>
      <c r="E141" s="184"/>
      <c r="F141" s="184"/>
      <c r="G141" s="184"/>
      <c r="H141" s="184"/>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8"/>
      <c r="AN141" s="198"/>
    </row>
    <row r="142" s="12" customFormat="1" ht="30" customHeight="1" spans="1:40">
      <c r="A142" s="206" t="s">
        <v>52</v>
      </c>
      <c r="B142" s="186" t="s">
        <v>152</v>
      </c>
      <c r="C142" s="186"/>
      <c r="D142" s="186"/>
      <c r="E142" s="184"/>
      <c r="F142" s="184"/>
      <c r="G142" s="184"/>
      <c r="H142" s="184"/>
      <c r="I142" s="195">
        <f t="shared" ref="I142:AL142" si="40">I143+I144+I145+I146+I147</f>
        <v>0</v>
      </c>
      <c r="J142" s="195">
        <f t="shared" si="40"/>
        <v>0</v>
      </c>
      <c r="K142" s="195">
        <f t="shared" si="40"/>
        <v>0</v>
      </c>
      <c r="L142" s="195">
        <f t="shared" si="40"/>
        <v>0</v>
      </c>
      <c r="M142" s="195">
        <f t="shared" si="40"/>
        <v>0</v>
      </c>
      <c r="N142" s="195">
        <f t="shared" si="40"/>
        <v>0</v>
      </c>
      <c r="O142" s="195">
        <f t="shared" si="40"/>
        <v>0</v>
      </c>
      <c r="P142" s="195">
        <f t="shared" si="40"/>
        <v>0</v>
      </c>
      <c r="Q142" s="195">
        <f t="shared" si="40"/>
        <v>0</v>
      </c>
      <c r="R142" s="195">
        <f t="shared" si="40"/>
        <v>0</v>
      </c>
      <c r="S142" s="195">
        <f t="shared" si="40"/>
        <v>0</v>
      </c>
      <c r="T142" s="195">
        <f t="shared" si="40"/>
        <v>0</v>
      </c>
      <c r="U142" s="195">
        <f t="shared" si="40"/>
        <v>0</v>
      </c>
      <c r="V142" s="195">
        <f t="shared" si="40"/>
        <v>0</v>
      </c>
      <c r="W142" s="195">
        <f t="shared" si="40"/>
        <v>0</v>
      </c>
      <c r="X142" s="195">
        <f t="shared" si="40"/>
        <v>0</v>
      </c>
      <c r="Y142" s="195">
        <f t="shared" si="40"/>
        <v>0</v>
      </c>
      <c r="Z142" s="195">
        <f t="shared" si="40"/>
        <v>0</v>
      </c>
      <c r="AA142" s="195">
        <f t="shared" si="40"/>
        <v>0</v>
      </c>
      <c r="AB142" s="195">
        <f t="shared" si="40"/>
        <v>0</v>
      </c>
      <c r="AC142" s="195">
        <f t="shared" si="40"/>
        <v>0</v>
      </c>
      <c r="AD142" s="195">
        <f t="shared" si="40"/>
        <v>0</v>
      </c>
      <c r="AE142" s="195">
        <f t="shared" si="40"/>
        <v>0</v>
      </c>
      <c r="AF142" s="195">
        <f t="shared" si="40"/>
        <v>0</v>
      </c>
      <c r="AG142" s="195">
        <f t="shared" si="40"/>
        <v>0</v>
      </c>
      <c r="AH142" s="195">
        <f t="shared" si="40"/>
        <v>0</v>
      </c>
      <c r="AI142" s="195">
        <f t="shared" si="40"/>
        <v>0</v>
      </c>
      <c r="AJ142" s="195">
        <f t="shared" si="40"/>
        <v>0</v>
      </c>
      <c r="AK142" s="195">
        <f t="shared" si="40"/>
        <v>0</v>
      </c>
      <c r="AL142" s="195">
        <f t="shared" si="40"/>
        <v>0</v>
      </c>
      <c r="AM142" s="198"/>
      <c r="AN142" s="198"/>
    </row>
    <row r="143" s="12" customFormat="1" ht="30" customHeight="1" spans="1:40">
      <c r="A143" s="182" t="s">
        <v>54</v>
      </c>
      <c r="B143" s="186" t="s">
        <v>153</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8"/>
      <c r="AN143" s="198"/>
    </row>
    <row r="144" s="12" customFormat="1" ht="30" customHeight="1" spans="1:40">
      <c r="A144" s="182" t="s">
        <v>54</v>
      </c>
      <c r="B144" s="186" t="s">
        <v>154</v>
      </c>
      <c r="C144" s="186"/>
      <c r="D144" s="186"/>
      <c r="E144" s="184"/>
      <c r="F144" s="184"/>
      <c r="G144" s="184"/>
      <c r="H144" s="184"/>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8"/>
      <c r="AN144" s="198"/>
    </row>
    <row r="145" s="12" customFormat="1" ht="30" customHeight="1" spans="1:40">
      <c r="A145" s="182" t="s">
        <v>54</v>
      </c>
      <c r="B145" s="186" t="s">
        <v>155</v>
      </c>
      <c r="C145" s="186"/>
      <c r="D145" s="186"/>
      <c r="E145" s="184"/>
      <c r="F145" s="184"/>
      <c r="G145" s="184"/>
      <c r="H145" s="184"/>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8"/>
      <c r="AN145" s="198"/>
    </row>
    <row r="146" s="12" customFormat="1" ht="30" customHeight="1" spans="1:40">
      <c r="A146" s="182" t="s">
        <v>54</v>
      </c>
      <c r="B146" s="186" t="s">
        <v>156</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8"/>
      <c r="AN146" s="198"/>
    </row>
    <row r="147" s="12" customFormat="1" ht="30" customHeight="1" spans="1:40">
      <c r="A147" s="182" t="s">
        <v>54</v>
      </c>
      <c r="B147" s="186" t="s">
        <v>157</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8"/>
      <c r="AN147" s="198"/>
    </row>
    <row r="148" s="12" customFormat="1" ht="30" customHeight="1" spans="1:40">
      <c r="A148" s="179" t="s">
        <v>50</v>
      </c>
      <c r="B148" s="186" t="s">
        <v>158</v>
      </c>
      <c r="C148" s="186"/>
      <c r="D148" s="186"/>
      <c r="E148" s="184"/>
      <c r="F148" s="184"/>
      <c r="G148" s="184"/>
      <c r="H148" s="184"/>
      <c r="I148" s="196">
        <f t="shared" ref="I148:AL148" si="41">I149+I152</f>
        <v>0</v>
      </c>
      <c r="J148" s="196">
        <f t="shared" si="41"/>
        <v>0</v>
      </c>
      <c r="K148" s="196">
        <f t="shared" si="41"/>
        <v>0</v>
      </c>
      <c r="L148" s="196">
        <f t="shared" si="41"/>
        <v>0</v>
      </c>
      <c r="M148" s="196">
        <f t="shared" si="41"/>
        <v>0</v>
      </c>
      <c r="N148" s="196">
        <f t="shared" si="41"/>
        <v>0</v>
      </c>
      <c r="O148" s="196">
        <f t="shared" si="41"/>
        <v>0</v>
      </c>
      <c r="P148" s="196">
        <f t="shared" si="41"/>
        <v>0</v>
      </c>
      <c r="Q148" s="196">
        <f t="shared" si="41"/>
        <v>0</v>
      </c>
      <c r="R148" s="196">
        <f t="shared" si="41"/>
        <v>0</v>
      </c>
      <c r="S148" s="196">
        <f t="shared" si="41"/>
        <v>0</v>
      </c>
      <c r="T148" s="196">
        <f t="shared" si="41"/>
        <v>0</v>
      </c>
      <c r="U148" s="196">
        <f t="shared" si="41"/>
        <v>0</v>
      </c>
      <c r="V148" s="196">
        <f t="shared" si="41"/>
        <v>0</v>
      </c>
      <c r="W148" s="196">
        <f t="shared" si="41"/>
        <v>0</v>
      </c>
      <c r="X148" s="196">
        <f t="shared" si="41"/>
        <v>0</v>
      </c>
      <c r="Y148" s="196">
        <f t="shared" si="41"/>
        <v>0</v>
      </c>
      <c r="Z148" s="196">
        <f t="shared" si="41"/>
        <v>0</v>
      </c>
      <c r="AA148" s="196">
        <f t="shared" si="41"/>
        <v>0</v>
      </c>
      <c r="AB148" s="196">
        <f t="shared" si="41"/>
        <v>0</v>
      </c>
      <c r="AC148" s="196">
        <f t="shared" si="41"/>
        <v>0</v>
      </c>
      <c r="AD148" s="196">
        <f t="shared" si="41"/>
        <v>0</v>
      </c>
      <c r="AE148" s="196">
        <f t="shared" si="41"/>
        <v>0</v>
      </c>
      <c r="AF148" s="196">
        <f t="shared" si="41"/>
        <v>0</v>
      </c>
      <c r="AG148" s="196">
        <f t="shared" si="41"/>
        <v>0</v>
      </c>
      <c r="AH148" s="196">
        <f t="shared" si="41"/>
        <v>0</v>
      </c>
      <c r="AI148" s="196">
        <f t="shared" si="41"/>
        <v>0</v>
      </c>
      <c r="AJ148" s="196">
        <f t="shared" si="41"/>
        <v>0</v>
      </c>
      <c r="AK148" s="196">
        <f t="shared" si="41"/>
        <v>0</v>
      </c>
      <c r="AL148" s="196">
        <f t="shared" si="41"/>
        <v>0</v>
      </c>
      <c r="AM148" s="198"/>
      <c r="AN148" s="198"/>
    </row>
    <row r="149" s="12" customFormat="1" ht="30" customHeight="1" spans="1:40">
      <c r="A149" s="206" t="s">
        <v>52</v>
      </c>
      <c r="B149" s="186" t="s">
        <v>159</v>
      </c>
      <c r="C149" s="186"/>
      <c r="D149" s="186"/>
      <c r="E149" s="184"/>
      <c r="F149" s="184"/>
      <c r="G149" s="184"/>
      <c r="H149" s="184"/>
      <c r="I149" s="195">
        <f t="shared" ref="I149:AL149" si="42">I150+I151</f>
        <v>0</v>
      </c>
      <c r="J149" s="195">
        <f t="shared" si="42"/>
        <v>0</v>
      </c>
      <c r="K149" s="195">
        <f t="shared" si="42"/>
        <v>0</v>
      </c>
      <c r="L149" s="195">
        <f t="shared" si="42"/>
        <v>0</v>
      </c>
      <c r="M149" s="195">
        <f t="shared" si="42"/>
        <v>0</v>
      </c>
      <c r="N149" s="195">
        <f t="shared" si="42"/>
        <v>0</v>
      </c>
      <c r="O149" s="195">
        <f t="shared" si="42"/>
        <v>0</v>
      </c>
      <c r="P149" s="195">
        <f t="shared" si="42"/>
        <v>0</v>
      </c>
      <c r="Q149" s="195">
        <f t="shared" si="42"/>
        <v>0</v>
      </c>
      <c r="R149" s="195">
        <f t="shared" si="42"/>
        <v>0</v>
      </c>
      <c r="S149" s="195">
        <f t="shared" si="42"/>
        <v>0</v>
      </c>
      <c r="T149" s="195">
        <f t="shared" si="42"/>
        <v>0</v>
      </c>
      <c r="U149" s="195">
        <f t="shared" si="42"/>
        <v>0</v>
      </c>
      <c r="V149" s="195">
        <f t="shared" si="42"/>
        <v>0</v>
      </c>
      <c r="W149" s="195">
        <f t="shared" si="42"/>
        <v>0</v>
      </c>
      <c r="X149" s="195">
        <f t="shared" si="42"/>
        <v>0</v>
      </c>
      <c r="Y149" s="195">
        <f t="shared" si="42"/>
        <v>0</v>
      </c>
      <c r="Z149" s="195">
        <f t="shared" si="42"/>
        <v>0</v>
      </c>
      <c r="AA149" s="195">
        <f t="shared" si="42"/>
        <v>0</v>
      </c>
      <c r="AB149" s="195">
        <f t="shared" si="42"/>
        <v>0</v>
      </c>
      <c r="AC149" s="195">
        <f t="shared" si="42"/>
        <v>0</v>
      </c>
      <c r="AD149" s="195">
        <f t="shared" si="42"/>
        <v>0</v>
      </c>
      <c r="AE149" s="195">
        <f t="shared" si="42"/>
        <v>0</v>
      </c>
      <c r="AF149" s="195">
        <f t="shared" si="42"/>
        <v>0</v>
      </c>
      <c r="AG149" s="195">
        <f t="shared" si="42"/>
        <v>0</v>
      </c>
      <c r="AH149" s="195">
        <f t="shared" si="42"/>
        <v>0</v>
      </c>
      <c r="AI149" s="195">
        <f t="shared" si="42"/>
        <v>0</v>
      </c>
      <c r="AJ149" s="195">
        <f t="shared" si="42"/>
        <v>0</v>
      </c>
      <c r="AK149" s="195">
        <f t="shared" si="42"/>
        <v>0</v>
      </c>
      <c r="AL149" s="195">
        <f t="shared" si="42"/>
        <v>0</v>
      </c>
      <c r="AM149" s="198"/>
      <c r="AN149" s="198"/>
    </row>
    <row r="150" s="12" customFormat="1" ht="30" customHeight="1" spans="1:40">
      <c r="A150" s="182" t="s">
        <v>54</v>
      </c>
      <c r="B150" s="186" t="s">
        <v>160</v>
      </c>
      <c r="C150" s="186"/>
      <c r="D150" s="186"/>
      <c r="E150" s="184"/>
      <c r="F150" s="184"/>
      <c r="G150" s="184"/>
      <c r="H150" s="184"/>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8"/>
      <c r="AN150" s="198"/>
    </row>
    <row r="151" s="12" customFormat="1" ht="30" customHeight="1" spans="1:40">
      <c r="A151" s="182" t="s">
        <v>54</v>
      </c>
      <c r="B151" s="186" t="s">
        <v>161</v>
      </c>
      <c r="C151" s="186"/>
      <c r="D151" s="186"/>
      <c r="E151" s="184"/>
      <c r="F151" s="184"/>
      <c r="G151" s="184"/>
      <c r="H151" s="184"/>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8"/>
      <c r="AN151" s="198"/>
    </row>
    <row r="152" s="12" customFormat="1" ht="30" customHeight="1" spans="1:40">
      <c r="A152" s="206" t="s">
        <v>52</v>
      </c>
      <c r="B152" s="186" t="s">
        <v>162</v>
      </c>
      <c r="C152" s="186"/>
      <c r="D152" s="186"/>
      <c r="E152" s="184"/>
      <c r="F152" s="184"/>
      <c r="G152" s="184"/>
      <c r="H152" s="184"/>
      <c r="I152" s="195">
        <f t="shared" ref="I152:AL152" si="43">I153+I154+I155+I156</f>
        <v>0</v>
      </c>
      <c r="J152" s="195">
        <f t="shared" si="43"/>
        <v>0</v>
      </c>
      <c r="K152" s="195">
        <f t="shared" si="43"/>
        <v>0</v>
      </c>
      <c r="L152" s="195">
        <f t="shared" si="43"/>
        <v>0</v>
      </c>
      <c r="M152" s="195">
        <f t="shared" si="43"/>
        <v>0</v>
      </c>
      <c r="N152" s="195">
        <f t="shared" si="43"/>
        <v>0</v>
      </c>
      <c r="O152" s="195">
        <f t="shared" si="43"/>
        <v>0</v>
      </c>
      <c r="P152" s="195">
        <f t="shared" si="43"/>
        <v>0</v>
      </c>
      <c r="Q152" s="195">
        <f t="shared" si="43"/>
        <v>0</v>
      </c>
      <c r="R152" s="195">
        <f t="shared" si="43"/>
        <v>0</v>
      </c>
      <c r="S152" s="195">
        <f t="shared" si="43"/>
        <v>0</v>
      </c>
      <c r="T152" s="195">
        <f t="shared" si="43"/>
        <v>0</v>
      </c>
      <c r="U152" s="195">
        <f t="shared" si="43"/>
        <v>0</v>
      </c>
      <c r="V152" s="195">
        <f t="shared" si="43"/>
        <v>0</v>
      </c>
      <c r="W152" s="195">
        <f t="shared" si="43"/>
        <v>0</v>
      </c>
      <c r="X152" s="195">
        <f t="shared" si="43"/>
        <v>0</v>
      </c>
      <c r="Y152" s="195">
        <f t="shared" si="43"/>
        <v>0</v>
      </c>
      <c r="Z152" s="195">
        <f t="shared" si="43"/>
        <v>0</v>
      </c>
      <c r="AA152" s="195">
        <f t="shared" si="43"/>
        <v>0</v>
      </c>
      <c r="AB152" s="195">
        <f t="shared" si="43"/>
        <v>0</v>
      </c>
      <c r="AC152" s="195">
        <f t="shared" si="43"/>
        <v>0</v>
      </c>
      <c r="AD152" s="195">
        <f t="shared" si="43"/>
        <v>0</v>
      </c>
      <c r="AE152" s="195">
        <f t="shared" si="43"/>
        <v>0</v>
      </c>
      <c r="AF152" s="195">
        <f t="shared" si="43"/>
        <v>0</v>
      </c>
      <c r="AG152" s="195">
        <f t="shared" si="43"/>
        <v>0</v>
      </c>
      <c r="AH152" s="195">
        <f t="shared" si="43"/>
        <v>0</v>
      </c>
      <c r="AI152" s="195">
        <f t="shared" si="43"/>
        <v>0</v>
      </c>
      <c r="AJ152" s="195">
        <f t="shared" si="43"/>
        <v>0</v>
      </c>
      <c r="AK152" s="195">
        <f t="shared" si="43"/>
        <v>0</v>
      </c>
      <c r="AL152" s="195">
        <f t="shared" si="43"/>
        <v>0</v>
      </c>
      <c r="AM152" s="198"/>
      <c r="AN152" s="198"/>
    </row>
    <row r="153" s="12" customFormat="1" ht="30" customHeight="1" spans="1:40">
      <c r="A153" s="182" t="s">
        <v>54</v>
      </c>
      <c r="B153" s="186" t="s">
        <v>163</v>
      </c>
      <c r="C153" s="186"/>
      <c r="D153" s="186"/>
      <c r="E153" s="184"/>
      <c r="F153" s="184"/>
      <c r="G153" s="184"/>
      <c r="H153" s="184"/>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8"/>
      <c r="AN153" s="198"/>
    </row>
    <row r="154" s="12" customFormat="1" ht="30" customHeight="1" spans="1:40">
      <c r="A154" s="182" t="s">
        <v>54</v>
      </c>
      <c r="B154" s="186" t="s">
        <v>164</v>
      </c>
      <c r="C154" s="186"/>
      <c r="D154" s="186"/>
      <c r="E154" s="184"/>
      <c r="F154" s="184"/>
      <c r="G154" s="184"/>
      <c r="H154" s="184"/>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8"/>
      <c r="AN154" s="198"/>
    </row>
    <row r="155" s="12" customFormat="1" ht="30" customHeight="1" spans="1:40">
      <c r="A155" s="182" t="s">
        <v>54</v>
      </c>
      <c r="B155" s="186" t="s">
        <v>165</v>
      </c>
      <c r="C155" s="186"/>
      <c r="D155" s="186"/>
      <c r="E155" s="184"/>
      <c r="F155" s="184"/>
      <c r="G155" s="184"/>
      <c r="H155" s="184"/>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8"/>
      <c r="AN155" s="198"/>
    </row>
    <row r="156" s="12" customFormat="1" ht="30" customHeight="1" spans="1:40">
      <c r="A156" s="182" t="s">
        <v>54</v>
      </c>
      <c r="B156" s="186" t="s">
        <v>166</v>
      </c>
      <c r="C156" s="186"/>
      <c r="D156" s="186"/>
      <c r="E156" s="184"/>
      <c r="F156" s="184"/>
      <c r="G156" s="184"/>
      <c r="H156" s="184"/>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8"/>
      <c r="AN156" s="198"/>
    </row>
    <row r="157" s="12" customFormat="1" ht="30" customHeight="1" spans="1:40">
      <c r="A157" s="179" t="s">
        <v>50</v>
      </c>
      <c r="B157" s="186" t="s">
        <v>167</v>
      </c>
      <c r="C157" s="186"/>
      <c r="D157" s="186"/>
      <c r="E157" s="184"/>
      <c r="F157" s="184"/>
      <c r="G157" s="184"/>
      <c r="H157" s="184"/>
      <c r="I157" s="196">
        <f t="shared" ref="I157:AL157" si="44">I158</f>
        <v>0</v>
      </c>
      <c r="J157" s="196">
        <f t="shared" si="44"/>
        <v>0</v>
      </c>
      <c r="K157" s="196">
        <f t="shared" si="44"/>
        <v>0</v>
      </c>
      <c r="L157" s="196">
        <f t="shared" si="44"/>
        <v>0</v>
      </c>
      <c r="M157" s="196">
        <f t="shared" si="44"/>
        <v>0</v>
      </c>
      <c r="N157" s="196">
        <f t="shared" si="44"/>
        <v>0</v>
      </c>
      <c r="O157" s="196">
        <f t="shared" si="44"/>
        <v>0</v>
      </c>
      <c r="P157" s="196">
        <f t="shared" si="44"/>
        <v>0</v>
      </c>
      <c r="Q157" s="196">
        <f t="shared" si="44"/>
        <v>0</v>
      </c>
      <c r="R157" s="196">
        <f t="shared" si="44"/>
        <v>0</v>
      </c>
      <c r="S157" s="196">
        <f t="shared" si="44"/>
        <v>0</v>
      </c>
      <c r="T157" s="196">
        <f t="shared" si="44"/>
        <v>0</v>
      </c>
      <c r="U157" s="196">
        <f t="shared" si="44"/>
        <v>0</v>
      </c>
      <c r="V157" s="196">
        <f t="shared" si="44"/>
        <v>0</v>
      </c>
      <c r="W157" s="196">
        <f t="shared" si="44"/>
        <v>0</v>
      </c>
      <c r="X157" s="196">
        <f t="shared" si="44"/>
        <v>0</v>
      </c>
      <c r="Y157" s="196">
        <f t="shared" si="44"/>
        <v>0</v>
      </c>
      <c r="Z157" s="196">
        <f t="shared" si="44"/>
        <v>0</v>
      </c>
      <c r="AA157" s="196">
        <f t="shared" si="44"/>
        <v>0</v>
      </c>
      <c r="AB157" s="196">
        <f t="shared" si="44"/>
        <v>0</v>
      </c>
      <c r="AC157" s="196">
        <f t="shared" si="44"/>
        <v>0</v>
      </c>
      <c r="AD157" s="196">
        <f t="shared" si="44"/>
        <v>0</v>
      </c>
      <c r="AE157" s="196">
        <f t="shared" si="44"/>
        <v>0</v>
      </c>
      <c r="AF157" s="196">
        <f t="shared" si="44"/>
        <v>0</v>
      </c>
      <c r="AG157" s="196">
        <f t="shared" si="44"/>
        <v>0</v>
      </c>
      <c r="AH157" s="196">
        <f t="shared" si="44"/>
        <v>0</v>
      </c>
      <c r="AI157" s="196">
        <f t="shared" si="44"/>
        <v>0</v>
      </c>
      <c r="AJ157" s="196">
        <f t="shared" si="44"/>
        <v>0</v>
      </c>
      <c r="AK157" s="196">
        <f t="shared" si="44"/>
        <v>0</v>
      </c>
      <c r="AL157" s="196">
        <f t="shared" si="44"/>
        <v>0</v>
      </c>
      <c r="AM157" s="198"/>
      <c r="AN157" s="198"/>
    </row>
    <row r="158" s="12" customFormat="1" ht="30" customHeight="1" spans="1:40">
      <c r="A158" s="179" t="s">
        <v>52</v>
      </c>
      <c r="B158" s="186" t="s">
        <v>167</v>
      </c>
      <c r="C158" s="186"/>
      <c r="D158" s="186"/>
      <c r="E158" s="184"/>
      <c r="F158" s="184"/>
      <c r="G158" s="184"/>
      <c r="H158" s="184"/>
      <c r="I158" s="195">
        <f t="shared" ref="I158:AL158" si="45">I159</f>
        <v>0</v>
      </c>
      <c r="J158" s="195">
        <f t="shared" si="45"/>
        <v>0</v>
      </c>
      <c r="K158" s="195">
        <f t="shared" si="45"/>
        <v>0</v>
      </c>
      <c r="L158" s="195">
        <f t="shared" si="45"/>
        <v>0</v>
      </c>
      <c r="M158" s="195">
        <f t="shared" si="45"/>
        <v>0</v>
      </c>
      <c r="N158" s="195">
        <f t="shared" si="45"/>
        <v>0</v>
      </c>
      <c r="O158" s="195">
        <f t="shared" si="45"/>
        <v>0</v>
      </c>
      <c r="P158" s="195">
        <f t="shared" si="45"/>
        <v>0</v>
      </c>
      <c r="Q158" s="195">
        <f t="shared" si="45"/>
        <v>0</v>
      </c>
      <c r="R158" s="195">
        <f t="shared" si="45"/>
        <v>0</v>
      </c>
      <c r="S158" s="195">
        <f t="shared" si="45"/>
        <v>0</v>
      </c>
      <c r="T158" s="195">
        <f t="shared" si="45"/>
        <v>0</v>
      </c>
      <c r="U158" s="195">
        <f t="shared" si="45"/>
        <v>0</v>
      </c>
      <c r="V158" s="195">
        <f t="shared" si="45"/>
        <v>0</v>
      </c>
      <c r="W158" s="195">
        <f t="shared" si="45"/>
        <v>0</v>
      </c>
      <c r="X158" s="195">
        <f t="shared" si="45"/>
        <v>0</v>
      </c>
      <c r="Y158" s="195">
        <f t="shared" si="45"/>
        <v>0</v>
      </c>
      <c r="Z158" s="195">
        <f t="shared" si="45"/>
        <v>0</v>
      </c>
      <c r="AA158" s="195">
        <f t="shared" si="45"/>
        <v>0</v>
      </c>
      <c r="AB158" s="195">
        <f t="shared" si="45"/>
        <v>0</v>
      </c>
      <c r="AC158" s="195">
        <f t="shared" si="45"/>
        <v>0</v>
      </c>
      <c r="AD158" s="195">
        <f t="shared" si="45"/>
        <v>0</v>
      </c>
      <c r="AE158" s="195">
        <f t="shared" si="45"/>
        <v>0</v>
      </c>
      <c r="AF158" s="195">
        <f t="shared" si="45"/>
        <v>0</v>
      </c>
      <c r="AG158" s="195">
        <f t="shared" si="45"/>
        <v>0</v>
      </c>
      <c r="AH158" s="195">
        <f t="shared" si="45"/>
        <v>0</v>
      </c>
      <c r="AI158" s="195">
        <f t="shared" si="45"/>
        <v>0</v>
      </c>
      <c r="AJ158" s="195">
        <f t="shared" si="45"/>
        <v>0</v>
      </c>
      <c r="AK158" s="195">
        <f t="shared" si="45"/>
        <v>0</v>
      </c>
      <c r="AL158" s="195">
        <f t="shared" si="45"/>
        <v>0</v>
      </c>
      <c r="AM158" s="198"/>
      <c r="AN158" s="198"/>
    </row>
    <row r="159" s="12" customFormat="1" ht="30" customHeight="1" spans="1:40">
      <c r="A159" s="179" t="s">
        <v>54</v>
      </c>
      <c r="B159" s="186" t="s">
        <v>167</v>
      </c>
      <c r="C159" s="186"/>
      <c r="D159" s="186"/>
      <c r="E159" s="184"/>
      <c r="F159" s="184"/>
      <c r="G159" s="184"/>
      <c r="H159" s="184"/>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8"/>
      <c r="AN159" s="198"/>
    </row>
    <row r="160" s="12" customFormat="1" ht="30" customHeight="1" spans="1:40">
      <c r="A160" s="179" t="s">
        <v>50</v>
      </c>
      <c r="B160" s="186" t="s">
        <v>96</v>
      </c>
      <c r="C160" s="186"/>
      <c r="D160" s="186"/>
      <c r="E160" s="184"/>
      <c r="F160" s="184"/>
      <c r="G160" s="184"/>
      <c r="H160" s="184"/>
      <c r="I160" s="196">
        <f t="shared" ref="I160:AL160" si="46">I161</f>
        <v>1</v>
      </c>
      <c r="J160" s="196">
        <f t="shared" si="46"/>
        <v>3800</v>
      </c>
      <c r="K160" s="196">
        <f t="shared" si="46"/>
        <v>0</v>
      </c>
      <c r="L160" s="196">
        <f t="shared" si="46"/>
        <v>0</v>
      </c>
      <c r="M160" s="196">
        <f t="shared" si="46"/>
        <v>0</v>
      </c>
      <c r="N160" s="196">
        <f t="shared" si="46"/>
        <v>0</v>
      </c>
      <c r="O160" s="196">
        <f t="shared" si="46"/>
        <v>0</v>
      </c>
      <c r="P160" s="196">
        <f t="shared" si="46"/>
        <v>0</v>
      </c>
      <c r="Q160" s="196">
        <f t="shared" si="46"/>
        <v>0</v>
      </c>
      <c r="R160" s="196">
        <f t="shared" si="46"/>
        <v>1</v>
      </c>
      <c r="S160" s="196">
        <f t="shared" si="46"/>
        <v>3800</v>
      </c>
      <c r="T160" s="196">
        <f t="shared" si="46"/>
        <v>0</v>
      </c>
      <c r="U160" s="196">
        <f t="shared" si="46"/>
        <v>0</v>
      </c>
      <c r="V160" s="196">
        <f t="shared" si="46"/>
        <v>0</v>
      </c>
      <c r="W160" s="196">
        <f t="shared" si="46"/>
        <v>0</v>
      </c>
      <c r="X160" s="196">
        <f t="shared" si="46"/>
        <v>0</v>
      </c>
      <c r="Y160" s="196">
        <f t="shared" si="46"/>
        <v>0</v>
      </c>
      <c r="Z160" s="196">
        <f t="shared" si="46"/>
        <v>38</v>
      </c>
      <c r="AA160" s="196">
        <f t="shared" si="46"/>
        <v>38</v>
      </c>
      <c r="AB160" s="196">
        <f t="shared" si="46"/>
        <v>0</v>
      </c>
      <c r="AC160" s="196">
        <f t="shared" si="46"/>
        <v>0</v>
      </c>
      <c r="AD160" s="196">
        <f t="shared" si="46"/>
        <v>38</v>
      </c>
      <c r="AE160" s="196">
        <f t="shared" si="46"/>
        <v>0</v>
      </c>
      <c r="AF160" s="196">
        <f t="shared" si="46"/>
        <v>0</v>
      </c>
      <c r="AG160" s="196">
        <f t="shared" si="46"/>
        <v>0</v>
      </c>
      <c r="AH160" s="196">
        <f t="shared" si="46"/>
        <v>0</v>
      </c>
      <c r="AI160" s="196">
        <f t="shared" si="46"/>
        <v>0</v>
      </c>
      <c r="AJ160" s="196">
        <f t="shared" si="46"/>
        <v>0</v>
      </c>
      <c r="AK160" s="196">
        <f t="shared" si="46"/>
        <v>0</v>
      </c>
      <c r="AL160" s="196">
        <f t="shared" si="46"/>
        <v>0</v>
      </c>
      <c r="AM160" s="198"/>
      <c r="AN160" s="198"/>
    </row>
    <row r="161" s="12" customFormat="1" ht="30" customHeight="1" spans="1:40">
      <c r="A161" s="179" t="s">
        <v>52</v>
      </c>
      <c r="B161" s="186" t="s">
        <v>96</v>
      </c>
      <c r="C161" s="186"/>
      <c r="D161" s="186"/>
      <c r="E161" s="184"/>
      <c r="F161" s="184"/>
      <c r="G161" s="184"/>
      <c r="H161" s="184"/>
      <c r="I161" s="195">
        <f t="shared" ref="I161:AL161" si="47">I162+I163+I165</f>
        <v>1</v>
      </c>
      <c r="J161" s="195">
        <f t="shared" si="47"/>
        <v>3800</v>
      </c>
      <c r="K161" s="195">
        <f t="shared" si="47"/>
        <v>0</v>
      </c>
      <c r="L161" s="195">
        <f t="shared" si="47"/>
        <v>0</v>
      </c>
      <c r="M161" s="195">
        <f t="shared" si="47"/>
        <v>0</v>
      </c>
      <c r="N161" s="195">
        <f t="shared" si="47"/>
        <v>0</v>
      </c>
      <c r="O161" s="195">
        <f t="shared" si="47"/>
        <v>0</v>
      </c>
      <c r="P161" s="195">
        <f t="shared" si="47"/>
        <v>0</v>
      </c>
      <c r="Q161" s="195">
        <f t="shared" si="47"/>
        <v>0</v>
      </c>
      <c r="R161" s="195">
        <f t="shared" si="47"/>
        <v>1</v>
      </c>
      <c r="S161" s="195">
        <f t="shared" si="47"/>
        <v>3800</v>
      </c>
      <c r="T161" s="195">
        <f t="shared" si="47"/>
        <v>0</v>
      </c>
      <c r="U161" s="195">
        <f t="shared" si="47"/>
        <v>0</v>
      </c>
      <c r="V161" s="195">
        <f t="shared" si="47"/>
        <v>0</v>
      </c>
      <c r="W161" s="195">
        <f t="shared" si="47"/>
        <v>0</v>
      </c>
      <c r="X161" s="195">
        <f t="shared" si="47"/>
        <v>0</v>
      </c>
      <c r="Y161" s="195">
        <f t="shared" si="47"/>
        <v>0</v>
      </c>
      <c r="Z161" s="195">
        <f t="shared" si="47"/>
        <v>38</v>
      </c>
      <c r="AA161" s="195">
        <f t="shared" si="47"/>
        <v>38</v>
      </c>
      <c r="AB161" s="195">
        <f t="shared" si="47"/>
        <v>0</v>
      </c>
      <c r="AC161" s="195">
        <f t="shared" si="47"/>
        <v>0</v>
      </c>
      <c r="AD161" s="195">
        <f t="shared" si="47"/>
        <v>38</v>
      </c>
      <c r="AE161" s="195">
        <f t="shared" si="47"/>
        <v>0</v>
      </c>
      <c r="AF161" s="195">
        <f t="shared" si="47"/>
        <v>0</v>
      </c>
      <c r="AG161" s="195">
        <f t="shared" si="47"/>
        <v>0</v>
      </c>
      <c r="AH161" s="195">
        <f t="shared" si="47"/>
        <v>0</v>
      </c>
      <c r="AI161" s="195">
        <f t="shared" si="47"/>
        <v>0</v>
      </c>
      <c r="AJ161" s="195">
        <f t="shared" si="47"/>
        <v>0</v>
      </c>
      <c r="AK161" s="195">
        <f t="shared" si="47"/>
        <v>0</v>
      </c>
      <c r="AL161" s="195">
        <f t="shared" si="47"/>
        <v>0</v>
      </c>
      <c r="AM161" s="198"/>
      <c r="AN161" s="198"/>
    </row>
    <row r="162" s="12" customFormat="1" ht="45" customHeight="1" spans="1:40">
      <c r="A162" s="182" t="s">
        <v>54</v>
      </c>
      <c r="B162" s="186" t="s">
        <v>168</v>
      </c>
      <c r="C162" s="186"/>
      <c r="D162" s="186"/>
      <c r="E162" s="184"/>
      <c r="F162" s="184"/>
      <c r="G162" s="184"/>
      <c r="H162" s="184"/>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8"/>
      <c r="AN162" s="198"/>
    </row>
    <row r="163" s="12" customFormat="1" ht="30" customHeight="1" spans="1:40">
      <c r="A163" s="182" t="s">
        <v>54</v>
      </c>
      <c r="B163" s="186" t="s">
        <v>169</v>
      </c>
      <c r="C163" s="186"/>
      <c r="D163" s="186"/>
      <c r="E163" s="184"/>
      <c r="F163" s="184"/>
      <c r="G163" s="184"/>
      <c r="H163" s="184"/>
      <c r="I163" s="195">
        <f>SUM(I164)</f>
        <v>1</v>
      </c>
      <c r="J163" s="195">
        <f t="shared" ref="J163:AL163" si="48">SUM(J164)</f>
        <v>3800</v>
      </c>
      <c r="K163" s="195">
        <f t="shared" si="48"/>
        <v>0</v>
      </c>
      <c r="L163" s="195">
        <f t="shared" si="48"/>
        <v>0</v>
      </c>
      <c r="M163" s="195">
        <f t="shared" si="48"/>
        <v>0</v>
      </c>
      <c r="N163" s="195">
        <f t="shared" si="48"/>
        <v>0</v>
      </c>
      <c r="O163" s="195">
        <f t="shared" si="48"/>
        <v>0</v>
      </c>
      <c r="P163" s="195">
        <f t="shared" si="48"/>
        <v>0</v>
      </c>
      <c r="Q163" s="195">
        <f t="shared" si="48"/>
        <v>0</v>
      </c>
      <c r="R163" s="195">
        <f t="shared" si="48"/>
        <v>1</v>
      </c>
      <c r="S163" s="195">
        <f t="shared" si="48"/>
        <v>3800</v>
      </c>
      <c r="T163" s="195">
        <f t="shared" si="48"/>
        <v>0</v>
      </c>
      <c r="U163" s="195">
        <f t="shared" si="48"/>
        <v>0</v>
      </c>
      <c r="V163" s="195">
        <f t="shared" si="48"/>
        <v>0</v>
      </c>
      <c r="W163" s="195">
        <f t="shared" si="48"/>
        <v>0</v>
      </c>
      <c r="X163" s="195">
        <f t="shared" si="48"/>
        <v>0</v>
      </c>
      <c r="Y163" s="195">
        <f t="shared" si="48"/>
        <v>0</v>
      </c>
      <c r="Z163" s="195">
        <f t="shared" si="48"/>
        <v>38</v>
      </c>
      <c r="AA163" s="195">
        <f t="shared" si="48"/>
        <v>38</v>
      </c>
      <c r="AB163" s="195">
        <f t="shared" si="48"/>
        <v>0</v>
      </c>
      <c r="AC163" s="195">
        <f t="shared" si="48"/>
        <v>0</v>
      </c>
      <c r="AD163" s="195">
        <f t="shared" si="48"/>
        <v>38</v>
      </c>
      <c r="AE163" s="195">
        <f t="shared" si="48"/>
        <v>0</v>
      </c>
      <c r="AF163" s="195">
        <f t="shared" si="48"/>
        <v>0</v>
      </c>
      <c r="AG163" s="195">
        <f t="shared" si="48"/>
        <v>0</v>
      </c>
      <c r="AH163" s="195">
        <f t="shared" si="48"/>
        <v>0</v>
      </c>
      <c r="AI163" s="195">
        <f t="shared" si="48"/>
        <v>0</v>
      </c>
      <c r="AJ163" s="195">
        <f t="shared" si="48"/>
        <v>0</v>
      </c>
      <c r="AK163" s="195">
        <f t="shared" si="48"/>
        <v>0</v>
      </c>
      <c r="AL163" s="195">
        <f t="shared" si="48"/>
        <v>0</v>
      </c>
      <c r="AM163" s="198"/>
      <c r="AN163" s="198"/>
    </row>
    <row r="164" s="7" customFormat="1" ht="178" customHeight="1" spans="1:40">
      <c r="A164" s="22">
        <v>35</v>
      </c>
      <c r="B164" s="22" t="s">
        <v>1183</v>
      </c>
      <c r="C164" s="22">
        <v>2024</v>
      </c>
      <c r="D164" s="33" t="s">
        <v>1004</v>
      </c>
      <c r="E164" s="22" t="s">
        <v>178</v>
      </c>
      <c r="F164" s="22" t="s">
        <v>1184</v>
      </c>
      <c r="G164" s="22" t="s">
        <v>995</v>
      </c>
      <c r="H164" s="33" t="s">
        <v>1006</v>
      </c>
      <c r="I164" s="22">
        <v>1</v>
      </c>
      <c r="J164" s="22">
        <v>3800</v>
      </c>
      <c r="K164" s="22"/>
      <c r="L164" s="22"/>
      <c r="M164" s="22"/>
      <c r="N164" s="22"/>
      <c r="O164" s="22"/>
      <c r="P164" s="22"/>
      <c r="Q164" s="22"/>
      <c r="R164" s="22">
        <v>1</v>
      </c>
      <c r="S164" s="22">
        <v>3800</v>
      </c>
      <c r="T164" s="22"/>
      <c r="U164" s="22" t="s">
        <v>1007</v>
      </c>
      <c r="V164" s="22" t="s">
        <v>1185</v>
      </c>
      <c r="W164" s="22" t="s">
        <v>1007</v>
      </c>
      <c r="X164" s="22" t="s">
        <v>1185</v>
      </c>
      <c r="Y164" s="22" t="s">
        <v>1186</v>
      </c>
      <c r="Z164" s="22">
        <v>38</v>
      </c>
      <c r="AA164" s="22">
        <v>38</v>
      </c>
      <c r="AB164" s="60"/>
      <c r="AC164" s="60"/>
      <c r="AD164" s="60">
        <v>38</v>
      </c>
      <c r="AE164" s="60"/>
      <c r="AF164" s="22"/>
      <c r="AG164" s="22"/>
      <c r="AH164" s="22"/>
      <c r="AI164" s="22"/>
      <c r="AJ164" s="22"/>
      <c r="AK164" s="22"/>
      <c r="AL164" s="22"/>
      <c r="AM164" s="33" t="s">
        <v>1187</v>
      </c>
      <c r="AN164" s="33" t="s">
        <v>1188</v>
      </c>
    </row>
    <row r="165" s="12" customFormat="1" ht="30" customHeight="1" spans="1:40">
      <c r="A165" s="182" t="s">
        <v>54</v>
      </c>
      <c r="B165" s="186" t="s">
        <v>170</v>
      </c>
      <c r="C165" s="186"/>
      <c r="D165" s="186"/>
      <c r="E165" s="184"/>
      <c r="F165" s="184"/>
      <c r="G165" s="184"/>
      <c r="H165" s="184"/>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8"/>
      <c r="AN165" s="198"/>
    </row>
  </sheetData>
  <autoFilter ref="A5:XEW16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3"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9"/>
  <sheetViews>
    <sheetView zoomScale="70" zoomScaleNormal="70" topLeftCell="C1" workbookViewId="0">
      <pane ySplit="4" topLeftCell="A8" activePane="bottomLeft" state="frozen"/>
      <selection/>
      <selection pane="bottomLeft" activeCell="H103" sqref="H103"/>
    </sheetView>
  </sheetViews>
  <sheetFormatPr defaultColWidth="8.88888888888889" defaultRowHeight="20.4"/>
  <cols>
    <col min="1" max="1" width="8.12962962962963" style="9" customWidth="1"/>
    <col min="2" max="2" width="36.5462962962963" style="12" customWidth="1"/>
    <col min="3" max="3" width="16.3518518518519" style="12" customWidth="1"/>
    <col min="4" max="4" width="15.1296296296296" style="12" customWidth="1"/>
    <col min="5" max="5" width="31.4814814814815" style="12" customWidth="1"/>
    <col min="6" max="6" width="91.3333333333333" style="12" customWidth="1"/>
    <col min="7" max="8" width="18.6296296296296" style="14" customWidth="1"/>
    <col min="9" max="9" width="26.4444444444444" style="9" customWidth="1"/>
    <col min="10" max="10" width="11.5" style="574" customWidth="1"/>
    <col min="11" max="11" width="20.5925925925926" style="12" customWidth="1"/>
    <col min="12" max="16349" width="8.88888888888889" style="12"/>
    <col min="16350" max="16384" width="8.88888888888889" style="8"/>
  </cols>
  <sheetData>
    <row r="1" s="5" customFormat="1" ht="21" spans="1:10">
      <c r="A1" s="15" t="s">
        <v>0</v>
      </c>
      <c r="B1" s="15"/>
      <c r="F1" s="15"/>
      <c r="I1" s="53"/>
      <c r="J1" s="595"/>
    </row>
    <row r="2" s="6" customFormat="1" ht="45" spans="1:10">
      <c r="A2" s="17" t="s">
        <v>1</v>
      </c>
      <c r="B2" s="17"/>
      <c r="C2" s="17"/>
      <c r="D2" s="17"/>
      <c r="E2" s="17"/>
      <c r="F2" s="17"/>
      <c r="G2" s="17"/>
      <c r="H2" s="17"/>
      <c r="I2" s="17"/>
      <c r="J2" s="595"/>
    </row>
    <row r="3" s="7" customFormat="1" ht="102" spans="1:13">
      <c r="A3" s="82" t="s">
        <v>2</v>
      </c>
      <c r="B3" s="82" t="s">
        <v>5</v>
      </c>
      <c r="C3" s="82" t="s">
        <v>6</v>
      </c>
      <c r="D3" s="82" t="s">
        <v>7</v>
      </c>
      <c r="E3" s="82" t="s">
        <v>8</v>
      </c>
      <c r="F3" s="82" t="s">
        <v>9</v>
      </c>
      <c r="G3" s="82" t="s">
        <v>171</v>
      </c>
      <c r="H3" s="82" t="s">
        <v>172</v>
      </c>
      <c r="I3" s="596" t="s">
        <v>15</v>
      </c>
      <c r="J3" s="596" t="s">
        <v>173</v>
      </c>
      <c r="K3" s="596" t="s">
        <v>174</v>
      </c>
      <c r="L3" s="596" t="s">
        <v>175</v>
      </c>
      <c r="M3" s="7" t="s">
        <v>176</v>
      </c>
    </row>
    <row r="4" s="7" customFormat="1" ht="25.8" spans="1:12">
      <c r="A4" s="82"/>
      <c r="B4" s="82"/>
      <c r="C4" s="82"/>
      <c r="D4" s="82"/>
      <c r="E4" s="82"/>
      <c r="F4" s="82"/>
      <c r="G4" s="82"/>
      <c r="H4" s="82"/>
      <c r="I4" s="597">
        <f>SUM(I5:I14)</f>
        <v>19720</v>
      </c>
      <c r="J4" s="596"/>
      <c r="K4" s="596"/>
      <c r="L4" s="596"/>
    </row>
    <row r="5" s="571" customFormat="1" ht="61.2" spans="1:14">
      <c r="A5" s="575">
        <v>1</v>
      </c>
      <c r="B5" s="576" t="s">
        <v>177</v>
      </c>
      <c r="C5" s="576" t="s">
        <v>178</v>
      </c>
      <c r="D5" s="576" t="s">
        <v>179</v>
      </c>
      <c r="E5" s="576" t="s">
        <v>180</v>
      </c>
      <c r="F5" s="576" t="s">
        <v>181</v>
      </c>
      <c r="G5" s="576" t="s">
        <v>182</v>
      </c>
      <c r="H5" s="576" t="s">
        <v>183</v>
      </c>
      <c r="I5" s="598">
        <v>2100</v>
      </c>
      <c r="J5" s="599"/>
      <c r="K5" s="600"/>
      <c r="L5" s="600"/>
      <c r="M5" s="572" t="s">
        <v>184</v>
      </c>
      <c r="N5" s="572"/>
    </row>
    <row r="6" s="571" customFormat="1" ht="46.8" spans="1:14">
      <c r="A6" s="575">
        <v>2</v>
      </c>
      <c r="B6" s="577" t="s">
        <v>185</v>
      </c>
      <c r="C6" s="576" t="s">
        <v>178</v>
      </c>
      <c r="D6" s="578">
        <v>45383</v>
      </c>
      <c r="E6" s="576" t="s">
        <v>186</v>
      </c>
      <c r="F6" s="577" t="s">
        <v>187</v>
      </c>
      <c r="G6" s="579" t="s">
        <v>188</v>
      </c>
      <c r="H6" s="576" t="s">
        <v>183</v>
      </c>
      <c r="I6" s="601">
        <v>2000</v>
      </c>
      <c r="J6" s="599"/>
      <c r="K6" s="600"/>
      <c r="L6" s="600"/>
      <c r="M6" s="572" t="s">
        <v>184</v>
      </c>
      <c r="N6" s="572"/>
    </row>
    <row r="7" s="571" customFormat="1" ht="31.2" spans="1:14">
      <c r="A7" s="575">
        <v>3</v>
      </c>
      <c r="B7" s="577" t="s">
        <v>189</v>
      </c>
      <c r="C7" s="576" t="s">
        <v>178</v>
      </c>
      <c r="D7" s="578">
        <v>45383</v>
      </c>
      <c r="E7" s="576" t="s">
        <v>190</v>
      </c>
      <c r="F7" s="577" t="s">
        <v>191</v>
      </c>
      <c r="G7" s="579" t="s">
        <v>192</v>
      </c>
      <c r="H7" s="576" t="s">
        <v>183</v>
      </c>
      <c r="I7" s="601">
        <v>2000</v>
      </c>
      <c r="J7" s="599"/>
      <c r="K7" s="600"/>
      <c r="L7" s="600"/>
      <c r="M7" s="572" t="s">
        <v>184</v>
      </c>
      <c r="N7" s="572"/>
    </row>
    <row r="8" s="571" customFormat="1" ht="124.8" spans="1:14">
      <c r="A8" s="575">
        <v>4</v>
      </c>
      <c r="B8" s="580" t="s">
        <v>193</v>
      </c>
      <c r="C8" s="576" t="s">
        <v>178</v>
      </c>
      <c r="D8" s="578">
        <v>45473</v>
      </c>
      <c r="E8" s="576" t="s">
        <v>194</v>
      </c>
      <c r="F8" s="580" t="s">
        <v>195</v>
      </c>
      <c r="G8" s="581" t="s">
        <v>196</v>
      </c>
      <c r="H8" s="581" t="s">
        <v>196</v>
      </c>
      <c r="I8" s="602">
        <v>2000</v>
      </c>
      <c r="J8" s="599"/>
      <c r="K8" s="600"/>
      <c r="L8" s="600"/>
      <c r="M8" s="572"/>
      <c r="N8" s="572"/>
    </row>
    <row r="9" s="571" customFormat="1" spans="1:14">
      <c r="A9" s="575">
        <v>5</v>
      </c>
      <c r="B9" s="577" t="s">
        <v>197</v>
      </c>
      <c r="C9" s="576" t="s">
        <v>178</v>
      </c>
      <c r="D9" s="578">
        <v>45366</v>
      </c>
      <c r="E9" s="576" t="s">
        <v>198</v>
      </c>
      <c r="F9" s="577" t="s">
        <v>199</v>
      </c>
      <c r="G9" s="582" t="s">
        <v>200</v>
      </c>
      <c r="H9" s="582" t="s">
        <v>200</v>
      </c>
      <c r="I9" s="603">
        <v>3000</v>
      </c>
      <c r="J9" s="599"/>
      <c r="K9" s="600" t="s">
        <v>201</v>
      </c>
      <c r="L9" s="600"/>
      <c r="M9" s="572"/>
      <c r="N9" s="572" t="s">
        <v>202</v>
      </c>
    </row>
    <row r="10" s="571" customFormat="1" ht="46.8" spans="1:14">
      <c r="A10" s="575">
        <v>6</v>
      </c>
      <c r="B10" s="580" t="s">
        <v>203</v>
      </c>
      <c r="C10" s="576" t="s">
        <v>178</v>
      </c>
      <c r="D10" s="578">
        <v>45383</v>
      </c>
      <c r="E10" s="576" t="s">
        <v>204</v>
      </c>
      <c r="F10" s="580" t="s">
        <v>205</v>
      </c>
      <c r="G10" s="583" t="s">
        <v>206</v>
      </c>
      <c r="H10" s="581" t="s">
        <v>207</v>
      </c>
      <c r="I10" s="603">
        <v>1300</v>
      </c>
      <c r="J10" s="599"/>
      <c r="K10" s="600"/>
      <c r="L10" s="600"/>
      <c r="M10" s="572" t="s">
        <v>184</v>
      </c>
      <c r="N10" s="572"/>
    </row>
    <row r="11" s="571" customFormat="1" ht="46.8" spans="1:14">
      <c r="A11" s="575">
        <v>7</v>
      </c>
      <c r="B11" s="584" t="s">
        <v>208</v>
      </c>
      <c r="C11" s="576" t="s">
        <v>178</v>
      </c>
      <c r="D11" s="578">
        <v>45383</v>
      </c>
      <c r="E11" s="576" t="s">
        <v>209</v>
      </c>
      <c r="F11" s="584" t="s">
        <v>210</v>
      </c>
      <c r="G11" s="579" t="s">
        <v>211</v>
      </c>
      <c r="H11" s="581" t="s">
        <v>207</v>
      </c>
      <c r="I11" s="579">
        <v>600</v>
      </c>
      <c r="J11" s="599"/>
      <c r="K11" s="600"/>
      <c r="L11" s="600"/>
      <c r="M11" s="572"/>
      <c r="N11" s="572"/>
    </row>
    <row r="12" s="572" customFormat="1" ht="62.4" spans="1:13">
      <c r="A12" s="575">
        <v>8</v>
      </c>
      <c r="B12" s="585" t="s">
        <v>212</v>
      </c>
      <c r="C12" s="576" t="s">
        <v>178</v>
      </c>
      <c r="D12" s="578">
        <v>45383</v>
      </c>
      <c r="E12" s="586" t="s">
        <v>213</v>
      </c>
      <c r="F12" s="587" t="s">
        <v>214</v>
      </c>
      <c r="G12" s="582" t="s">
        <v>200</v>
      </c>
      <c r="H12" s="586" t="s">
        <v>215</v>
      </c>
      <c r="I12" s="604">
        <v>1500</v>
      </c>
      <c r="J12" s="599"/>
      <c r="K12" s="600"/>
      <c r="L12" s="600"/>
      <c r="M12" s="572" t="s">
        <v>184</v>
      </c>
    </row>
    <row r="13" s="104" customFormat="1" ht="40.8" spans="1:14">
      <c r="A13" s="575">
        <v>9</v>
      </c>
      <c r="B13" s="588" t="s">
        <v>216</v>
      </c>
      <c r="C13" s="588" t="s">
        <v>178</v>
      </c>
      <c r="D13" s="588" t="s">
        <v>217</v>
      </c>
      <c r="E13" s="588" t="s">
        <v>218</v>
      </c>
      <c r="F13" s="588" t="s">
        <v>219</v>
      </c>
      <c r="G13" s="588" t="s">
        <v>206</v>
      </c>
      <c r="H13" s="588" t="s">
        <v>183</v>
      </c>
      <c r="I13" s="605">
        <v>220</v>
      </c>
      <c r="J13" s="606"/>
      <c r="K13" s="607"/>
      <c r="L13" s="607"/>
      <c r="M13" s="237"/>
      <c r="N13" s="237"/>
    </row>
    <row r="14" s="104" customFormat="1" ht="46.8" spans="1:14">
      <c r="A14" s="575">
        <v>10</v>
      </c>
      <c r="B14" s="589" t="s">
        <v>220</v>
      </c>
      <c r="C14" s="588" t="s">
        <v>178</v>
      </c>
      <c r="D14" s="590">
        <v>45473</v>
      </c>
      <c r="E14" s="588" t="s">
        <v>221</v>
      </c>
      <c r="F14" s="589" t="s">
        <v>222</v>
      </c>
      <c r="G14" s="591" t="s">
        <v>211</v>
      </c>
      <c r="H14" s="588" t="s">
        <v>207</v>
      </c>
      <c r="I14" s="608">
        <v>5000</v>
      </c>
      <c r="J14" s="606"/>
      <c r="K14" s="607"/>
      <c r="L14" s="607"/>
      <c r="M14" s="237"/>
      <c r="N14" s="237"/>
    </row>
    <row r="18" s="7" customFormat="1" ht="25.8" spans="1:14">
      <c r="A18" s="592"/>
      <c r="B18" s="593"/>
      <c r="C18" s="593"/>
      <c r="D18" s="593"/>
      <c r="E18" s="593"/>
      <c r="F18" s="593"/>
      <c r="G18" s="593"/>
      <c r="H18" s="593"/>
      <c r="I18" s="609"/>
      <c r="J18" s="610"/>
      <c r="K18" s="198"/>
      <c r="L18" s="198"/>
      <c r="M18" s="12"/>
      <c r="N18" s="12"/>
    </row>
    <row r="19" s="7" customFormat="1" ht="25.8" spans="1:14">
      <c r="A19" s="592"/>
      <c r="B19" s="593"/>
      <c r="C19" s="593"/>
      <c r="D19" s="593"/>
      <c r="E19" s="593"/>
      <c r="F19" s="593"/>
      <c r="G19" s="593"/>
      <c r="H19" s="593"/>
      <c r="I19" s="609"/>
      <c r="J19" s="610"/>
      <c r="K19" s="198"/>
      <c r="L19" s="198"/>
      <c r="M19" s="12"/>
      <c r="N19" s="12"/>
    </row>
    <row r="20" s="7" customFormat="1" ht="25.8" spans="1:12">
      <c r="A20" s="592"/>
      <c r="B20" s="593"/>
      <c r="C20" s="593"/>
      <c r="D20" s="593"/>
      <c r="E20" s="593"/>
      <c r="F20" s="593"/>
      <c r="G20" s="593"/>
      <c r="H20" s="593"/>
      <c r="I20" s="609"/>
      <c r="J20" s="82"/>
      <c r="K20" s="18"/>
      <c r="L20" s="18"/>
    </row>
    <row r="21" s="7" customFormat="1" ht="25.8" spans="1:12">
      <c r="A21" s="592"/>
      <c r="B21" s="593"/>
      <c r="C21" s="593"/>
      <c r="D21" s="593"/>
      <c r="E21" s="593"/>
      <c r="F21" s="593"/>
      <c r="G21" s="593"/>
      <c r="H21" s="593"/>
      <c r="I21" s="609"/>
      <c r="J21" s="82"/>
      <c r="K21" s="18"/>
      <c r="L21" s="18"/>
    </row>
    <row r="22" s="178" customFormat="1" ht="81.6" spans="1:12">
      <c r="A22" s="592">
        <v>1</v>
      </c>
      <c r="B22" s="593" t="s">
        <v>223</v>
      </c>
      <c r="C22" s="593" t="s">
        <v>178</v>
      </c>
      <c r="D22" s="593" t="s">
        <v>224</v>
      </c>
      <c r="E22" s="593" t="s">
        <v>225</v>
      </c>
      <c r="F22" s="593" t="s">
        <v>226</v>
      </c>
      <c r="G22" s="593" t="s">
        <v>227</v>
      </c>
      <c r="H22" s="593" t="s">
        <v>183</v>
      </c>
      <c r="I22" s="611">
        <v>1500</v>
      </c>
      <c r="J22" s="612"/>
      <c r="K22" s="197"/>
      <c r="L22" s="197"/>
    </row>
    <row r="23" s="12" customFormat="1" ht="163.2" spans="1:12">
      <c r="A23" s="592">
        <v>2</v>
      </c>
      <c r="B23" s="593" t="s">
        <v>228</v>
      </c>
      <c r="C23" s="593" t="s">
        <v>178</v>
      </c>
      <c r="D23" s="593" t="s">
        <v>224</v>
      </c>
      <c r="E23" s="593" t="s">
        <v>229</v>
      </c>
      <c r="F23" s="593" t="s">
        <v>230</v>
      </c>
      <c r="G23" s="593" t="s">
        <v>227</v>
      </c>
      <c r="H23" s="593" t="s">
        <v>183</v>
      </c>
      <c r="I23" s="611">
        <v>250</v>
      </c>
      <c r="J23" s="610" t="s">
        <v>231</v>
      </c>
      <c r="K23" s="198"/>
      <c r="L23" s="198"/>
    </row>
    <row r="24" s="12" customFormat="1" ht="61.2" spans="1:12">
      <c r="A24" s="592">
        <v>3</v>
      </c>
      <c r="B24" s="593" t="s">
        <v>232</v>
      </c>
      <c r="C24" s="593" t="s">
        <v>178</v>
      </c>
      <c r="D24" s="593" t="s">
        <v>224</v>
      </c>
      <c r="E24" s="593" t="s">
        <v>225</v>
      </c>
      <c r="F24" s="593" t="s">
        <v>233</v>
      </c>
      <c r="G24" s="593" t="s">
        <v>227</v>
      </c>
      <c r="H24" s="593" t="s">
        <v>183</v>
      </c>
      <c r="I24" s="611">
        <v>150</v>
      </c>
      <c r="J24" s="610" t="s">
        <v>231</v>
      </c>
      <c r="K24" s="198"/>
      <c r="L24" s="198"/>
    </row>
    <row r="25" s="12" customFormat="1" ht="61.2" spans="1:12">
      <c r="A25" s="592">
        <v>4</v>
      </c>
      <c r="B25" s="593" t="s">
        <v>234</v>
      </c>
      <c r="C25" s="593" t="s">
        <v>178</v>
      </c>
      <c r="D25" s="593" t="s">
        <v>224</v>
      </c>
      <c r="E25" s="593"/>
      <c r="F25" s="593" t="s">
        <v>235</v>
      </c>
      <c r="G25" s="593" t="s">
        <v>227</v>
      </c>
      <c r="H25" s="593" t="s">
        <v>183</v>
      </c>
      <c r="I25" s="611">
        <v>350</v>
      </c>
      <c r="J25" s="610"/>
      <c r="K25" s="198"/>
      <c r="L25" s="198"/>
    </row>
    <row r="26" s="12" customFormat="1" ht="61.2" spans="1:12">
      <c r="A26" s="592">
        <v>5</v>
      </c>
      <c r="B26" s="593" t="s">
        <v>236</v>
      </c>
      <c r="C26" s="593" t="s">
        <v>178</v>
      </c>
      <c r="D26" s="593" t="s">
        <v>224</v>
      </c>
      <c r="E26" s="593" t="s">
        <v>225</v>
      </c>
      <c r="F26" s="593" t="s">
        <v>237</v>
      </c>
      <c r="G26" s="593" t="s">
        <v>227</v>
      </c>
      <c r="H26" s="593" t="s">
        <v>183</v>
      </c>
      <c r="I26" s="611">
        <v>150</v>
      </c>
      <c r="J26" s="610" t="s">
        <v>231</v>
      </c>
      <c r="K26" s="198"/>
      <c r="L26" s="198"/>
    </row>
    <row r="27" s="12" customFormat="1" ht="61.2" spans="1:12">
      <c r="A27" s="592">
        <v>6</v>
      </c>
      <c r="B27" s="593" t="s">
        <v>238</v>
      </c>
      <c r="C27" s="593" t="s">
        <v>178</v>
      </c>
      <c r="D27" s="593" t="s">
        <v>224</v>
      </c>
      <c r="E27" s="593" t="s">
        <v>239</v>
      </c>
      <c r="F27" s="593" t="s">
        <v>240</v>
      </c>
      <c r="G27" s="593" t="s">
        <v>227</v>
      </c>
      <c r="H27" s="593" t="s">
        <v>183</v>
      </c>
      <c r="I27" s="611">
        <v>650</v>
      </c>
      <c r="J27" s="610"/>
      <c r="K27" s="198"/>
      <c r="L27" s="198"/>
    </row>
    <row r="28" s="12" customFormat="1" ht="61.2" spans="1:12">
      <c r="A28" s="592">
        <v>7</v>
      </c>
      <c r="B28" s="593" t="s">
        <v>241</v>
      </c>
      <c r="C28" s="593" t="s">
        <v>178</v>
      </c>
      <c r="D28" s="593" t="s">
        <v>224</v>
      </c>
      <c r="E28" s="593" t="s">
        <v>242</v>
      </c>
      <c r="F28" s="593" t="s">
        <v>243</v>
      </c>
      <c r="G28" s="593" t="s">
        <v>227</v>
      </c>
      <c r="H28" s="593" t="s">
        <v>183</v>
      </c>
      <c r="I28" s="611">
        <v>900</v>
      </c>
      <c r="J28" s="610"/>
      <c r="K28" s="198"/>
      <c r="L28" s="198"/>
    </row>
    <row r="29" s="12" customFormat="1" ht="61.2" spans="1:12">
      <c r="A29" s="592">
        <v>8</v>
      </c>
      <c r="B29" s="593" t="s">
        <v>244</v>
      </c>
      <c r="C29" s="593" t="s">
        <v>178</v>
      </c>
      <c r="D29" s="593" t="s">
        <v>224</v>
      </c>
      <c r="E29" s="593" t="s">
        <v>245</v>
      </c>
      <c r="F29" s="593" t="s">
        <v>246</v>
      </c>
      <c r="G29" s="593" t="s">
        <v>227</v>
      </c>
      <c r="H29" s="593" t="s">
        <v>183</v>
      </c>
      <c r="I29" s="611">
        <v>380</v>
      </c>
      <c r="J29" s="610"/>
      <c r="K29" s="198"/>
      <c r="L29" s="198"/>
    </row>
    <row r="30" s="12" customFormat="1" ht="61.2" spans="1:12">
      <c r="A30" s="592">
        <v>9</v>
      </c>
      <c r="B30" s="593" t="s">
        <v>247</v>
      </c>
      <c r="C30" s="593" t="s">
        <v>178</v>
      </c>
      <c r="D30" s="593" t="s">
        <v>224</v>
      </c>
      <c r="E30" s="593" t="s">
        <v>248</v>
      </c>
      <c r="F30" s="593" t="s">
        <v>249</v>
      </c>
      <c r="G30" s="593" t="s">
        <v>227</v>
      </c>
      <c r="H30" s="593" t="s">
        <v>250</v>
      </c>
      <c r="I30" s="611">
        <v>500</v>
      </c>
      <c r="J30" s="610" t="s">
        <v>231</v>
      </c>
      <c r="K30" s="198"/>
      <c r="L30" s="198"/>
    </row>
    <row r="31" s="12" customFormat="1" ht="61.2" spans="1:12">
      <c r="A31" s="592">
        <v>10</v>
      </c>
      <c r="B31" s="593" t="s">
        <v>251</v>
      </c>
      <c r="C31" s="593" t="s">
        <v>178</v>
      </c>
      <c r="D31" s="593" t="s">
        <v>224</v>
      </c>
      <c r="E31" s="593" t="s">
        <v>252</v>
      </c>
      <c r="F31" s="593" t="s">
        <v>253</v>
      </c>
      <c r="G31" s="593" t="s">
        <v>227</v>
      </c>
      <c r="H31" s="593" t="s">
        <v>254</v>
      </c>
      <c r="I31" s="611">
        <v>350</v>
      </c>
      <c r="J31" s="610" t="s">
        <v>231</v>
      </c>
      <c r="K31" s="198"/>
      <c r="L31" s="198"/>
    </row>
    <row r="32" s="12" customFormat="1" ht="61.2" spans="1:12">
      <c r="A32" s="592">
        <v>11</v>
      </c>
      <c r="B32" s="593" t="s">
        <v>255</v>
      </c>
      <c r="C32" s="593" t="s">
        <v>178</v>
      </c>
      <c r="D32" s="593" t="s">
        <v>224</v>
      </c>
      <c r="E32" s="593" t="s">
        <v>242</v>
      </c>
      <c r="F32" s="593" t="s">
        <v>256</v>
      </c>
      <c r="G32" s="593" t="s">
        <v>227</v>
      </c>
      <c r="H32" s="593" t="s">
        <v>207</v>
      </c>
      <c r="I32" s="611">
        <v>250</v>
      </c>
      <c r="J32" s="610"/>
      <c r="K32" s="198"/>
      <c r="L32" s="198"/>
    </row>
    <row r="33" s="12" customFormat="1" ht="61.2" spans="1:12">
      <c r="A33" s="592">
        <v>12</v>
      </c>
      <c r="B33" s="593" t="s">
        <v>257</v>
      </c>
      <c r="C33" s="593" t="s">
        <v>178</v>
      </c>
      <c r="D33" s="593" t="s">
        <v>224</v>
      </c>
      <c r="E33" s="593" t="s">
        <v>225</v>
      </c>
      <c r="F33" s="593" t="s">
        <v>258</v>
      </c>
      <c r="G33" s="593" t="s">
        <v>227</v>
      </c>
      <c r="H33" s="593" t="s">
        <v>207</v>
      </c>
      <c r="I33" s="611">
        <v>50</v>
      </c>
      <c r="J33" s="610"/>
      <c r="K33" s="198"/>
      <c r="L33" s="198"/>
    </row>
    <row r="34" s="12" customFormat="1" ht="61.2" spans="1:12">
      <c r="A34" s="592">
        <v>13</v>
      </c>
      <c r="B34" s="593" t="s">
        <v>259</v>
      </c>
      <c r="C34" s="593" t="s">
        <v>178</v>
      </c>
      <c r="D34" s="593" t="s">
        <v>224</v>
      </c>
      <c r="E34" s="593" t="s">
        <v>225</v>
      </c>
      <c r="F34" s="593" t="s">
        <v>260</v>
      </c>
      <c r="G34" s="593" t="s">
        <v>227</v>
      </c>
      <c r="H34" s="593" t="s">
        <v>183</v>
      </c>
      <c r="I34" s="611">
        <v>450</v>
      </c>
      <c r="J34" s="610" t="s">
        <v>231</v>
      </c>
      <c r="K34" s="198"/>
      <c r="L34" s="198"/>
    </row>
    <row r="35" s="12" customFormat="1" ht="61.2" spans="1:12">
      <c r="A35" s="592">
        <v>14</v>
      </c>
      <c r="B35" s="593" t="s">
        <v>261</v>
      </c>
      <c r="C35" s="593" t="s">
        <v>178</v>
      </c>
      <c r="D35" s="593" t="s">
        <v>224</v>
      </c>
      <c r="E35" s="593" t="s">
        <v>239</v>
      </c>
      <c r="F35" s="593" t="s">
        <v>262</v>
      </c>
      <c r="G35" s="593" t="s">
        <v>227</v>
      </c>
      <c r="H35" s="593" t="s">
        <v>183</v>
      </c>
      <c r="I35" s="611">
        <v>650</v>
      </c>
      <c r="J35" s="610"/>
      <c r="K35" s="198"/>
      <c r="L35" s="198"/>
    </row>
    <row r="36" s="12" customFormat="1" ht="142.8" spans="1:12">
      <c r="A36" s="592">
        <v>15</v>
      </c>
      <c r="B36" s="593" t="s">
        <v>263</v>
      </c>
      <c r="C36" s="593" t="s">
        <v>178</v>
      </c>
      <c r="D36" s="593" t="s">
        <v>264</v>
      </c>
      <c r="E36" s="593" t="s">
        <v>265</v>
      </c>
      <c r="F36" s="593" t="s">
        <v>266</v>
      </c>
      <c r="G36" s="593" t="s">
        <v>227</v>
      </c>
      <c r="H36" s="593" t="s">
        <v>207</v>
      </c>
      <c r="I36" s="611">
        <v>500</v>
      </c>
      <c r="J36" s="610" t="s">
        <v>231</v>
      </c>
      <c r="K36" s="198"/>
      <c r="L36" s="198"/>
    </row>
    <row r="37" s="12" customFormat="1" ht="61.2" spans="1:12">
      <c r="A37" s="592">
        <v>16</v>
      </c>
      <c r="B37" s="593" t="s">
        <v>267</v>
      </c>
      <c r="C37" s="593" t="s">
        <v>178</v>
      </c>
      <c r="D37" s="593" t="s">
        <v>264</v>
      </c>
      <c r="E37" s="593" t="s">
        <v>268</v>
      </c>
      <c r="F37" s="593" t="s">
        <v>269</v>
      </c>
      <c r="G37" s="593" t="s">
        <v>227</v>
      </c>
      <c r="H37" s="593" t="s">
        <v>215</v>
      </c>
      <c r="I37" s="611">
        <v>1950</v>
      </c>
      <c r="J37" s="610"/>
      <c r="K37" s="198"/>
      <c r="L37" s="198"/>
    </row>
    <row r="38" s="12" customFormat="1" ht="61.2" spans="1:12">
      <c r="A38" s="592">
        <v>17</v>
      </c>
      <c r="B38" s="593" t="s">
        <v>270</v>
      </c>
      <c r="C38" s="593" t="s">
        <v>178</v>
      </c>
      <c r="D38" s="593" t="s">
        <v>264</v>
      </c>
      <c r="E38" s="593" t="s">
        <v>271</v>
      </c>
      <c r="F38" s="593" t="s">
        <v>272</v>
      </c>
      <c r="G38" s="593" t="s">
        <v>227</v>
      </c>
      <c r="H38" s="593" t="s">
        <v>183</v>
      </c>
      <c r="I38" s="611">
        <v>200</v>
      </c>
      <c r="J38" s="610" t="s">
        <v>231</v>
      </c>
      <c r="K38" s="198"/>
      <c r="L38" s="198"/>
    </row>
    <row r="39" s="12" customFormat="1" ht="61.2" spans="1:12">
      <c r="A39" s="592">
        <v>18</v>
      </c>
      <c r="B39" s="593" t="s">
        <v>273</v>
      </c>
      <c r="C39" s="593" t="s">
        <v>178</v>
      </c>
      <c r="D39" s="593" t="s">
        <v>264</v>
      </c>
      <c r="E39" s="593" t="s">
        <v>274</v>
      </c>
      <c r="F39" s="593" t="s">
        <v>272</v>
      </c>
      <c r="G39" s="593" t="s">
        <v>227</v>
      </c>
      <c r="H39" s="593" t="s">
        <v>183</v>
      </c>
      <c r="I39" s="611">
        <v>200</v>
      </c>
      <c r="J39" s="610"/>
      <c r="K39" s="198"/>
      <c r="L39" s="198"/>
    </row>
    <row r="40" s="12" customFormat="1" ht="61.2" spans="1:12">
      <c r="A40" s="592">
        <v>19</v>
      </c>
      <c r="B40" s="593" t="s">
        <v>275</v>
      </c>
      <c r="C40" s="593" t="s">
        <v>178</v>
      </c>
      <c r="D40" s="593" t="s">
        <v>264</v>
      </c>
      <c r="E40" s="593" t="s">
        <v>276</v>
      </c>
      <c r="F40" s="593" t="s">
        <v>277</v>
      </c>
      <c r="G40" s="593" t="s">
        <v>227</v>
      </c>
      <c r="H40" s="593" t="s">
        <v>278</v>
      </c>
      <c r="I40" s="611">
        <v>70</v>
      </c>
      <c r="J40" s="610"/>
      <c r="K40" s="198"/>
      <c r="L40" s="198"/>
    </row>
    <row r="41" s="12" customFormat="1" ht="61.2" spans="1:12">
      <c r="A41" s="592">
        <v>20</v>
      </c>
      <c r="B41" s="593" t="s">
        <v>279</v>
      </c>
      <c r="C41" s="593" t="s">
        <v>178</v>
      </c>
      <c r="D41" s="593" t="s">
        <v>224</v>
      </c>
      <c r="E41" s="593" t="s">
        <v>280</v>
      </c>
      <c r="F41" s="593" t="s">
        <v>281</v>
      </c>
      <c r="G41" s="593" t="s">
        <v>227</v>
      </c>
      <c r="H41" s="593" t="s">
        <v>183</v>
      </c>
      <c r="I41" s="611">
        <v>250</v>
      </c>
      <c r="J41" s="610" t="s">
        <v>231</v>
      </c>
      <c r="K41" s="198"/>
      <c r="L41" s="198"/>
    </row>
    <row r="42" s="12" customFormat="1" ht="61.2" spans="1:12">
      <c r="A42" s="592">
        <v>21</v>
      </c>
      <c r="B42" s="593" t="s">
        <v>282</v>
      </c>
      <c r="C42" s="593" t="s">
        <v>178</v>
      </c>
      <c r="D42" s="593" t="s">
        <v>224</v>
      </c>
      <c r="E42" s="593" t="s">
        <v>252</v>
      </c>
      <c r="F42" s="593" t="s">
        <v>283</v>
      </c>
      <c r="G42" s="593" t="s">
        <v>227</v>
      </c>
      <c r="H42" s="593" t="s">
        <v>284</v>
      </c>
      <c r="I42" s="611">
        <v>900</v>
      </c>
      <c r="J42" s="610" t="s">
        <v>231</v>
      </c>
      <c r="K42" s="198"/>
      <c r="L42" s="198"/>
    </row>
    <row r="43" s="12" customFormat="1" ht="61.2" spans="1:12">
      <c r="A43" s="592">
        <v>22</v>
      </c>
      <c r="B43" s="593" t="s">
        <v>285</v>
      </c>
      <c r="C43" s="593" t="s">
        <v>178</v>
      </c>
      <c r="D43" s="593" t="s">
        <v>224</v>
      </c>
      <c r="E43" s="593" t="s">
        <v>252</v>
      </c>
      <c r="F43" s="593" t="s">
        <v>286</v>
      </c>
      <c r="G43" s="593" t="s">
        <v>227</v>
      </c>
      <c r="H43" s="593" t="s">
        <v>254</v>
      </c>
      <c r="I43" s="611">
        <v>80</v>
      </c>
      <c r="J43" s="610" t="s">
        <v>231</v>
      </c>
      <c r="K43" s="198"/>
      <c r="L43" s="198"/>
    </row>
    <row r="44" s="12" customFormat="1" ht="61.2" spans="1:12">
      <c r="A44" s="592">
        <v>23</v>
      </c>
      <c r="B44" s="593" t="s">
        <v>287</v>
      </c>
      <c r="C44" s="593" t="s">
        <v>178</v>
      </c>
      <c r="D44" s="593" t="s">
        <v>224</v>
      </c>
      <c r="E44" s="593" t="s">
        <v>252</v>
      </c>
      <c r="F44" s="593" t="s">
        <v>288</v>
      </c>
      <c r="G44" s="593" t="s">
        <v>227</v>
      </c>
      <c r="H44" s="593" t="s">
        <v>278</v>
      </c>
      <c r="I44" s="611">
        <v>150</v>
      </c>
      <c r="J44" s="610" t="s">
        <v>231</v>
      </c>
      <c r="K44" s="198"/>
      <c r="L44" s="198"/>
    </row>
    <row r="45" s="12" customFormat="1" ht="61.2" spans="1:12">
      <c r="A45" s="592">
        <v>24</v>
      </c>
      <c r="B45" s="593" t="s">
        <v>289</v>
      </c>
      <c r="C45" s="593" t="s">
        <v>178</v>
      </c>
      <c r="D45" s="593" t="s">
        <v>224</v>
      </c>
      <c r="E45" s="593" t="s">
        <v>252</v>
      </c>
      <c r="F45" s="593" t="s">
        <v>290</v>
      </c>
      <c r="G45" s="593" t="s">
        <v>227</v>
      </c>
      <c r="H45" s="593" t="s">
        <v>250</v>
      </c>
      <c r="I45" s="611">
        <v>200</v>
      </c>
      <c r="J45" s="610" t="s">
        <v>231</v>
      </c>
      <c r="K45" s="198"/>
      <c r="L45" s="198"/>
    </row>
    <row r="46" s="12" customFormat="1" ht="61.2" spans="1:12">
      <c r="A46" s="592">
        <v>25</v>
      </c>
      <c r="B46" s="593" t="s">
        <v>291</v>
      </c>
      <c r="C46" s="593" t="s">
        <v>178</v>
      </c>
      <c r="D46" s="593" t="s">
        <v>224</v>
      </c>
      <c r="E46" s="593" t="s">
        <v>292</v>
      </c>
      <c r="F46" s="593" t="s">
        <v>293</v>
      </c>
      <c r="G46" s="593" t="s">
        <v>227</v>
      </c>
      <c r="H46" s="593" t="s">
        <v>250</v>
      </c>
      <c r="I46" s="611">
        <v>100</v>
      </c>
      <c r="J46" s="610" t="s">
        <v>231</v>
      </c>
      <c r="K46" s="198"/>
      <c r="L46" s="198"/>
    </row>
    <row r="47" s="12" customFormat="1" ht="61.2" spans="1:12">
      <c r="A47" s="592">
        <v>26</v>
      </c>
      <c r="B47" s="593" t="s">
        <v>294</v>
      </c>
      <c r="C47" s="593" t="s">
        <v>178</v>
      </c>
      <c r="D47" s="593" t="s">
        <v>224</v>
      </c>
      <c r="E47" s="593" t="s">
        <v>252</v>
      </c>
      <c r="F47" s="593" t="s">
        <v>295</v>
      </c>
      <c r="G47" s="593" t="s">
        <v>227</v>
      </c>
      <c r="H47" s="593"/>
      <c r="I47" s="611">
        <v>300</v>
      </c>
      <c r="J47" s="610" t="s">
        <v>231</v>
      </c>
      <c r="K47" s="198"/>
      <c r="L47" s="198"/>
    </row>
    <row r="48" s="12" customFormat="1" ht="61.2" spans="1:12">
      <c r="A48" s="592">
        <v>27</v>
      </c>
      <c r="B48" s="593" t="s">
        <v>296</v>
      </c>
      <c r="C48" s="593" t="s">
        <v>178</v>
      </c>
      <c r="D48" s="593" t="s">
        <v>224</v>
      </c>
      <c r="E48" s="593" t="s">
        <v>245</v>
      </c>
      <c r="F48" s="593" t="s">
        <v>297</v>
      </c>
      <c r="G48" s="593" t="s">
        <v>227</v>
      </c>
      <c r="H48" s="593"/>
      <c r="I48" s="611">
        <v>100</v>
      </c>
      <c r="J48" s="610"/>
      <c r="K48" s="198"/>
      <c r="L48" s="198"/>
    </row>
    <row r="49" s="12" customFormat="1" ht="61.2" spans="1:12">
      <c r="A49" s="592">
        <v>28</v>
      </c>
      <c r="B49" s="593" t="s">
        <v>298</v>
      </c>
      <c r="C49" s="593" t="s">
        <v>178</v>
      </c>
      <c r="D49" s="593" t="s">
        <v>224</v>
      </c>
      <c r="E49" s="593" t="s">
        <v>299</v>
      </c>
      <c r="F49" s="593" t="s">
        <v>300</v>
      </c>
      <c r="G49" s="593" t="s">
        <v>227</v>
      </c>
      <c r="H49" s="593"/>
      <c r="I49" s="611">
        <v>120</v>
      </c>
      <c r="J49" s="610"/>
      <c r="K49" s="198"/>
      <c r="L49" s="198"/>
    </row>
    <row r="50" s="422" customFormat="1" ht="40.8" spans="1:12">
      <c r="A50" s="592">
        <v>29</v>
      </c>
      <c r="B50" s="594" t="s">
        <v>301</v>
      </c>
      <c r="C50" s="593" t="s">
        <v>302</v>
      </c>
      <c r="D50" s="593" t="s">
        <v>303</v>
      </c>
      <c r="E50" s="593" t="s">
        <v>209</v>
      </c>
      <c r="F50" s="593" t="s">
        <v>304</v>
      </c>
      <c r="G50" s="593" t="s">
        <v>305</v>
      </c>
      <c r="H50" s="593" t="s">
        <v>183</v>
      </c>
      <c r="I50" s="609">
        <v>400</v>
      </c>
      <c r="J50" s="613"/>
      <c r="K50" s="614"/>
      <c r="L50" s="614"/>
    </row>
    <row r="51" s="422" customFormat="1" ht="61.2" spans="1:12">
      <c r="A51" s="592">
        <v>30</v>
      </c>
      <c r="B51" s="594" t="s">
        <v>306</v>
      </c>
      <c r="C51" s="593" t="s">
        <v>178</v>
      </c>
      <c r="D51" s="593" t="s">
        <v>303</v>
      </c>
      <c r="E51" s="593" t="s">
        <v>209</v>
      </c>
      <c r="F51" s="593" t="s">
        <v>307</v>
      </c>
      <c r="G51" s="593" t="s">
        <v>305</v>
      </c>
      <c r="H51" s="593" t="s">
        <v>183</v>
      </c>
      <c r="I51" s="609">
        <v>400</v>
      </c>
      <c r="J51" s="613"/>
      <c r="K51" s="614"/>
      <c r="L51" s="614"/>
    </row>
    <row r="52" s="422" customFormat="1" ht="61.2" spans="1:12">
      <c r="A52" s="592">
        <v>31</v>
      </c>
      <c r="B52" s="594" t="s">
        <v>308</v>
      </c>
      <c r="C52" s="593" t="s">
        <v>178</v>
      </c>
      <c r="D52" s="593" t="s">
        <v>303</v>
      </c>
      <c r="E52" s="593" t="s">
        <v>309</v>
      </c>
      <c r="F52" s="593" t="s">
        <v>310</v>
      </c>
      <c r="G52" s="593" t="s">
        <v>305</v>
      </c>
      <c r="H52" s="593" t="s">
        <v>250</v>
      </c>
      <c r="I52" s="609">
        <v>100</v>
      </c>
      <c r="J52" s="613"/>
      <c r="K52" s="614"/>
      <c r="L52" s="614"/>
    </row>
    <row r="53" s="422" customFormat="1" ht="40.8" spans="1:12">
      <c r="A53" s="592">
        <v>32</v>
      </c>
      <c r="B53" s="594" t="s">
        <v>311</v>
      </c>
      <c r="C53" s="593" t="s">
        <v>302</v>
      </c>
      <c r="D53" s="593" t="s">
        <v>303</v>
      </c>
      <c r="E53" s="593" t="s">
        <v>312</v>
      </c>
      <c r="F53" s="593" t="s">
        <v>313</v>
      </c>
      <c r="G53" s="593" t="s">
        <v>305</v>
      </c>
      <c r="H53" s="593" t="s">
        <v>207</v>
      </c>
      <c r="I53" s="609">
        <v>2000</v>
      </c>
      <c r="J53" s="613"/>
      <c r="K53" s="614"/>
      <c r="L53" s="614"/>
    </row>
    <row r="54" s="422" customFormat="1" ht="40.8" spans="1:12">
      <c r="A54" s="592">
        <v>33</v>
      </c>
      <c r="B54" s="594" t="s">
        <v>314</v>
      </c>
      <c r="C54" s="594" t="s">
        <v>178</v>
      </c>
      <c r="D54" s="594" t="s">
        <v>303</v>
      </c>
      <c r="E54" s="594" t="s">
        <v>315</v>
      </c>
      <c r="F54" s="593" t="s">
        <v>316</v>
      </c>
      <c r="G54" s="593" t="s">
        <v>305</v>
      </c>
      <c r="H54" s="594" t="s">
        <v>215</v>
      </c>
      <c r="I54" s="609">
        <v>150</v>
      </c>
      <c r="J54" s="613"/>
      <c r="K54" s="614"/>
      <c r="L54" s="614"/>
    </row>
    <row r="55" s="422" customFormat="1" ht="61.2" spans="1:12">
      <c r="A55" s="592">
        <v>34</v>
      </c>
      <c r="B55" s="594" t="s">
        <v>317</v>
      </c>
      <c r="C55" s="594" t="s">
        <v>302</v>
      </c>
      <c r="D55" s="594" t="s">
        <v>303</v>
      </c>
      <c r="E55" s="594" t="s">
        <v>309</v>
      </c>
      <c r="F55" s="594" t="s">
        <v>318</v>
      </c>
      <c r="G55" s="594" t="s">
        <v>215</v>
      </c>
      <c r="H55" s="594" t="s">
        <v>215</v>
      </c>
      <c r="I55" s="615">
        <v>2000</v>
      </c>
      <c r="J55" s="613"/>
      <c r="K55" s="614"/>
      <c r="L55" s="614"/>
    </row>
    <row r="56" s="422" customFormat="1" ht="40.8" spans="1:12">
      <c r="A56" s="592">
        <v>35</v>
      </c>
      <c r="B56" s="594" t="s">
        <v>319</v>
      </c>
      <c r="C56" s="594" t="s">
        <v>178</v>
      </c>
      <c r="D56" s="594" t="s">
        <v>303</v>
      </c>
      <c r="E56" s="594" t="s">
        <v>315</v>
      </c>
      <c r="F56" s="594" t="s">
        <v>320</v>
      </c>
      <c r="G56" s="593" t="s">
        <v>305</v>
      </c>
      <c r="H56" s="594" t="s">
        <v>183</v>
      </c>
      <c r="I56" s="615">
        <v>800</v>
      </c>
      <c r="J56" s="613"/>
      <c r="K56" s="614"/>
      <c r="L56" s="614"/>
    </row>
    <row r="57" s="422" customFormat="1" ht="61.2" spans="1:12">
      <c r="A57" s="592">
        <v>36</v>
      </c>
      <c r="B57" s="594" t="s">
        <v>321</v>
      </c>
      <c r="C57" s="594" t="s">
        <v>178</v>
      </c>
      <c r="D57" s="594" t="s">
        <v>303</v>
      </c>
      <c r="E57" s="594" t="s">
        <v>309</v>
      </c>
      <c r="F57" s="594" t="s">
        <v>322</v>
      </c>
      <c r="G57" s="593" t="s">
        <v>305</v>
      </c>
      <c r="H57" s="594" t="s">
        <v>183</v>
      </c>
      <c r="I57" s="615">
        <v>1000</v>
      </c>
      <c r="J57" s="613"/>
      <c r="K57" s="614"/>
      <c r="L57" s="614"/>
    </row>
    <row r="58" s="422" customFormat="1" ht="40.8" spans="1:12">
      <c r="A58" s="592">
        <v>37</v>
      </c>
      <c r="B58" s="594" t="s">
        <v>323</v>
      </c>
      <c r="C58" s="594" t="s">
        <v>178</v>
      </c>
      <c r="D58" s="594" t="s">
        <v>303</v>
      </c>
      <c r="E58" s="594" t="s">
        <v>312</v>
      </c>
      <c r="F58" s="593" t="s">
        <v>324</v>
      </c>
      <c r="G58" s="593" t="s">
        <v>305</v>
      </c>
      <c r="H58" s="594" t="s">
        <v>215</v>
      </c>
      <c r="I58" s="609">
        <v>150</v>
      </c>
      <c r="J58" s="613"/>
      <c r="K58" s="614"/>
      <c r="L58" s="614"/>
    </row>
    <row r="59" s="422" customFormat="1" ht="40.8" spans="1:12">
      <c r="A59" s="592">
        <v>38</v>
      </c>
      <c r="B59" s="594" t="s">
        <v>325</v>
      </c>
      <c r="C59" s="594" t="s">
        <v>178</v>
      </c>
      <c r="D59" s="594" t="s">
        <v>303</v>
      </c>
      <c r="E59" s="594" t="s">
        <v>312</v>
      </c>
      <c r="F59" s="593" t="s">
        <v>326</v>
      </c>
      <c r="G59" s="593" t="s">
        <v>305</v>
      </c>
      <c r="H59" s="594" t="s">
        <v>183</v>
      </c>
      <c r="I59" s="609">
        <v>600</v>
      </c>
      <c r="J59" s="613"/>
      <c r="K59" s="614"/>
      <c r="L59" s="614"/>
    </row>
    <row r="60" s="422" customFormat="1" ht="102" spans="1:12">
      <c r="A60" s="592">
        <v>39</v>
      </c>
      <c r="B60" s="594" t="s">
        <v>327</v>
      </c>
      <c r="C60" s="593" t="s">
        <v>178</v>
      </c>
      <c r="D60" s="593" t="s">
        <v>303</v>
      </c>
      <c r="E60" s="593" t="s">
        <v>328</v>
      </c>
      <c r="F60" s="593" t="s">
        <v>329</v>
      </c>
      <c r="G60" s="593" t="s">
        <v>305</v>
      </c>
      <c r="H60" s="593" t="s">
        <v>207</v>
      </c>
      <c r="I60" s="609">
        <v>1000</v>
      </c>
      <c r="J60" s="613"/>
      <c r="K60" s="614"/>
      <c r="L60" s="614"/>
    </row>
    <row r="61" s="422" customFormat="1" ht="40.8" spans="1:12">
      <c r="A61" s="592">
        <v>40</v>
      </c>
      <c r="B61" s="594" t="s">
        <v>330</v>
      </c>
      <c r="C61" s="593" t="s">
        <v>178</v>
      </c>
      <c r="D61" s="593" t="s">
        <v>303</v>
      </c>
      <c r="E61" s="593" t="s">
        <v>209</v>
      </c>
      <c r="F61" s="593" t="s">
        <v>331</v>
      </c>
      <c r="G61" s="593" t="s">
        <v>305</v>
      </c>
      <c r="H61" s="593"/>
      <c r="I61" s="609">
        <v>4000</v>
      </c>
      <c r="J61" s="613"/>
      <c r="K61" s="614"/>
      <c r="L61" s="614"/>
    </row>
    <row r="62" s="422" customFormat="1" ht="40.8" spans="1:12">
      <c r="A62" s="592">
        <v>41</v>
      </c>
      <c r="B62" s="594" t="s">
        <v>332</v>
      </c>
      <c r="C62" s="593" t="s">
        <v>178</v>
      </c>
      <c r="D62" s="593" t="s">
        <v>303</v>
      </c>
      <c r="E62" s="593" t="s">
        <v>309</v>
      </c>
      <c r="F62" s="593" t="s">
        <v>333</v>
      </c>
      <c r="G62" s="593" t="s">
        <v>305</v>
      </c>
      <c r="H62" s="593" t="s">
        <v>183</v>
      </c>
      <c r="I62" s="609">
        <v>30</v>
      </c>
      <c r="J62" s="613"/>
      <c r="K62" s="614"/>
      <c r="L62" s="614"/>
    </row>
    <row r="63" s="422" customFormat="1" ht="61.2" spans="1:12">
      <c r="A63" s="592">
        <v>42</v>
      </c>
      <c r="B63" s="594" t="s">
        <v>334</v>
      </c>
      <c r="C63" s="593" t="s">
        <v>178</v>
      </c>
      <c r="D63" s="593" t="s">
        <v>303</v>
      </c>
      <c r="E63" s="593" t="s">
        <v>209</v>
      </c>
      <c r="F63" s="593" t="s">
        <v>335</v>
      </c>
      <c r="G63" s="593" t="s">
        <v>305</v>
      </c>
      <c r="H63" s="593" t="s">
        <v>254</v>
      </c>
      <c r="I63" s="609">
        <v>1000</v>
      </c>
      <c r="J63" s="613"/>
      <c r="K63" s="614"/>
      <c r="L63" s="614"/>
    </row>
    <row r="64" s="422" customFormat="1" ht="102" spans="1:12">
      <c r="A64" s="592">
        <v>43</v>
      </c>
      <c r="B64" s="594" t="s">
        <v>336</v>
      </c>
      <c r="C64" s="593" t="s">
        <v>178</v>
      </c>
      <c r="D64" s="593" t="s">
        <v>303</v>
      </c>
      <c r="E64" s="593" t="s">
        <v>209</v>
      </c>
      <c r="F64" s="593" t="s">
        <v>337</v>
      </c>
      <c r="G64" s="593" t="s">
        <v>305</v>
      </c>
      <c r="H64" s="593" t="s">
        <v>183</v>
      </c>
      <c r="I64" s="609">
        <v>600</v>
      </c>
      <c r="J64" s="613"/>
      <c r="K64" s="614"/>
      <c r="L64" s="614"/>
    </row>
    <row r="65" s="422" customFormat="1" ht="40.8" spans="1:12">
      <c r="A65" s="592">
        <v>44</v>
      </c>
      <c r="B65" s="594" t="s">
        <v>338</v>
      </c>
      <c r="C65" s="593" t="s">
        <v>178</v>
      </c>
      <c r="D65" s="593" t="s">
        <v>303</v>
      </c>
      <c r="E65" s="593" t="s">
        <v>309</v>
      </c>
      <c r="F65" s="593" t="s">
        <v>339</v>
      </c>
      <c r="G65" s="593" t="s">
        <v>305</v>
      </c>
      <c r="H65" s="593" t="s">
        <v>183</v>
      </c>
      <c r="I65" s="609">
        <v>400</v>
      </c>
      <c r="J65" s="613"/>
      <c r="K65" s="614"/>
      <c r="L65" s="614"/>
    </row>
    <row r="66" s="422" customFormat="1" ht="61.2" spans="1:12">
      <c r="A66" s="592">
        <v>45</v>
      </c>
      <c r="B66" s="594" t="s">
        <v>340</v>
      </c>
      <c r="C66" s="593" t="s">
        <v>178</v>
      </c>
      <c r="D66" s="593" t="s">
        <v>303</v>
      </c>
      <c r="E66" s="593" t="s">
        <v>341</v>
      </c>
      <c r="F66" s="593" t="s">
        <v>342</v>
      </c>
      <c r="G66" s="593" t="s">
        <v>305</v>
      </c>
      <c r="H66" s="593" t="s">
        <v>343</v>
      </c>
      <c r="I66" s="609">
        <v>100</v>
      </c>
      <c r="J66" s="613"/>
      <c r="K66" s="614"/>
      <c r="L66" s="614"/>
    </row>
    <row r="67" s="422" customFormat="1" ht="40.8" spans="1:12">
      <c r="A67" s="592">
        <v>46</v>
      </c>
      <c r="B67" s="594" t="s">
        <v>344</v>
      </c>
      <c r="C67" s="593" t="s">
        <v>178</v>
      </c>
      <c r="D67" s="593" t="s">
        <v>303</v>
      </c>
      <c r="E67" s="593" t="s">
        <v>209</v>
      </c>
      <c r="F67" s="593" t="s">
        <v>345</v>
      </c>
      <c r="G67" s="593" t="s">
        <v>305</v>
      </c>
      <c r="H67" s="593" t="s">
        <v>183</v>
      </c>
      <c r="I67" s="609">
        <v>700</v>
      </c>
      <c r="J67" s="613"/>
      <c r="K67" s="614"/>
      <c r="L67" s="614"/>
    </row>
    <row r="68" s="422" customFormat="1" ht="40.8" spans="1:12">
      <c r="A68" s="592">
        <v>47</v>
      </c>
      <c r="B68" s="594" t="s">
        <v>346</v>
      </c>
      <c r="C68" s="593" t="s">
        <v>302</v>
      </c>
      <c r="D68" s="593" t="s">
        <v>303</v>
      </c>
      <c r="E68" s="593" t="s">
        <v>209</v>
      </c>
      <c r="F68" s="593" t="s">
        <v>347</v>
      </c>
      <c r="G68" s="593" t="s">
        <v>305</v>
      </c>
      <c r="H68" s="593" t="s">
        <v>183</v>
      </c>
      <c r="I68" s="609">
        <v>400</v>
      </c>
      <c r="J68" s="613"/>
      <c r="K68" s="614"/>
      <c r="L68" s="614"/>
    </row>
    <row r="69" s="422" customFormat="1" ht="61.2" spans="1:12">
      <c r="A69" s="592">
        <v>48</v>
      </c>
      <c r="B69" s="594" t="s">
        <v>348</v>
      </c>
      <c r="C69" s="593" t="s">
        <v>302</v>
      </c>
      <c r="D69" s="593" t="s">
        <v>303</v>
      </c>
      <c r="E69" s="593" t="s">
        <v>209</v>
      </c>
      <c r="F69" s="593" t="s">
        <v>349</v>
      </c>
      <c r="G69" s="593" t="s">
        <v>305</v>
      </c>
      <c r="H69" s="593" t="s">
        <v>183</v>
      </c>
      <c r="I69" s="609">
        <v>200</v>
      </c>
      <c r="J69" s="613"/>
      <c r="K69" s="614"/>
      <c r="L69" s="614"/>
    </row>
    <row r="70" s="178" customFormat="1" ht="61.2" spans="1:12">
      <c r="A70" s="592">
        <v>49</v>
      </c>
      <c r="B70" s="593" t="s">
        <v>350</v>
      </c>
      <c r="C70" s="593" t="s">
        <v>178</v>
      </c>
      <c r="D70" s="593">
        <v>2024</v>
      </c>
      <c r="E70" s="593" t="s">
        <v>351</v>
      </c>
      <c r="F70" s="593" t="s">
        <v>352</v>
      </c>
      <c r="G70" s="593" t="s">
        <v>353</v>
      </c>
      <c r="H70" s="593" t="s">
        <v>215</v>
      </c>
      <c r="I70" s="609">
        <v>300</v>
      </c>
      <c r="J70" s="612"/>
      <c r="K70" s="197"/>
      <c r="L70" s="197"/>
    </row>
    <row r="71" s="178" customFormat="1" ht="40.8" spans="1:12">
      <c r="A71" s="592">
        <v>50</v>
      </c>
      <c r="B71" s="593" t="s">
        <v>354</v>
      </c>
      <c r="C71" s="593" t="s">
        <v>178</v>
      </c>
      <c r="D71" s="593">
        <v>2024</v>
      </c>
      <c r="E71" s="593" t="s">
        <v>351</v>
      </c>
      <c r="F71" s="593" t="s">
        <v>355</v>
      </c>
      <c r="G71" s="593" t="s">
        <v>353</v>
      </c>
      <c r="H71" s="593" t="s">
        <v>215</v>
      </c>
      <c r="I71" s="609">
        <v>2500</v>
      </c>
      <c r="J71" s="612"/>
      <c r="K71" s="197"/>
      <c r="L71" s="197"/>
    </row>
    <row r="72" s="178" customFormat="1" ht="40.8" spans="1:12">
      <c r="A72" s="592">
        <v>51</v>
      </c>
      <c r="B72" s="593" t="s">
        <v>356</v>
      </c>
      <c r="C72" s="593" t="s">
        <v>178</v>
      </c>
      <c r="D72" s="593">
        <v>2024</v>
      </c>
      <c r="E72" s="593" t="s">
        <v>357</v>
      </c>
      <c r="F72" s="593" t="s">
        <v>358</v>
      </c>
      <c r="G72" s="593" t="s">
        <v>353</v>
      </c>
      <c r="H72" s="593" t="s">
        <v>183</v>
      </c>
      <c r="I72" s="609">
        <v>70</v>
      </c>
      <c r="J72" s="612"/>
      <c r="K72" s="197"/>
      <c r="L72" s="197"/>
    </row>
    <row r="73" spans="10:12">
      <c r="J73" s="610"/>
      <c r="K73" s="198"/>
      <c r="L73" s="198"/>
    </row>
    <row r="74" s="12" customFormat="1" ht="61.2" spans="1:12">
      <c r="A74" s="592">
        <v>53</v>
      </c>
      <c r="B74" s="593" t="s">
        <v>359</v>
      </c>
      <c r="C74" s="593" t="s">
        <v>178</v>
      </c>
      <c r="D74" s="593">
        <v>2024</v>
      </c>
      <c r="E74" s="593" t="s">
        <v>360</v>
      </c>
      <c r="F74" s="593" t="s">
        <v>361</v>
      </c>
      <c r="G74" s="593" t="s">
        <v>353</v>
      </c>
      <c r="H74" s="593" t="s">
        <v>250</v>
      </c>
      <c r="I74" s="609">
        <v>600</v>
      </c>
      <c r="J74" s="610"/>
      <c r="K74" s="198"/>
      <c r="L74" s="198"/>
    </row>
    <row r="75" s="12" customFormat="1" ht="61.2" spans="1:12">
      <c r="A75" s="592">
        <v>54</v>
      </c>
      <c r="B75" s="593" t="s">
        <v>362</v>
      </c>
      <c r="C75" s="593" t="s">
        <v>302</v>
      </c>
      <c r="D75" s="593">
        <v>2024</v>
      </c>
      <c r="E75" s="593" t="s">
        <v>360</v>
      </c>
      <c r="F75" s="593" t="s">
        <v>363</v>
      </c>
      <c r="G75" s="593" t="s">
        <v>353</v>
      </c>
      <c r="H75" s="593" t="s">
        <v>250</v>
      </c>
      <c r="I75" s="609">
        <v>1300</v>
      </c>
      <c r="J75" s="610"/>
      <c r="K75" s="198"/>
      <c r="L75" s="198"/>
    </row>
    <row r="76" s="12" customFormat="1" ht="40.8" spans="1:12">
      <c r="A76" s="592">
        <v>55</v>
      </c>
      <c r="B76" s="593" t="s">
        <v>364</v>
      </c>
      <c r="C76" s="593" t="s">
        <v>365</v>
      </c>
      <c r="D76" s="593">
        <v>2024</v>
      </c>
      <c r="E76" s="593" t="s">
        <v>360</v>
      </c>
      <c r="F76" s="593" t="s">
        <v>366</v>
      </c>
      <c r="G76" s="593" t="s">
        <v>353</v>
      </c>
      <c r="H76" s="593" t="s">
        <v>367</v>
      </c>
      <c r="I76" s="611">
        <v>100</v>
      </c>
      <c r="J76" s="610"/>
      <c r="K76" s="198"/>
      <c r="L76" s="198"/>
    </row>
    <row r="77" s="9" customFormat="1" ht="40.8" spans="1:12">
      <c r="A77" s="592">
        <v>56</v>
      </c>
      <c r="B77" s="593" t="s">
        <v>368</v>
      </c>
      <c r="C77" s="616" t="s">
        <v>302</v>
      </c>
      <c r="D77" s="616">
        <v>2024</v>
      </c>
      <c r="E77" s="616" t="s">
        <v>369</v>
      </c>
      <c r="F77" s="593" t="s">
        <v>370</v>
      </c>
      <c r="G77" s="593" t="s">
        <v>353</v>
      </c>
      <c r="H77" s="593" t="s">
        <v>207</v>
      </c>
      <c r="I77" s="611">
        <v>650</v>
      </c>
      <c r="J77" s="618"/>
      <c r="K77" s="66"/>
      <c r="L77" s="66"/>
    </row>
    <row r="78" s="12" customFormat="1" ht="61.2" spans="1:12">
      <c r="A78" s="592">
        <v>57</v>
      </c>
      <c r="B78" s="593" t="s">
        <v>371</v>
      </c>
      <c r="C78" s="593" t="s">
        <v>302</v>
      </c>
      <c r="D78" s="593">
        <v>2024</v>
      </c>
      <c r="E78" s="593" t="s">
        <v>351</v>
      </c>
      <c r="F78" s="593" t="s">
        <v>372</v>
      </c>
      <c r="G78" s="593" t="s">
        <v>353</v>
      </c>
      <c r="H78" s="593" t="s">
        <v>183</v>
      </c>
      <c r="I78" s="611">
        <v>650</v>
      </c>
      <c r="J78" s="610"/>
      <c r="K78" s="198"/>
      <c r="L78" s="198"/>
    </row>
    <row r="79" s="12" customFormat="1" ht="81.6" spans="1:12">
      <c r="A79" s="592">
        <v>58</v>
      </c>
      <c r="B79" s="593" t="s">
        <v>373</v>
      </c>
      <c r="C79" s="593" t="s">
        <v>302</v>
      </c>
      <c r="D79" s="593">
        <v>2024</v>
      </c>
      <c r="E79" s="593" t="s">
        <v>351</v>
      </c>
      <c r="F79" s="593" t="s">
        <v>374</v>
      </c>
      <c r="G79" s="593" t="s">
        <v>353</v>
      </c>
      <c r="H79" s="593" t="s">
        <v>207</v>
      </c>
      <c r="I79" s="611">
        <v>2200</v>
      </c>
      <c r="J79" s="610"/>
      <c r="K79" s="198"/>
      <c r="L79" s="198"/>
    </row>
    <row r="80" s="12" customFormat="1" ht="61.2" spans="1:12">
      <c r="A80" s="592">
        <v>59</v>
      </c>
      <c r="B80" s="593" t="s">
        <v>375</v>
      </c>
      <c r="C80" s="593" t="s">
        <v>178</v>
      </c>
      <c r="D80" s="593">
        <v>2024</v>
      </c>
      <c r="E80" s="593" t="s">
        <v>360</v>
      </c>
      <c r="F80" s="593" t="s">
        <v>376</v>
      </c>
      <c r="G80" s="593" t="s">
        <v>353</v>
      </c>
      <c r="H80" s="593" t="s">
        <v>377</v>
      </c>
      <c r="I80" s="611">
        <v>160</v>
      </c>
      <c r="J80" s="610"/>
      <c r="K80" s="198"/>
      <c r="L80" s="198"/>
    </row>
    <row r="81" s="12" customFormat="1" ht="40.8" spans="1:12">
      <c r="A81" s="592">
        <v>60</v>
      </c>
      <c r="B81" s="593" t="s">
        <v>378</v>
      </c>
      <c r="C81" s="593" t="s">
        <v>178</v>
      </c>
      <c r="D81" s="593">
        <v>2024</v>
      </c>
      <c r="E81" s="593" t="s">
        <v>369</v>
      </c>
      <c r="F81" s="593" t="s">
        <v>379</v>
      </c>
      <c r="G81" s="593" t="s">
        <v>353</v>
      </c>
      <c r="H81" s="593" t="s">
        <v>207</v>
      </c>
      <c r="I81" s="611">
        <v>400</v>
      </c>
      <c r="J81" s="610"/>
      <c r="K81" s="198"/>
      <c r="L81" s="198"/>
    </row>
    <row r="82" s="12" customFormat="1" ht="61.2" spans="1:12">
      <c r="A82" s="592">
        <v>61</v>
      </c>
      <c r="B82" s="593" t="s">
        <v>380</v>
      </c>
      <c r="C82" s="593" t="s">
        <v>178</v>
      </c>
      <c r="D82" s="593">
        <v>2024</v>
      </c>
      <c r="E82" s="593" t="s">
        <v>381</v>
      </c>
      <c r="F82" s="593" t="s">
        <v>382</v>
      </c>
      <c r="G82" s="593" t="s">
        <v>353</v>
      </c>
      <c r="H82" s="593" t="s">
        <v>215</v>
      </c>
      <c r="I82" s="611">
        <v>1100</v>
      </c>
      <c r="J82" s="610"/>
      <c r="K82" s="198"/>
      <c r="L82" s="198"/>
    </row>
    <row r="83" s="214" customFormat="1" ht="40.8" spans="1:14">
      <c r="A83" s="592">
        <v>62</v>
      </c>
      <c r="B83" s="593" t="s">
        <v>383</v>
      </c>
      <c r="C83" s="593" t="s">
        <v>178</v>
      </c>
      <c r="D83" s="593">
        <v>2024</v>
      </c>
      <c r="E83" s="593" t="s">
        <v>357</v>
      </c>
      <c r="F83" s="593" t="s">
        <v>384</v>
      </c>
      <c r="G83" s="593" t="s">
        <v>353</v>
      </c>
      <c r="H83" s="593" t="s">
        <v>207</v>
      </c>
      <c r="I83" s="609">
        <v>200</v>
      </c>
      <c r="J83" s="619"/>
      <c r="K83" s="531"/>
      <c r="L83" s="531"/>
      <c r="M83" s="433"/>
      <c r="N83" s="433"/>
    </row>
    <row r="84" s="12" customFormat="1" ht="61.2" spans="1:12">
      <c r="A84" s="592">
        <v>63</v>
      </c>
      <c r="B84" s="593" t="s">
        <v>385</v>
      </c>
      <c r="C84" s="593" t="s">
        <v>178</v>
      </c>
      <c r="D84" s="593">
        <v>2024</v>
      </c>
      <c r="E84" s="593" t="s">
        <v>386</v>
      </c>
      <c r="F84" s="593" t="s">
        <v>387</v>
      </c>
      <c r="G84" s="593" t="s">
        <v>353</v>
      </c>
      <c r="H84" s="593" t="s">
        <v>183</v>
      </c>
      <c r="I84" s="611">
        <v>212</v>
      </c>
      <c r="J84" s="610"/>
      <c r="K84" s="198"/>
      <c r="L84" s="198"/>
    </row>
    <row r="85" s="12" customFormat="1" ht="61.2" spans="1:12">
      <c r="A85" s="592">
        <v>64</v>
      </c>
      <c r="B85" s="593" t="s">
        <v>388</v>
      </c>
      <c r="C85" s="593" t="s">
        <v>178</v>
      </c>
      <c r="D85" s="593">
        <v>2024</v>
      </c>
      <c r="E85" s="593" t="s">
        <v>389</v>
      </c>
      <c r="F85" s="593" t="s">
        <v>390</v>
      </c>
      <c r="G85" s="593" t="s">
        <v>353</v>
      </c>
      <c r="H85" s="593" t="s">
        <v>183</v>
      </c>
      <c r="I85" s="611">
        <v>2700</v>
      </c>
      <c r="J85" s="610"/>
      <c r="K85" s="198"/>
      <c r="L85" s="198"/>
    </row>
    <row r="86" s="12" customFormat="1" ht="61.2" spans="1:12">
      <c r="A86" s="592">
        <v>65</v>
      </c>
      <c r="B86" s="593" t="s">
        <v>391</v>
      </c>
      <c r="C86" s="593" t="s">
        <v>178</v>
      </c>
      <c r="D86" s="593">
        <v>2024</v>
      </c>
      <c r="E86" s="593" t="s">
        <v>351</v>
      </c>
      <c r="F86" s="593" t="s">
        <v>392</v>
      </c>
      <c r="G86" s="593" t="s">
        <v>353</v>
      </c>
      <c r="H86" s="593" t="s">
        <v>254</v>
      </c>
      <c r="I86" s="611">
        <v>500</v>
      </c>
      <c r="J86" s="610"/>
      <c r="K86" s="198"/>
      <c r="L86" s="198"/>
    </row>
    <row r="87" s="12" customFormat="1" ht="40.8" spans="1:12">
      <c r="A87" s="592">
        <v>66</v>
      </c>
      <c r="B87" s="593" t="s">
        <v>393</v>
      </c>
      <c r="C87" s="593" t="s">
        <v>178</v>
      </c>
      <c r="D87" s="593">
        <v>2024</v>
      </c>
      <c r="E87" s="593" t="s">
        <v>360</v>
      </c>
      <c r="F87" s="593" t="s">
        <v>394</v>
      </c>
      <c r="G87" s="593" t="s">
        <v>353</v>
      </c>
      <c r="H87" s="593" t="s">
        <v>250</v>
      </c>
      <c r="I87" s="611">
        <v>70</v>
      </c>
      <c r="J87" s="610"/>
      <c r="K87" s="198"/>
      <c r="L87" s="198"/>
    </row>
    <row r="88" s="12" customFormat="1" ht="81.6" spans="1:12">
      <c r="A88" s="592">
        <v>67</v>
      </c>
      <c r="B88" s="593" t="s">
        <v>395</v>
      </c>
      <c r="C88" s="593" t="s">
        <v>178</v>
      </c>
      <c r="D88" s="593">
        <v>2024</v>
      </c>
      <c r="E88" s="593" t="s">
        <v>396</v>
      </c>
      <c r="F88" s="593" t="s">
        <v>397</v>
      </c>
      <c r="G88" s="593" t="s">
        <v>353</v>
      </c>
      <c r="H88" s="593" t="s">
        <v>183</v>
      </c>
      <c r="I88" s="611">
        <v>800</v>
      </c>
      <c r="J88" s="610"/>
      <c r="K88" s="198"/>
      <c r="L88" s="198"/>
    </row>
    <row r="89" s="12" customFormat="1" ht="61.2" spans="1:12">
      <c r="A89" s="592">
        <v>68</v>
      </c>
      <c r="B89" s="593" t="s">
        <v>398</v>
      </c>
      <c r="C89" s="593"/>
      <c r="D89" s="593">
        <v>2024</v>
      </c>
      <c r="E89" s="593" t="s">
        <v>351</v>
      </c>
      <c r="F89" s="593" t="s">
        <v>399</v>
      </c>
      <c r="G89" s="593" t="s">
        <v>353</v>
      </c>
      <c r="H89" s="593" t="s">
        <v>400</v>
      </c>
      <c r="I89" s="611">
        <v>100</v>
      </c>
      <c r="J89" s="610"/>
      <c r="K89" s="198"/>
      <c r="L89" s="198"/>
    </row>
    <row r="90" s="523" customFormat="1" ht="81.6" spans="1:12">
      <c r="A90" s="592">
        <v>69</v>
      </c>
      <c r="B90" s="617" t="s">
        <v>401</v>
      </c>
      <c r="C90" s="617" t="s">
        <v>178</v>
      </c>
      <c r="D90" s="617" t="s">
        <v>402</v>
      </c>
      <c r="E90" s="617" t="s">
        <v>403</v>
      </c>
      <c r="F90" s="617" t="s">
        <v>404</v>
      </c>
      <c r="G90" s="617" t="s">
        <v>405</v>
      </c>
      <c r="H90" s="617" t="s">
        <v>183</v>
      </c>
      <c r="I90" s="620">
        <v>1437.58</v>
      </c>
      <c r="J90" s="621"/>
      <c r="K90" s="622"/>
      <c r="L90" s="622"/>
    </row>
    <row r="91" s="523" customFormat="1" ht="40.8" spans="1:12">
      <c r="A91" s="592">
        <v>70</v>
      </c>
      <c r="B91" s="617" t="s">
        <v>406</v>
      </c>
      <c r="C91" s="617" t="s">
        <v>178</v>
      </c>
      <c r="D91" s="617" t="s">
        <v>402</v>
      </c>
      <c r="E91" s="617" t="s">
        <v>403</v>
      </c>
      <c r="F91" s="617" t="s">
        <v>407</v>
      </c>
      <c r="G91" s="617" t="s">
        <v>405</v>
      </c>
      <c r="H91" s="617" t="s">
        <v>183</v>
      </c>
      <c r="I91" s="620">
        <v>1067.24</v>
      </c>
      <c r="J91" s="621"/>
      <c r="K91" s="622"/>
      <c r="L91" s="622"/>
    </row>
    <row r="92" s="9" customFormat="1" ht="163.2" spans="1:12">
      <c r="A92" s="592">
        <v>71</v>
      </c>
      <c r="B92" s="617" t="s">
        <v>408</v>
      </c>
      <c r="C92" s="617" t="s">
        <v>178</v>
      </c>
      <c r="D92" s="617" t="s">
        <v>402</v>
      </c>
      <c r="E92" s="617" t="s">
        <v>409</v>
      </c>
      <c r="F92" s="617" t="s">
        <v>410</v>
      </c>
      <c r="G92" s="617" t="s">
        <v>405</v>
      </c>
      <c r="H92" s="617" t="s">
        <v>183</v>
      </c>
      <c r="I92" s="620">
        <v>1070</v>
      </c>
      <c r="J92" s="618"/>
      <c r="K92" s="66"/>
      <c r="L92" s="66"/>
    </row>
    <row r="93" s="9" customFormat="1" ht="122.4" spans="1:12">
      <c r="A93" s="592">
        <v>72</v>
      </c>
      <c r="B93" s="617" t="s">
        <v>411</v>
      </c>
      <c r="C93" s="617" t="s">
        <v>178</v>
      </c>
      <c r="D93" s="617" t="s">
        <v>402</v>
      </c>
      <c r="E93" s="617" t="s">
        <v>412</v>
      </c>
      <c r="F93" s="617" t="s">
        <v>413</v>
      </c>
      <c r="G93" s="617" t="s">
        <v>405</v>
      </c>
      <c r="H93" s="617" t="s">
        <v>183</v>
      </c>
      <c r="I93" s="620">
        <v>500</v>
      </c>
      <c r="J93" s="618"/>
      <c r="K93" s="66"/>
      <c r="L93" s="66"/>
    </row>
    <row r="94" s="9" customFormat="1" ht="102" spans="1:12">
      <c r="A94" s="592">
        <v>73</v>
      </c>
      <c r="B94" s="617" t="s">
        <v>414</v>
      </c>
      <c r="C94" s="617" t="s">
        <v>178</v>
      </c>
      <c r="D94" s="617" t="s">
        <v>402</v>
      </c>
      <c r="E94" s="617" t="s">
        <v>403</v>
      </c>
      <c r="F94" s="617" t="s">
        <v>415</v>
      </c>
      <c r="G94" s="617" t="s">
        <v>405</v>
      </c>
      <c r="H94" s="617" t="s">
        <v>183</v>
      </c>
      <c r="I94" s="620">
        <v>500</v>
      </c>
      <c r="J94" s="618"/>
      <c r="K94" s="66"/>
      <c r="L94" s="66"/>
    </row>
    <row r="95" s="9" customFormat="1" ht="61.2" spans="1:12">
      <c r="A95" s="592">
        <v>74</v>
      </c>
      <c r="B95" s="617" t="s">
        <v>416</v>
      </c>
      <c r="C95" s="617" t="s">
        <v>178</v>
      </c>
      <c r="D95" s="617" t="s">
        <v>402</v>
      </c>
      <c r="E95" s="617" t="s">
        <v>403</v>
      </c>
      <c r="F95" s="617" t="s">
        <v>417</v>
      </c>
      <c r="G95" s="617" t="s">
        <v>405</v>
      </c>
      <c r="H95" s="617" t="s">
        <v>183</v>
      </c>
      <c r="I95" s="620">
        <v>400</v>
      </c>
      <c r="J95" s="618"/>
      <c r="K95" s="66"/>
      <c r="L95" s="66"/>
    </row>
    <row r="96" s="9" customFormat="1" ht="102" spans="1:12">
      <c r="A96" s="592">
        <v>75</v>
      </c>
      <c r="B96" s="617" t="s">
        <v>418</v>
      </c>
      <c r="C96" s="617" t="s">
        <v>178</v>
      </c>
      <c r="D96" s="617" t="s">
        <v>402</v>
      </c>
      <c r="E96" s="617" t="s">
        <v>403</v>
      </c>
      <c r="F96" s="617" t="s">
        <v>419</v>
      </c>
      <c r="G96" s="617" t="s">
        <v>405</v>
      </c>
      <c r="H96" s="617" t="s">
        <v>183</v>
      </c>
      <c r="I96" s="620">
        <v>400</v>
      </c>
      <c r="J96" s="618"/>
      <c r="K96" s="66"/>
      <c r="L96" s="66"/>
    </row>
    <row r="97" s="9" customFormat="1" ht="40.8" spans="1:12">
      <c r="A97" s="592">
        <v>76</v>
      </c>
      <c r="B97" s="617" t="s">
        <v>420</v>
      </c>
      <c r="C97" s="617" t="s">
        <v>178</v>
      </c>
      <c r="D97" s="617" t="s">
        <v>402</v>
      </c>
      <c r="E97" s="617" t="s">
        <v>403</v>
      </c>
      <c r="F97" s="617" t="s">
        <v>421</v>
      </c>
      <c r="G97" s="617" t="s">
        <v>405</v>
      </c>
      <c r="H97" s="617" t="s">
        <v>183</v>
      </c>
      <c r="I97" s="620">
        <v>300</v>
      </c>
      <c r="J97" s="618"/>
      <c r="K97" s="66"/>
      <c r="L97" s="66"/>
    </row>
    <row r="98" s="9" customFormat="1" ht="61.2" spans="1:12">
      <c r="A98" s="592">
        <v>77</v>
      </c>
      <c r="B98" s="617" t="s">
        <v>422</v>
      </c>
      <c r="C98" s="617" t="s">
        <v>178</v>
      </c>
      <c r="D98" s="617" t="s">
        <v>402</v>
      </c>
      <c r="E98" s="617" t="s">
        <v>423</v>
      </c>
      <c r="F98" s="617" t="s">
        <v>424</v>
      </c>
      <c r="G98" s="617" t="s">
        <v>405</v>
      </c>
      <c r="H98" s="617" t="s">
        <v>183</v>
      </c>
      <c r="I98" s="620">
        <v>230</v>
      </c>
      <c r="J98" s="618"/>
      <c r="K98" s="66"/>
      <c r="L98" s="66"/>
    </row>
    <row r="99" s="12" customFormat="1" ht="40.8" spans="1:12">
      <c r="A99" s="592">
        <v>78</v>
      </c>
      <c r="B99" s="617" t="s">
        <v>425</v>
      </c>
      <c r="C99" s="617" t="s">
        <v>178</v>
      </c>
      <c r="D99" s="617" t="s">
        <v>402</v>
      </c>
      <c r="E99" s="617" t="s">
        <v>403</v>
      </c>
      <c r="F99" s="617" t="s">
        <v>426</v>
      </c>
      <c r="G99" s="617" t="s">
        <v>405</v>
      </c>
      <c r="H99" s="617" t="s">
        <v>183</v>
      </c>
      <c r="I99" s="620">
        <v>100</v>
      </c>
      <c r="J99" s="610"/>
      <c r="K99" s="198"/>
      <c r="L99" s="198"/>
    </row>
    <row r="100" s="12" customFormat="1" ht="40.8" spans="1:12">
      <c r="A100" s="592">
        <v>79</v>
      </c>
      <c r="B100" s="617" t="s">
        <v>427</v>
      </c>
      <c r="C100" s="617" t="s">
        <v>178</v>
      </c>
      <c r="D100" s="617" t="s">
        <v>402</v>
      </c>
      <c r="E100" s="617" t="s">
        <v>412</v>
      </c>
      <c r="F100" s="617" t="s">
        <v>428</v>
      </c>
      <c r="G100" s="617" t="s">
        <v>405</v>
      </c>
      <c r="H100" s="617" t="s">
        <v>183</v>
      </c>
      <c r="I100" s="620">
        <v>25</v>
      </c>
      <c r="J100" s="610"/>
      <c r="K100" s="198"/>
      <c r="L100" s="198"/>
    </row>
    <row r="101" s="12" customFormat="1" ht="40.8" spans="1:12">
      <c r="A101" s="592">
        <v>80</v>
      </c>
      <c r="B101" s="617" t="s">
        <v>429</v>
      </c>
      <c r="C101" s="617" t="s">
        <v>178</v>
      </c>
      <c r="D101" s="617" t="s">
        <v>402</v>
      </c>
      <c r="E101" s="617" t="s">
        <v>430</v>
      </c>
      <c r="F101" s="617" t="s">
        <v>431</v>
      </c>
      <c r="G101" s="617" t="s">
        <v>405</v>
      </c>
      <c r="H101" s="617" t="s">
        <v>207</v>
      </c>
      <c r="I101" s="620">
        <v>50</v>
      </c>
      <c r="J101" s="610"/>
      <c r="K101" s="198"/>
      <c r="L101" s="198"/>
    </row>
    <row r="102" s="12" customFormat="1" ht="81.6" spans="1:12">
      <c r="A102" s="592">
        <v>81</v>
      </c>
      <c r="B102" s="617" t="s">
        <v>432</v>
      </c>
      <c r="C102" s="617" t="s">
        <v>178</v>
      </c>
      <c r="D102" s="617" t="s">
        <v>402</v>
      </c>
      <c r="E102" s="617" t="s">
        <v>433</v>
      </c>
      <c r="F102" s="617" t="s">
        <v>434</v>
      </c>
      <c r="G102" s="617" t="s">
        <v>405</v>
      </c>
      <c r="H102" s="617" t="s">
        <v>207</v>
      </c>
      <c r="I102" s="620">
        <v>2000</v>
      </c>
      <c r="J102" s="610"/>
      <c r="K102" s="198"/>
      <c r="L102" s="198"/>
    </row>
    <row r="103" s="12" customFormat="1" ht="40.8" spans="1:12">
      <c r="A103" s="592">
        <v>82</v>
      </c>
      <c r="B103" s="617" t="s">
        <v>435</v>
      </c>
      <c r="C103" s="617" t="s">
        <v>178</v>
      </c>
      <c r="D103" s="617" t="s">
        <v>402</v>
      </c>
      <c r="E103" s="617" t="s">
        <v>433</v>
      </c>
      <c r="F103" s="617" t="s">
        <v>436</v>
      </c>
      <c r="G103" s="617" t="s">
        <v>405</v>
      </c>
      <c r="H103" s="617" t="s">
        <v>207</v>
      </c>
      <c r="I103" s="620">
        <v>150</v>
      </c>
      <c r="J103" s="610"/>
      <c r="K103" s="198"/>
      <c r="L103" s="198"/>
    </row>
    <row r="104" s="12" customFormat="1" ht="81.6" spans="1:12">
      <c r="A104" s="592">
        <v>83</v>
      </c>
      <c r="B104" s="617" t="s">
        <v>437</v>
      </c>
      <c r="C104" s="617" t="s">
        <v>178</v>
      </c>
      <c r="D104" s="617" t="s">
        <v>402</v>
      </c>
      <c r="E104" s="617" t="s">
        <v>403</v>
      </c>
      <c r="F104" s="617" t="s">
        <v>438</v>
      </c>
      <c r="G104" s="617" t="s">
        <v>405</v>
      </c>
      <c r="H104" s="617" t="s">
        <v>207</v>
      </c>
      <c r="I104" s="620">
        <v>1630</v>
      </c>
      <c r="J104" s="610"/>
      <c r="K104" s="198"/>
      <c r="L104" s="198"/>
    </row>
    <row r="105" s="12" customFormat="1" ht="61.2" spans="1:12">
      <c r="A105" s="592">
        <v>84</v>
      </c>
      <c r="B105" s="617" t="s">
        <v>439</v>
      </c>
      <c r="C105" s="617" t="s">
        <v>178</v>
      </c>
      <c r="D105" s="617" t="s">
        <v>402</v>
      </c>
      <c r="E105" s="617" t="s">
        <v>403</v>
      </c>
      <c r="F105" s="617" t="s">
        <v>440</v>
      </c>
      <c r="G105" s="617" t="s">
        <v>405</v>
      </c>
      <c r="H105" s="617" t="s">
        <v>207</v>
      </c>
      <c r="I105" s="620">
        <v>260</v>
      </c>
      <c r="J105" s="610"/>
      <c r="K105" s="198"/>
      <c r="L105" s="198"/>
    </row>
    <row r="106" s="12" customFormat="1" ht="81.6" spans="1:12">
      <c r="A106" s="592">
        <v>85</v>
      </c>
      <c r="B106" s="617" t="s">
        <v>441</v>
      </c>
      <c r="C106" s="617" t="s">
        <v>178</v>
      </c>
      <c r="D106" s="617" t="s">
        <v>402</v>
      </c>
      <c r="E106" s="617" t="s">
        <v>442</v>
      </c>
      <c r="F106" s="617" t="s">
        <v>443</v>
      </c>
      <c r="G106" s="617" t="s">
        <v>405</v>
      </c>
      <c r="H106" s="617" t="s">
        <v>207</v>
      </c>
      <c r="I106" s="620">
        <v>100</v>
      </c>
      <c r="J106" s="610"/>
      <c r="K106" s="198"/>
      <c r="L106" s="198"/>
    </row>
    <row r="107" s="12" customFormat="1" ht="122.4" spans="1:12">
      <c r="A107" s="592">
        <v>86</v>
      </c>
      <c r="B107" s="617" t="s">
        <v>444</v>
      </c>
      <c r="C107" s="617" t="s">
        <v>178</v>
      </c>
      <c r="D107" s="617" t="s">
        <v>402</v>
      </c>
      <c r="E107" s="617" t="s">
        <v>445</v>
      </c>
      <c r="F107" s="617" t="s">
        <v>446</v>
      </c>
      <c r="G107" s="617" t="s">
        <v>405</v>
      </c>
      <c r="H107" s="617" t="s">
        <v>207</v>
      </c>
      <c r="I107" s="620">
        <v>700</v>
      </c>
      <c r="J107" s="610"/>
      <c r="K107" s="198"/>
      <c r="L107" s="198"/>
    </row>
    <row r="108" s="12" customFormat="1" ht="61.2" spans="1:12">
      <c r="A108" s="592">
        <v>87</v>
      </c>
      <c r="B108" s="617" t="s">
        <v>447</v>
      </c>
      <c r="C108" s="617" t="s">
        <v>178</v>
      </c>
      <c r="D108" s="617" t="s">
        <v>402</v>
      </c>
      <c r="E108" s="617" t="s">
        <v>403</v>
      </c>
      <c r="F108" s="617" t="s">
        <v>448</v>
      </c>
      <c r="G108" s="617" t="s">
        <v>405</v>
      </c>
      <c r="H108" s="617" t="s">
        <v>207</v>
      </c>
      <c r="I108" s="620">
        <v>80</v>
      </c>
      <c r="J108" s="610"/>
      <c r="K108" s="198"/>
      <c r="L108" s="198"/>
    </row>
    <row r="109" s="12" customFormat="1" ht="40.8" spans="1:12">
      <c r="A109" s="592">
        <v>88</v>
      </c>
      <c r="B109" s="617" t="s">
        <v>449</v>
      </c>
      <c r="C109" s="617" t="s">
        <v>178</v>
      </c>
      <c r="D109" s="617" t="s">
        <v>402</v>
      </c>
      <c r="E109" s="617" t="s">
        <v>403</v>
      </c>
      <c r="F109" s="617" t="s">
        <v>450</v>
      </c>
      <c r="G109" s="617" t="s">
        <v>405</v>
      </c>
      <c r="H109" s="617" t="s">
        <v>183</v>
      </c>
      <c r="I109" s="620">
        <v>2420</v>
      </c>
      <c r="J109" s="610"/>
      <c r="K109" s="198"/>
      <c r="L109" s="198"/>
    </row>
    <row r="110" s="12" customFormat="1" ht="40.8" spans="1:12">
      <c r="A110" s="592">
        <v>89</v>
      </c>
      <c r="B110" s="617" t="s">
        <v>451</v>
      </c>
      <c r="C110" s="617" t="s">
        <v>178</v>
      </c>
      <c r="D110" s="617" t="s">
        <v>402</v>
      </c>
      <c r="E110" s="617" t="s">
        <v>442</v>
      </c>
      <c r="F110" s="617" t="s">
        <v>452</v>
      </c>
      <c r="G110" s="617" t="s">
        <v>405</v>
      </c>
      <c r="H110" s="617" t="s">
        <v>183</v>
      </c>
      <c r="I110" s="620">
        <v>869</v>
      </c>
      <c r="J110" s="610"/>
      <c r="K110" s="198"/>
      <c r="L110" s="198"/>
    </row>
    <row r="111" s="12" customFormat="1" ht="61.2" spans="1:12">
      <c r="A111" s="592">
        <v>90</v>
      </c>
      <c r="B111" s="617" t="s">
        <v>453</v>
      </c>
      <c r="C111" s="617" t="s">
        <v>178</v>
      </c>
      <c r="D111" s="617" t="s">
        <v>402</v>
      </c>
      <c r="E111" s="617" t="s">
        <v>403</v>
      </c>
      <c r="F111" s="617" t="s">
        <v>454</v>
      </c>
      <c r="G111" s="617" t="s">
        <v>405</v>
      </c>
      <c r="H111" s="617" t="s">
        <v>183</v>
      </c>
      <c r="I111" s="620">
        <v>600</v>
      </c>
      <c r="J111" s="610"/>
      <c r="K111" s="198"/>
      <c r="L111" s="198"/>
    </row>
    <row r="112" s="12" customFormat="1" ht="61.2" spans="1:12">
      <c r="A112" s="592">
        <v>91</v>
      </c>
      <c r="B112" s="617" t="s">
        <v>455</v>
      </c>
      <c r="C112" s="617" t="s">
        <v>178</v>
      </c>
      <c r="D112" s="617" t="s">
        <v>402</v>
      </c>
      <c r="E112" s="617" t="s">
        <v>403</v>
      </c>
      <c r="F112" s="617" t="s">
        <v>456</v>
      </c>
      <c r="G112" s="617" t="s">
        <v>405</v>
      </c>
      <c r="H112" s="617" t="s">
        <v>215</v>
      </c>
      <c r="I112" s="620">
        <v>130</v>
      </c>
      <c r="J112" s="610"/>
      <c r="K112" s="198"/>
      <c r="L112" s="198"/>
    </row>
    <row r="113" s="12" customFormat="1" ht="81.6" spans="1:12">
      <c r="A113" s="592">
        <v>92</v>
      </c>
      <c r="B113" s="617" t="s">
        <v>457</v>
      </c>
      <c r="C113" s="617" t="s">
        <v>178</v>
      </c>
      <c r="D113" s="617" t="s">
        <v>402</v>
      </c>
      <c r="E113" s="617" t="s">
        <v>445</v>
      </c>
      <c r="F113" s="617" t="s">
        <v>458</v>
      </c>
      <c r="G113" s="617" t="s">
        <v>405</v>
      </c>
      <c r="H113" s="617" t="s">
        <v>215</v>
      </c>
      <c r="I113" s="620">
        <v>300</v>
      </c>
      <c r="J113" s="610"/>
      <c r="K113" s="198"/>
      <c r="L113" s="198"/>
    </row>
    <row r="114" s="12" customFormat="1" ht="122.4" spans="1:12">
      <c r="A114" s="592">
        <v>93</v>
      </c>
      <c r="B114" s="617" t="s">
        <v>459</v>
      </c>
      <c r="C114" s="617" t="s">
        <v>178</v>
      </c>
      <c r="D114" s="617" t="s">
        <v>402</v>
      </c>
      <c r="E114" s="617" t="s">
        <v>403</v>
      </c>
      <c r="F114" s="617" t="s">
        <v>460</v>
      </c>
      <c r="G114" s="617" t="s">
        <v>405</v>
      </c>
      <c r="H114" s="617" t="s">
        <v>250</v>
      </c>
      <c r="I114" s="620">
        <v>300</v>
      </c>
      <c r="J114" s="610"/>
      <c r="K114" s="198"/>
      <c r="L114" s="198"/>
    </row>
    <row r="115" s="12" customFormat="1" ht="40.8" spans="1:12">
      <c r="A115" s="592">
        <v>94</v>
      </c>
      <c r="B115" s="617" t="s">
        <v>461</v>
      </c>
      <c r="C115" s="617" t="s">
        <v>178</v>
      </c>
      <c r="D115" s="617" t="s">
        <v>402</v>
      </c>
      <c r="E115" s="617" t="s">
        <v>403</v>
      </c>
      <c r="F115" s="617" t="s">
        <v>462</v>
      </c>
      <c r="G115" s="617" t="s">
        <v>405</v>
      </c>
      <c r="H115" s="617" t="s">
        <v>250</v>
      </c>
      <c r="I115" s="620">
        <v>150</v>
      </c>
      <c r="J115" s="610"/>
      <c r="K115" s="198"/>
      <c r="L115" s="198"/>
    </row>
    <row r="116" s="12" customFormat="1" ht="102" spans="1:12">
      <c r="A116" s="592">
        <v>95</v>
      </c>
      <c r="B116" s="617" t="s">
        <v>463</v>
      </c>
      <c r="C116" s="617" t="s">
        <v>178</v>
      </c>
      <c r="D116" s="617" t="s">
        <v>402</v>
      </c>
      <c r="E116" s="617" t="s">
        <v>403</v>
      </c>
      <c r="F116" s="617" t="s">
        <v>415</v>
      </c>
      <c r="G116" s="617" t="s">
        <v>405</v>
      </c>
      <c r="H116" s="617" t="s">
        <v>250</v>
      </c>
      <c r="I116" s="620">
        <v>500</v>
      </c>
      <c r="J116" s="610"/>
      <c r="K116" s="198"/>
      <c r="L116" s="198"/>
    </row>
    <row r="117" s="12" customFormat="1" ht="40.8" spans="1:12">
      <c r="A117" s="592">
        <v>96</v>
      </c>
      <c r="B117" s="617" t="s">
        <v>464</v>
      </c>
      <c r="C117" s="617" t="s">
        <v>178</v>
      </c>
      <c r="D117" s="617" t="s">
        <v>402</v>
      </c>
      <c r="E117" s="617" t="s">
        <v>403</v>
      </c>
      <c r="F117" s="617" t="s">
        <v>465</v>
      </c>
      <c r="G117" s="617" t="s">
        <v>405</v>
      </c>
      <c r="H117" s="617" t="s">
        <v>250</v>
      </c>
      <c r="I117" s="620">
        <v>50</v>
      </c>
      <c r="J117" s="610"/>
      <c r="K117" s="198"/>
      <c r="L117" s="198"/>
    </row>
    <row r="118" s="12" customFormat="1" ht="61.2" spans="1:12">
      <c r="A118" s="592">
        <v>97</v>
      </c>
      <c r="B118" s="617" t="s">
        <v>466</v>
      </c>
      <c r="C118" s="617" t="s">
        <v>178</v>
      </c>
      <c r="D118" s="617" t="s">
        <v>402</v>
      </c>
      <c r="E118" s="617" t="s">
        <v>403</v>
      </c>
      <c r="F118" s="617" t="s">
        <v>467</v>
      </c>
      <c r="G118" s="617" t="s">
        <v>405</v>
      </c>
      <c r="H118" s="617" t="s">
        <v>468</v>
      </c>
      <c r="I118" s="620">
        <v>200</v>
      </c>
      <c r="J118" s="610"/>
      <c r="K118" s="198"/>
      <c r="L118" s="198"/>
    </row>
    <row r="119" s="12" customFormat="1" ht="61.2" spans="1:12">
      <c r="A119" s="592">
        <v>98</v>
      </c>
      <c r="B119" s="617" t="s">
        <v>469</v>
      </c>
      <c r="C119" s="617" t="s">
        <v>178</v>
      </c>
      <c r="D119" s="617" t="s">
        <v>402</v>
      </c>
      <c r="E119" s="617" t="s">
        <v>470</v>
      </c>
      <c r="F119" s="617" t="s">
        <v>471</v>
      </c>
      <c r="G119" s="617" t="s">
        <v>405</v>
      </c>
      <c r="H119" s="617" t="s">
        <v>254</v>
      </c>
      <c r="I119" s="620">
        <v>200</v>
      </c>
      <c r="J119" s="610"/>
      <c r="K119" s="198"/>
      <c r="L119" s="198"/>
    </row>
    <row r="120" s="12" customFormat="1" ht="61.2" spans="1:12">
      <c r="A120" s="592">
        <v>99</v>
      </c>
      <c r="B120" s="617" t="s">
        <v>472</v>
      </c>
      <c r="C120" s="617" t="s">
        <v>178</v>
      </c>
      <c r="D120" s="617" t="s">
        <v>402</v>
      </c>
      <c r="E120" s="617" t="s">
        <v>442</v>
      </c>
      <c r="F120" s="617" t="s">
        <v>473</v>
      </c>
      <c r="G120" s="617" t="s">
        <v>405</v>
      </c>
      <c r="H120" s="617" t="s">
        <v>254</v>
      </c>
      <c r="I120" s="620">
        <v>3</v>
      </c>
      <c r="J120" s="610"/>
      <c r="K120" s="198"/>
      <c r="L120" s="198"/>
    </row>
    <row r="121" s="12" customFormat="1" ht="61.2" spans="1:12">
      <c r="A121" s="592">
        <v>100</v>
      </c>
      <c r="B121" s="617" t="s">
        <v>474</v>
      </c>
      <c r="C121" s="617" t="s">
        <v>178</v>
      </c>
      <c r="D121" s="617" t="s">
        <v>402</v>
      </c>
      <c r="E121" s="617" t="s">
        <v>403</v>
      </c>
      <c r="F121" s="617" t="s">
        <v>475</v>
      </c>
      <c r="G121" s="617" t="s">
        <v>405</v>
      </c>
      <c r="H121" s="617" t="s">
        <v>254</v>
      </c>
      <c r="I121" s="620">
        <v>500</v>
      </c>
      <c r="J121" s="610"/>
      <c r="K121" s="198"/>
      <c r="L121" s="198"/>
    </row>
    <row r="122" s="8" customFormat="1" ht="61.2" spans="1:12">
      <c r="A122" s="592">
        <v>101</v>
      </c>
      <c r="B122" s="594" t="s">
        <v>476</v>
      </c>
      <c r="C122" s="594" t="s">
        <v>178</v>
      </c>
      <c r="D122" s="594" t="s">
        <v>477</v>
      </c>
      <c r="E122" s="594" t="s">
        <v>478</v>
      </c>
      <c r="F122" s="594" t="s">
        <v>479</v>
      </c>
      <c r="G122" s="593" t="s">
        <v>480</v>
      </c>
      <c r="H122" s="593" t="s">
        <v>183</v>
      </c>
      <c r="I122" s="611">
        <v>160</v>
      </c>
      <c r="J122" s="623"/>
      <c r="K122" s="624"/>
      <c r="L122" s="624"/>
    </row>
    <row r="123" s="8" customFormat="1" ht="40.8" spans="1:12">
      <c r="A123" s="592">
        <v>102</v>
      </c>
      <c r="B123" s="594" t="s">
        <v>481</v>
      </c>
      <c r="C123" s="594" t="s">
        <v>178</v>
      </c>
      <c r="D123" s="594" t="s">
        <v>477</v>
      </c>
      <c r="E123" s="594" t="s">
        <v>482</v>
      </c>
      <c r="F123" s="594" t="s">
        <v>483</v>
      </c>
      <c r="G123" s="593" t="s">
        <v>480</v>
      </c>
      <c r="H123" s="593" t="s">
        <v>183</v>
      </c>
      <c r="I123" s="611"/>
      <c r="J123" s="623"/>
      <c r="K123" s="624"/>
      <c r="L123" s="624"/>
    </row>
    <row r="124" s="8" customFormat="1" ht="40.8" spans="1:12">
      <c r="A124" s="592">
        <v>103</v>
      </c>
      <c r="B124" s="594" t="s">
        <v>484</v>
      </c>
      <c r="C124" s="594" t="s">
        <v>178</v>
      </c>
      <c r="D124" s="594" t="s">
        <v>477</v>
      </c>
      <c r="E124" s="594" t="s">
        <v>485</v>
      </c>
      <c r="F124" s="593" t="s">
        <v>486</v>
      </c>
      <c r="G124" s="593" t="s">
        <v>480</v>
      </c>
      <c r="H124" s="593" t="s">
        <v>183</v>
      </c>
      <c r="I124" s="611">
        <v>101</v>
      </c>
      <c r="J124" s="623"/>
      <c r="K124" s="624"/>
      <c r="L124" s="624"/>
    </row>
    <row r="125" s="8" customFormat="1" ht="61.2" spans="1:12">
      <c r="A125" s="592">
        <v>104</v>
      </c>
      <c r="B125" s="594" t="s">
        <v>487</v>
      </c>
      <c r="C125" s="594" t="s">
        <v>178</v>
      </c>
      <c r="D125" s="594" t="s">
        <v>477</v>
      </c>
      <c r="E125" s="594" t="s">
        <v>485</v>
      </c>
      <c r="F125" s="593" t="s">
        <v>488</v>
      </c>
      <c r="G125" s="593" t="s">
        <v>480</v>
      </c>
      <c r="H125" s="593" t="s">
        <v>183</v>
      </c>
      <c r="I125" s="611">
        <v>2400</v>
      </c>
      <c r="J125" s="623"/>
      <c r="K125" s="624"/>
      <c r="L125" s="624"/>
    </row>
    <row r="126" s="8" customFormat="1" ht="40.8" spans="1:12">
      <c r="A126" s="592">
        <v>105</v>
      </c>
      <c r="B126" s="594" t="s">
        <v>489</v>
      </c>
      <c r="C126" s="594" t="s">
        <v>178</v>
      </c>
      <c r="D126" s="594" t="s">
        <v>477</v>
      </c>
      <c r="E126" s="594" t="s">
        <v>482</v>
      </c>
      <c r="F126" s="593" t="s">
        <v>490</v>
      </c>
      <c r="G126" s="593" t="s">
        <v>480</v>
      </c>
      <c r="H126" s="593" t="s">
        <v>250</v>
      </c>
      <c r="I126" s="611">
        <v>60</v>
      </c>
      <c r="J126" s="623"/>
      <c r="K126" s="624"/>
      <c r="L126" s="624"/>
    </row>
    <row r="127" s="8" customFormat="1" ht="40.8" spans="1:12">
      <c r="A127" s="592">
        <v>106</v>
      </c>
      <c r="B127" s="594" t="s">
        <v>491</v>
      </c>
      <c r="C127" s="594" t="s">
        <v>178</v>
      </c>
      <c r="D127" s="594" t="s">
        <v>477</v>
      </c>
      <c r="E127" s="594" t="s">
        <v>485</v>
      </c>
      <c r="F127" s="593" t="s">
        <v>492</v>
      </c>
      <c r="G127" s="593" t="s">
        <v>480</v>
      </c>
      <c r="H127" s="593" t="s">
        <v>183</v>
      </c>
      <c r="I127" s="611">
        <v>35</v>
      </c>
      <c r="J127" s="623"/>
      <c r="K127" s="624"/>
      <c r="L127" s="624"/>
    </row>
    <row r="128" s="8" customFormat="1" ht="102" spans="1:12">
      <c r="A128" s="592">
        <v>107</v>
      </c>
      <c r="B128" s="594" t="s">
        <v>493</v>
      </c>
      <c r="C128" s="616" t="s">
        <v>178</v>
      </c>
      <c r="D128" s="594" t="s">
        <v>477</v>
      </c>
      <c r="E128" s="616" t="s">
        <v>485</v>
      </c>
      <c r="F128" s="593" t="s">
        <v>494</v>
      </c>
      <c r="G128" s="593" t="s">
        <v>480</v>
      </c>
      <c r="H128" s="593" t="s">
        <v>495</v>
      </c>
      <c r="I128" s="611">
        <v>245</v>
      </c>
      <c r="J128" s="623"/>
      <c r="K128" s="624"/>
      <c r="L128" s="624"/>
    </row>
    <row r="129" s="8" customFormat="1" ht="40.8" spans="1:12">
      <c r="A129" s="592">
        <v>108</v>
      </c>
      <c r="B129" s="594" t="s">
        <v>496</v>
      </c>
      <c r="C129" s="594" t="s">
        <v>178</v>
      </c>
      <c r="D129" s="594" t="s">
        <v>477</v>
      </c>
      <c r="E129" s="593" t="s">
        <v>497</v>
      </c>
      <c r="F129" s="593" t="s">
        <v>498</v>
      </c>
      <c r="G129" s="593" t="s">
        <v>480</v>
      </c>
      <c r="H129" s="593" t="s">
        <v>495</v>
      </c>
      <c r="I129" s="611">
        <v>16</v>
      </c>
      <c r="J129" s="623"/>
      <c r="K129" s="624"/>
      <c r="L129" s="624"/>
    </row>
    <row r="130" s="8" customFormat="1" ht="40.8" spans="1:12">
      <c r="A130" s="592">
        <v>109</v>
      </c>
      <c r="B130" s="594" t="s">
        <v>499</v>
      </c>
      <c r="C130" s="594" t="s">
        <v>178</v>
      </c>
      <c r="D130" s="594" t="s">
        <v>477</v>
      </c>
      <c r="E130" s="593" t="s">
        <v>497</v>
      </c>
      <c r="F130" s="593" t="s">
        <v>500</v>
      </c>
      <c r="G130" s="593" t="s">
        <v>480</v>
      </c>
      <c r="H130" s="593" t="s">
        <v>495</v>
      </c>
      <c r="I130" s="611">
        <v>320</v>
      </c>
      <c r="J130" s="623"/>
      <c r="K130" s="624"/>
      <c r="L130" s="624"/>
    </row>
    <row r="131" s="12" customFormat="1" ht="102" spans="1:12">
      <c r="A131" s="592">
        <v>110</v>
      </c>
      <c r="B131" s="594" t="s">
        <v>501</v>
      </c>
      <c r="C131" s="593" t="s">
        <v>178</v>
      </c>
      <c r="D131" s="593" t="s">
        <v>502</v>
      </c>
      <c r="E131" s="593" t="s">
        <v>503</v>
      </c>
      <c r="F131" s="593" t="s">
        <v>504</v>
      </c>
      <c r="G131" s="593" t="s">
        <v>503</v>
      </c>
      <c r="H131" s="593" t="s">
        <v>183</v>
      </c>
      <c r="I131" s="609">
        <v>350</v>
      </c>
      <c r="J131" s="610"/>
      <c r="K131" s="198"/>
      <c r="L131" s="198"/>
    </row>
    <row r="132" s="12" customFormat="1" ht="81.6" spans="1:12">
      <c r="A132" s="592">
        <v>111</v>
      </c>
      <c r="B132" s="594" t="s">
        <v>505</v>
      </c>
      <c r="C132" s="593" t="s">
        <v>178</v>
      </c>
      <c r="D132" s="593" t="s">
        <v>506</v>
      </c>
      <c r="E132" s="593" t="s">
        <v>503</v>
      </c>
      <c r="F132" s="593" t="s">
        <v>507</v>
      </c>
      <c r="G132" s="593" t="s">
        <v>503</v>
      </c>
      <c r="H132" s="593" t="s">
        <v>183</v>
      </c>
      <c r="I132" s="609">
        <v>50</v>
      </c>
      <c r="J132" s="610"/>
      <c r="K132" s="198"/>
      <c r="L132" s="198"/>
    </row>
    <row r="133" s="12" customFormat="1" ht="61.2" spans="1:12">
      <c r="A133" s="592">
        <v>112</v>
      </c>
      <c r="B133" s="594" t="s">
        <v>508</v>
      </c>
      <c r="C133" s="593" t="s">
        <v>178</v>
      </c>
      <c r="D133" s="593" t="s">
        <v>509</v>
      </c>
      <c r="E133" s="593" t="s">
        <v>503</v>
      </c>
      <c r="F133" s="593" t="s">
        <v>510</v>
      </c>
      <c r="G133" s="593" t="s">
        <v>503</v>
      </c>
      <c r="H133" s="593" t="s">
        <v>183</v>
      </c>
      <c r="I133" s="609">
        <v>80</v>
      </c>
      <c r="J133" s="610"/>
      <c r="K133" s="198"/>
      <c r="L133" s="198"/>
    </row>
    <row r="134" s="12" customFormat="1" ht="81.6" spans="1:12">
      <c r="A134" s="592">
        <v>113</v>
      </c>
      <c r="B134" s="593" t="s">
        <v>511</v>
      </c>
      <c r="C134" s="593" t="s">
        <v>302</v>
      </c>
      <c r="D134" s="593" t="s">
        <v>512</v>
      </c>
      <c r="E134" s="593" t="s">
        <v>503</v>
      </c>
      <c r="F134" s="593" t="s">
        <v>513</v>
      </c>
      <c r="G134" s="593" t="s">
        <v>503</v>
      </c>
      <c r="H134" s="593" t="s">
        <v>183</v>
      </c>
      <c r="I134" s="609">
        <v>700</v>
      </c>
      <c r="J134" s="610"/>
      <c r="K134" s="198"/>
      <c r="L134" s="198"/>
    </row>
    <row r="135" s="12" customFormat="1" ht="81.6" spans="1:12">
      <c r="A135" s="592">
        <v>114</v>
      </c>
      <c r="B135" s="594" t="s">
        <v>514</v>
      </c>
      <c r="C135" s="593" t="s">
        <v>178</v>
      </c>
      <c r="D135" s="593" t="s">
        <v>512</v>
      </c>
      <c r="E135" s="593" t="s">
        <v>503</v>
      </c>
      <c r="F135" s="593" t="s">
        <v>515</v>
      </c>
      <c r="G135" s="593" t="s">
        <v>503</v>
      </c>
      <c r="H135" s="593" t="s">
        <v>183</v>
      </c>
      <c r="I135" s="609">
        <v>1000</v>
      </c>
      <c r="J135" s="610"/>
      <c r="K135" s="198"/>
      <c r="L135" s="198"/>
    </row>
    <row r="136" s="12" customFormat="1" ht="81.6" spans="1:12">
      <c r="A136" s="592">
        <v>115</v>
      </c>
      <c r="B136" s="594" t="s">
        <v>516</v>
      </c>
      <c r="C136" s="593" t="s">
        <v>178</v>
      </c>
      <c r="D136" s="593" t="s">
        <v>512</v>
      </c>
      <c r="E136" s="593" t="s">
        <v>503</v>
      </c>
      <c r="F136" s="593" t="s">
        <v>517</v>
      </c>
      <c r="G136" s="593" t="s">
        <v>503</v>
      </c>
      <c r="H136" s="593" t="s">
        <v>183</v>
      </c>
      <c r="I136" s="609">
        <v>80</v>
      </c>
      <c r="J136" s="610"/>
      <c r="K136" s="198"/>
      <c r="L136" s="198"/>
    </row>
    <row r="137" s="12" customFormat="1" ht="61.2" spans="1:12">
      <c r="A137" s="592">
        <v>116</v>
      </c>
      <c r="B137" s="593" t="s">
        <v>518</v>
      </c>
      <c r="C137" s="593" t="s">
        <v>178</v>
      </c>
      <c r="D137" s="593" t="s">
        <v>519</v>
      </c>
      <c r="E137" s="593" t="s">
        <v>503</v>
      </c>
      <c r="F137" s="593" t="s">
        <v>520</v>
      </c>
      <c r="G137" s="593" t="s">
        <v>503</v>
      </c>
      <c r="H137" s="593" t="s">
        <v>183</v>
      </c>
      <c r="I137" s="609">
        <v>200</v>
      </c>
      <c r="J137" s="610"/>
      <c r="K137" s="198"/>
      <c r="L137" s="198"/>
    </row>
    <row r="138" s="12" customFormat="1" ht="61.2" spans="1:12">
      <c r="A138" s="592">
        <v>117</v>
      </c>
      <c r="B138" s="594" t="s">
        <v>521</v>
      </c>
      <c r="C138" s="593" t="s">
        <v>178</v>
      </c>
      <c r="D138" s="593" t="s">
        <v>522</v>
      </c>
      <c r="E138" s="593" t="s">
        <v>503</v>
      </c>
      <c r="F138" s="593" t="s">
        <v>523</v>
      </c>
      <c r="G138" s="593" t="s">
        <v>503</v>
      </c>
      <c r="H138" s="593" t="s">
        <v>183</v>
      </c>
      <c r="I138" s="609">
        <v>25</v>
      </c>
      <c r="J138" s="610"/>
      <c r="K138" s="198"/>
      <c r="L138" s="198"/>
    </row>
    <row r="139" s="12" customFormat="1" ht="81.6" spans="1:12">
      <c r="A139" s="592">
        <v>118</v>
      </c>
      <c r="B139" s="594" t="s">
        <v>524</v>
      </c>
      <c r="C139" s="593" t="s">
        <v>178</v>
      </c>
      <c r="D139" s="593" t="s">
        <v>502</v>
      </c>
      <c r="E139" s="593" t="s">
        <v>503</v>
      </c>
      <c r="F139" s="593" t="s">
        <v>525</v>
      </c>
      <c r="G139" s="593" t="s">
        <v>503</v>
      </c>
      <c r="H139" s="593" t="s">
        <v>183</v>
      </c>
      <c r="I139" s="609">
        <v>56</v>
      </c>
      <c r="J139" s="610"/>
      <c r="K139" s="198"/>
      <c r="L139" s="198"/>
    </row>
    <row r="140" s="12" customFormat="1" ht="102" spans="1:12">
      <c r="A140" s="592">
        <v>119</v>
      </c>
      <c r="B140" s="594" t="s">
        <v>526</v>
      </c>
      <c r="C140" s="593" t="s">
        <v>178</v>
      </c>
      <c r="D140" s="593" t="s">
        <v>512</v>
      </c>
      <c r="E140" s="593" t="s">
        <v>503</v>
      </c>
      <c r="F140" s="593" t="s">
        <v>527</v>
      </c>
      <c r="G140" s="593" t="s">
        <v>503</v>
      </c>
      <c r="H140" s="593" t="s">
        <v>183</v>
      </c>
      <c r="I140" s="609">
        <v>1500</v>
      </c>
      <c r="J140" s="610"/>
      <c r="K140" s="198"/>
      <c r="L140" s="198"/>
    </row>
    <row r="141" s="12" customFormat="1" ht="81.6" spans="1:12">
      <c r="A141" s="592">
        <v>120</v>
      </c>
      <c r="B141" s="594" t="s">
        <v>528</v>
      </c>
      <c r="C141" s="593" t="s">
        <v>178</v>
      </c>
      <c r="D141" s="593" t="s">
        <v>502</v>
      </c>
      <c r="E141" s="593" t="s">
        <v>503</v>
      </c>
      <c r="F141" s="593" t="s">
        <v>529</v>
      </c>
      <c r="G141" s="593" t="s">
        <v>503</v>
      </c>
      <c r="H141" s="593" t="s">
        <v>183</v>
      </c>
      <c r="I141" s="609">
        <v>88</v>
      </c>
      <c r="J141" s="610"/>
      <c r="K141" s="198"/>
      <c r="L141" s="198"/>
    </row>
    <row r="142" s="215" customFormat="1" ht="61.2" spans="1:12">
      <c r="A142" s="592">
        <v>121</v>
      </c>
      <c r="B142" s="593" t="s">
        <v>530</v>
      </c>
      <c r="C142" s="593" t="s">
        <v>178</v>
      </c>
      <c r="D142" s="593" t="s">
        <v>217</v>
      </c>
      <c r="E142" s="593" t="s">
        <v>531</v>
      </c>
      <c r="F142" s="593" t="s">
        <v>532</v>
      </c>
      <c r="G142" s="593" t="s">
        <v>206</v>
      </c>
      <c r="H142" s="593" t="s">
        <v>533</v>
      </c>
      <c r="I142" s="609">
        <v>160</v>
      </c>
      <c r="J142" s="623"/>
      <c r="K142" s="626"/>
      <c r="L142" s="626"/>
    </row>
    <row r="143" s="215" customFormat="1" ht="102" spans="1:12">
      <c r="A143" s="592">
        <v>122</v>
      </c>
      <c r="B143" s="593" t="s">
        <v>534</v>
      </c>
      <c r="C143" s="593" t="s">
        <v>178</v>
      </c>
      <c r="D143" s="593" t="s">
        <v>217</v>
      </c>
      <c r="E143" s="593" t="s">
        <v>535</v>
      </c>
      <c r="F143" s="593" t="s">
        <v>536</v>
      </c>
      <c r="G143" s="593" t="s">
        <v>206</v>
      </c>
      <c r="H143" s="593" t="s">
        <v>183</v>
      </c>
      <c r="I143" s="609">
        <v>580</v>
      </c>
      <c r="J143" s="623"/>
      <c r="K143" s="626"/>
      <c r="L143" s="626"/>
    </row>
    <row r="144" s="215" customFormat="1" ht="61.2" spans="1:12">
      <c r="A144" s="592">
        <v>123</v>
      </c>
      <c r="B144" s="593" t="s">
        <v>537</v>
      </c>
      <c r="C144" s="593" t="s">
        <v>178</v>
      </c>
      <c r="D144" s="593" t="s">
        <v>217</v>
      </c>
      <c r="E144" s="593" t="s">
        <v>204</v>
      </c>
      <c r="F144" s="593" t="s">
        <v>538</v>
      </c>
      <c r="G144" s="593" t="s">
        <v>206</v>
      </c>
      <c r="H144" s="593" t="s">
        <v>183</v>
      </c>
      <c r="I144" s="609">
        <v>185</v>
      </c>
      <c r="J144" s="623"/>
      <c r="K144" s="626"/>
      <c r="L144" s="626"/>
    </row>
    <row r="145" s="215" customFormat="1" ht="61.2" spans="1:12">
      <c r="A145" s="592">
        <v>124</v>
      </c>
      <c r="B145" s="593" t="s">
        <v>539</v>
      </c>
      <c r="C145" s="593" t="s">
        <v>178</v>
      </c>
      <c r="D145" s="593" t="s">
        <v>217</v>
      </c>
      <c r="E145" s="593" t="s">
        <v>204</v>
      </c>
      <c r="F145" s="593" t="s">
        <v>540</v>
      </c>
      <c r="G145" s="593" t="s">
        <v>206</v>
      </c>
      <c r="H145" s="593" t="s">
        <v>533</v>
      </c>
      <c r="I145" s="609">
        <v>380</v>
      </c>
      <c r="J145" s="623"/>
      <c r="K145" s="626"/>
      <c r="L145" s="626"/>
    </row>
    <row r="146" s="215" customFormat="1" ht="61.2" spans="1:12">
      <c r="A146" s="592">
        <v>125</v>
      </c>
      <c r="B146" s="593" t="s">
        <v>541</v>
      </c>
      <c r="C146" s="593" t="s">
        <v>178</v>
      </c>
      <c r="D146" s="593" t="s">
        <v>217</v>
      </c>
      <c r="E146" s="593" t="s">
        <v>535</v>
      </c>
      <c r="F146" s="593" t="s">
        <v>542</v>
      </c>
      <c r="G146" s="593" t="s">
        <v>206</v>
      </c>
      <c r="H146" s="593" t="s">
        <v>533</v>
      </c>
      <c r="I146" s="609">
        <v>220</v>
      </c>
      <c r="J146" s="623"/>
      <c r="K146" s="626"/>
      <c r="L146" s="626"/>
    </row>
    <row r="147" s="573" customFormat="1" ht="81.6" spans="1:12">
      <c r="A147" s="592">
        <v>127</v>
      </c>
      <c r="B147" s="593" t="s">
        <v>543</v>
      </c>
      <c r="C147" s="593" t="s">
        <v>178</v>
      </c>
      <c r="D147" s="593" t="s">
        <v>217</v>
      </c>
      <c r="E147" s="593" t="s">
        <v>218</v>
      </c>
      <c r="F147" s="593" t="s">
        <v>544</v>
      </c>
      <c r="G147" s="593" t="s">
        <v>206</v>
      </c>
      <c r="H147" s="593" t="s">
        <v>215</v>
      </c>
      <c r="I147" s="609">
        <v>650</v>
      </c>
      <c r="J147" s="627"/>
      <c r="K147" s="628"/>
      <c r="L147" s="628"/>
    </row>
    <row r="148" s="215" customFormat="1" ht="81.6" spans="1:12">
      <c r="A148" s="592">
        <v>128</v>
      </c>
      <c r="B148" s="593" t="s">
        <v>545</v>
      </c>
      <c r="C148" s="593" t="s">
        <v>178</v>
      </c>
      <c r="D148" s="593" t="s">
        <v>217</v>
      </c>
      <c r="E148" s="593" t="s">
        <v>218</v>
      </c>
      <c r="F148" s="593" t="s">
        <v>546</v>
      </c>
      <c r="G148" s="593" t="s">
        <v>206</v>
      </c>
      <c r="H148" s="593" t="s">
        <v>207</v>
      </c>
      <c r="I148" s="609">
        <v>2000</v>
      </c>
      <c r="J148" s="623"/>
      <c r="K148" s="626"/>
      <c r="L148" s="626"/>
    </row>
    <row r="149" s="215" customFormat="1" ht="61.2" spans="1:12">
      <c r="A149" s="592">
        <v>129</v>
      </c>
      <c r="B149" s="593" t="s">
        <v>547</v>
      </c>
      <c r="C149" s="593" t="s">
        <v>178</v>
      </c>
      <c r="D149" s="593" t="s">
        <v>217</v>
      </c>
      <c r="E149" s="593" t="s">
        <v>548</v>
      </c>
      <c r="F149" s="593" t="s">
        <v>549</v>
      </c>
      <c r="G149" s="593" t="s">
        <v>206</v>
      </c>
      <c r="H149" s="593" t="s">
        <v>183</v>
      </c>
      <c r="I149" s="609">
        <v>420</v>
      </c>
      <c r="J149" s="623"/>
      <c r="K149" s="626"/>
      <c r="L149" s="626"/>
    </row>
    <row r="150" s="215" customFormat="1" ht="61.2" spans="1:12">
      <c r="A150" s="592">
        <v>130</v>
      </c>
      <c r="B150" s="593" t="s">
        <v>550</v>
      </c>
      <c r="C150" s="593" t="s">
        <v>178</v>
      </c>
      <c r="D150" s="593" t="s">
        <v>217</v>
      </c>
      <c r="E150" s="593" t="s">
        <v>218</v>
      </c>
      <c r="F150" s="593" t="s">
        <v>551</v>
      </c>
      <c r="G150" s="593" t="s">
        <v>206</v>
      </c>
      <c r="H150" s="593" t="s">
        <v>533</v>
      </c>
      <c r="I150" s="609">
        <v>270</v>
      </c>
      <c r="J150" s="623"/>
      <c r="K150" s="626"/>
      <c r="L150" s="626"/>
    </row>
    <row r="151" s="215" customFormat="1" ht="61.2" spans="1:12">
      <c r="A151" s="592">
        <v>131</v>
      </c>
      <c r="B151" s="593" t="s">
        <v>552</v>
      </c>
      <c r="C151" s="593" t="s">
        <v>178</v>
      </c>
      <c r="D151" s="593" t="s">
        <v>217</v>
      </c>
      <c r="E151" s="593" t="s">
        <v>204</v>
      </c>
      <c r="F151" s="593" t="s">
        <v>553</v>
      </c>
      <c r="G151" s="593" t="s">
        <v>206</v>
      </c>
      <c r="H151" s="593" t="s">
        <v>554</v>
      </c>
      <c r="I151" s="609">
        <v>150</v>
      </c>
      <c r="J151" s="623"/>
      <c r="K151" s="626"/>
      <c r="L151" s="626"/>
    </row>
    <row r="152" s="215" customFormat="1" ht="61.2" spans="1:12">
      <c r="A152" s="592">
        <v>132</v>
      </c>
      <c r="B152" s="593" t="s">
        <v>555</v>
      </c>
      <c r="C152" s="593" t="s">
        <v>178</v>
      </c>
      <c r="D152" s="593" t="s">
        <v>217</v>
      </c>
      <c r="E152" s="593" t="s">
        <v>204</v>
      </c>
      <c r="F152" s="593" t="s">
        <v>556</v>
      </c>
      <c r="G152" s="593" t="s">
        <v>206</v>
      </c>
      <c r="H152" s="593" t="s">
        <v>207</v>
      </c>
      <c r="I152" s="609">
        <v>1300</v>
      </c>
      <c r="J152" s="623"/>
      <c r="K152" s="626"/>
      <c r="L152" s="626"/>
    </row>
    <row r="153" s="215" customFormat="1" ht="40.8" spans="1:12">
      <c r="A153" s="592">
        <v>133</v>
      </c>
      <c r="B153" s="593" t="s">
        <v>557</v>
      </c>
      <c r="C153" s="593" t="s">
        <v>178</v>
      </c>
      <c r="D153" s="593" t="s">
        <v>217</v>
      </c>
      <c r="E153" s="593" t="s">
        <v>218</v>
      </c>
      <c r="F153" s="593" t="s">
        <v>558</v>
      </c>
      <c r="G153" s="593" t="s">
        <v>206</v>
      </c>
      <c r="H153" s="593" t="s">
        <v>183</v>
      </c>
      <c r="I153" s="609">
        <v>30</v>
      </c>
      <c r="J153" s="623"/>
      <c r="K153" s="626"/>
      <c r="L153" s="626"/>
    </row>
    <row r="154" s="215" customFormat="1" ht="61.2" spans="1:12">
      <c r="A154" s="592">
        <v>134</v>
      </c>
      <c r="B154" s="593" t="s">
        <v>559</v>
      </c>
      <c r="C154" s="593" t="s">
        <v>178</v>
      </c>
      <c r="D154" s="593" t="s">
        <v>217</v>
      </c>
      <c r="E154" s="593" t="s">
        <v>218</v>
      </c>
      <c r="F154" s="593" t="s">
        <v>560</v>
      </c>
      <c r="G154" s="593" t="s">
        <v>206</v>
      </c>
      <c r="H154" s="593" t="s">
        <v>183</v>
      </c>
      <c r="I154" s="609">
        <v>320</v>
      </c>
      <c r="J154" s="623"/>
      <c r="K154" s="626"/>
      <c r="L154" s="626"/>
    </row>
    <row r="155" s="215" customFormat="1" ht="61.2" spans="1:12">
      <c r="A155" s="592">
        <v>135</v>
      </c>
      <c r="B155" s="593" t="s">
        <v>561</v>
      </c>
      <c r="C155" s="593" t="s">
        <v>178</v>
      </c>
      <c r="D155" s="593" t="s">
        <v>217</v>
      </c>
      <c r="E155" s="593" t="s">
        <v>218</v>
      </c>
      <c r="F155" s="593" t="s">
        <v>562</v>
      </c>
      <c r="G155" s="593" t="s">
        <v>206</v>
      </c>
      <c r="H155" s="593" t="s">
        <v>183</v>
      </c>
      <c r="I155" s="609">
        <v>30</v>
      </c>
      <c r="J155" s="623"/>
      <c r="K155" s="626"/>
      <c r="L155" s="626"/>
    </row>
    <row r="156" s="215" customFormat="1" ht="61.2" spans="1:12">
      <c r="A156" s="592">
        <v>136</v>
      </c>
      <c r="B156" s="593" t="s">
        <v>563</v>
      </c>
      <c r="C156" s="593" t="s">
        <v>178</v>
      </c>
      <c r="D156" s="593" t="s">
        <v>217</v>
      </c>
      <c r="E156" s="593" t="s">
        <v>548</v>
      </c>
      <c r="F156" s="593" t="s">
        <v>564</v>
      </c>
      <c r="G156" s="593" t="s">
        <v>206</v>
      </c>
      <c r="H156" s="593" t="s">
        <v>183</v>
      </c>
      <c r="I156" s="609">
        <v>200</v>
      </c>
      <c r="J156" s="623"/>
      <c r="K156" s="626"/>
      <c r="L156" s="626"/>
    </row>
    <row r="157" s="215" customFormat="1" ht="61.2" spans="1:12">
      <c r="A157" s="592">
        <v>137</v>
      </c>
      <c r="B157" s="593" t="s">
        <v>565</v>
      </c>
      <c r="C157" s="593" t="s">
        <v>178</v>
      </c>
      <c r="D157" s="593" t="s">
        <v>217</v>
      </c>
      <c r="E157" s="593" t="s">
        <v>535</v>
      </c>
      <c r="F157" s="593" t="s">
        <v>566</v>
      </c>
      <c r="G157" s="593" t="s">
        <v>206</v>
      </c>
      <c r="H157" s="593" t="s">
        <v>533</v>
      </c>
      <c r="I157" s="609">
        <v>210</v>
      </c>
      <c r="J157" s="623"/>
      <c r="K157" s="626"/>
      <c r="L157" s="626"/>
    </row>
    <row r="158" s="215" customFormat="1" ht="61.2" spans="1:12">
      <c r="A158" s="592">
        <v>138</v>
      </c>
      <c r="B158" s="593" t="s">
        <v>567</v>
      </c>
      <c r="C158" s="593" t="s">
        <v>178</v>
      </c>
      <c r="D158" s="593" t="s">
        <v>217</v>
      </c>
      <c r="E158" s="593" t="s">
        <v>535</v>
      </c>
      <c r="F158" s="593" t="s">
        <v>568</v>
      </c>
      <c r="G158" s="593" t="s">
        <v>206</v>
      </c>
      <c r="H158" s="593" t="s">
        <v>207</v>
      </c>
      <c r="I158" s="609">
        <v>370</v>
      </c>
      <c r="J158" s="623"/>
      <c r="K158" s="626"/>
      <c r="L158" s="626"/>
    </row>
    <row r="159" s="215" customFormat="1" ht="61.2" spans="1:12">
      <c r="A159" s="592">
        <v>139</v>
      </c>
      <c r="B159" s="593" t="s">
        <v>569</v>
      </c>
      <c r="C159" s="593" t="s">
        <v>178</v>
      </c>
      <c r="D159" s="593" t="s">
        <v>217</v>
      </c>
      <c r="E159" s="593" t="s">
        <v>548</v>
      </c>
      <c r="F159" s="593" t="s">
        <v>570</v>
      </c>
      <c r="G159" s="593" t="s">
        <v>206</v>
      </c>
      <c r="H159" s="593" t="s">
        <v>554</v>
      </c>
      <c r="I159" s="609">
        <v>400</v>
      </c>
      <c r="J159" s="623"/>
      <c r="K159" s="626"/>
      <c r="L159" s="626"/>
    </row>
    <row r="160" s="215" customFormat="1" ht="61.2" spans="1:12">
      <c r="A160" s="592">
        <v>140</v>
      </c>
      <c r="B160" s="593" t="s">
        <v>571</v>
      </c>
      <c r="C160" s="593" t="s">
        <v>178</v>
      </c>
      <c r="D160" s="593" t="s">
        <v>217</v>
      </c>
      <c r="E160" s="593" t="s">
        <v>548</v>
      </c>
      <c r="F160" s="593" t="s">
        <v>572</v>
      </c>
      <c r="G160" s="593" t="s">
        <v>206</v>
      </c>
      <c r="H160" s="593" t="s">
        <v>183</v>
      </c>
      <c r="I160" s="609">
        <v>1500</v>
      </c>
      <c r="J160" s="623"/>
      <c r="K160" s="626"/>
      <c r="L160" s="626"/>
    </row>
    <row r="161" s="215" customFormat="1" ht="61.2" spans="1:12">
      <c r="A161" s="592">
        <v>141</v>
      </c>
      <c r="B161" s="593" t="s">
        <v>573</v>
      </c>
      <c r="C161" s="593" t="s">
        <v>178</v>
      </c>
      <c r="D161" s="593" t="s">
        <v>217</v>
      </c>
      <c r="E161" s="593" t="s">
        <v>531</v>
      </c>
      <c r="F161" s="593" t="s">
        <v>574</v>
      </c>
      <c r="G161" s="593" t="s">
        <v>206</v>
      </c>
      <c r="H161" s="593" t="s">
        <v>183</v>
      </c>
      <c r="I161" s="609">
        <v>1900</v>
      </c>
      <c r="J161" s="623"/>
      <c r="K161" s="626"/>
      <c r="L161" s="626"/>
    </row>
    <row r="162" s="215" customFormat="1" ht="61.2" spans="1:12">
      <c r="A162" s="592">
        <v>142</v>
      </c>
      <c r="B162" s="593" t="s">
        <v>575</v>
      </c>
      <c r="C162" s="593" t="s">
        <v>178</v>
      </c>
      <c r="D162" s="593" t="s">
        <v>217</v>
      </c>
      <c r="E162" s="593" t="s">
        <v>576</v>
      </c>
      <c r="F162" s="593" t="s">
        <v>577</v>
      </c>
      <c r="G162" s="593" t="s">
        <v>206</v>
      </c>
      <c r="H162" s="593" t="s">
        <v>215</v>
      </c>
      <c r="I162" s="609">
        <v>220</v>
      </c>
      <c r="J162" s="623"/>
      <c r="K162" s="626"/>
      <c r="L162" s="626"/>
    </row>
    <row r="163" s="215" customFormat="1" ht="40.8" spans="1:12">
      <c r="A163" s="592">
        <v>143</v>
      </c>
      <c r="B163" s="593" t="s">
        <v>578</v>
      </c>
      <c r="C163" s="593" t="s">
        <v>178</v>
      </c>
      <c r="D163" s="593" t="s">
        <v>217</v>
      </c>
      <c r="E163" s="593" t="s">
        <v>218</v>
      </c>
      <c r="F163" s="593" t="s">
        <v>579</v>
      </c>
      <c r="G163" s="593" t="s">
        <v>206</v>
      </c>
      <c r="H163" s="593" t="s">
        <v>215</v>
      </c>
      <c r="I163" s="609">
        <v>70</v>
      </c>
      <c r="J163" s="623"/>
      <c r="K163" s="626"/>
      <c r="L163" s="626"/>
    </row>
    <row r="164" s="215" customFormat="1" ht="61.2" spans="1:12">
      <c r="A164" s="592">
        <v>144</v>
      </c>
      <c r="B164" s="593" t="s">
        <v>580</v>
      </c>
      <c r="C164" s="593" t="s">
        <v>178</v>
      </c>
      <c r="D164" s="593" t="s">
        <v>217</v>
      </c>
      <c r="E164" s="593" t="s">
        <v>204</v>
      </c>
      <c r="F164" s="593" t="s">
        <v>581</v>
      </c>
      <c r="G164" s="593" t="s">
        <v>206</v>
      </c>
      <c r="H164" s="593" t="s">
        <v>183</v>
      </c>
      <c r="I164" s="609">
        <v>40</v>
      </c>
      <c r="J164" s="623"/>
      <c r="K164" s="626"/>
      <c r="L164" s="626"/>
    </row>
    <row r="165" s="215" customFormat="1" ht="40.8" spans="1:12">
      <c r="A165" s="592">
        <v>145</v>
      </c>
      <c r="B165" s="593" t="s">
        <v>582</v>
      </c>
      <c r="C165" s="593" t="s">
        <v>178</v>
      </c>
      <c r="D165" s="593" t="s">
        <v>217</v>
      </c>
      <c r="E165" s="593" t="s">
        <v>531</v>
      </c>
      <c r="F165" s="593" t="s">
        <v>583</v>
      </c>
      <c r="G165" s="593" t="s">
        <v>206</v>
      </c>
      <c r="H165" s="593" t="s">
        <v>584</v>
      </c>
      <c r="I165" s="609">
        <v>30</v>
      </c>
      <c r="J165" s="623"/>
      <c r="K165" s="626"/>
      <c r="L165" s="626"/>
    </row>
    <row r="166" s="215" customFormat="1" ht="40.8" spans="1:12">
      <c r="A166" s="592">
        <v>146</v>
      </c>
      <c r="B166" s="593" t="s">
        <v>585</v>
      </c>
      <c r="C166" s="593" t="s">
        <v>178</v>
      </c>
      <c r="D166" s="593" t="s">
        <v>217</v>
      </c>
      <c r="E166" s="593" t="s">
        <v>218</v>
      </c>
      <c r="F166" s="593" t="s">
        <v>586</v>
      </c>
      <c r="G166" s="593" t="s">
        <v>206</v>
      </c>
      <c r="H166" s="593" t="s">
        <v>584</v>
      </c>
      <c r="I166" s="609">
        <v>200</v>
      </c>
      <c r="J166" s="623"/>
      <c r="K166" s="626"/>
      <c r="L166" s="626"/>
    </row>
    <row r="167" s="215" customFormat="1" ht="102" spans="1:12">
      <c r="A167" s="592">
        <v>147</v>
      </c>
      <c r="B167" s="593" t="s">
        <v>587</v>
      </c>
      <c r="C167" s="593" t="s">
        <v>178</v>
      </c>
      <c r="D167" s="593" t="s">
        <v>217</v>
      </c>
      <c r="E167" s="593" t="s">
        <v>531</v>
      </c>
      <c r="F167" s="593" t="s">
        <v>588</v>
      </c>
      <c r="G167" s="593" t="s">
        <v>206</v>
      </c>
      <c r="H167" s="593" t="s">
        <v>584</v>
      </c>
      <c r="I167" s="609">
        <v>400</v>
      </c>
      <c r="J167" s="623"/>
      <c r="K167" s="626"/>
      <c r="L167" s="626"/>
    </row>
    <row r="168" ht="61.2" spans="1:12">
      <c r="A168" s="592">
        <v>148</v>
      </c>
      <c r="B168" s="625" t="s">
        <v>589</v>
      </c>
      <c r="C168" s="625" t="s">
        <v>178</v>
      </c>
      <c r="D168" s="625" t="s">
        <v>179</v>
      </c>
      <c r="E168" s="625" t="s">
        <v>590</v>
      </c>
      <c r="F168" s="625" t="s">
        <v>591</v>
      </c>
      <c r="G168" s="625" t="s">
        <v>182</v>
      </c>
      <c r="H168" s="625" t="s">
        <v>207</v>
      </c>
      <c r="I168" s="629"/>
      <c r="J168" s="610"/>
      <c r="K168" s="198"/>
      <c r="L168" s="198"/>
    </row>
    <row r="169" ht="61.2" spans="1:12">
      <c r="A169" s="592">
        <v>149</v>
      </c>
      <c r="B169" s="625" t="s">
        <v>592</v>
      </c>
      <c r="C169" s="625" t="s">
        <v>178</v>
      </c>
      <c r="D169" s="625" t="s">
        <v>179</v>
      </c>
      <c r="E169" s="625" t="s">
        <v>593</v>
      </c>
      <c r="F169" s="625" t="s">
        <v>594</v>
      </c>
      <c r="G169" s="625" t="s">
        <v>182</v>
      </c>
      <c r="H169" s="625" t="s">
        <v>207</v>
      </c>
      <c r="I169" s="629"/>
      <c r="J169" s="610"/>
      <c r="K169" s="198"/>
      <c r="L169" s="198"/>
    </row>
    <row r="170" ht="81.6" spans="1:12">
      <c r="A170" s="592">
        <v>152</v>
      </c>
      <c r="B170" s="625" t="s">
        <v>595</v>
      </c>
      <c r="C170" s="625" t="s">
        <v>178</v>
      </c>
      <c r="D170" s="625" t="s">
        <v>179</v>
      </c>
      <c r="E170" s="625" t="s">
        <v>590</v>
      </c>
      <c r="F170" s="625" t="s">
        <v>596</v>
      </c>
      <c r="G170" s="625" t="s">
        <v>182</v>
      </c>
      <c r="H170" s="625" t="s">
        <v>183</v>
      </c>
      <c r="I170" s="629"/>
      <c r="J170" s="610"/>
      <c r="K170" s="198"/>
      <c r="L170" s="198"/>
    </row>
    <row r="171" ht="61.2" spans="1:12">
      <c r="A171" s="592">
        <v>153</v>
      </c>
      <c r="B171" s="625" t="s">
        <v>597</v>
      </c>
      <c r="C171" s="625" t="s">
        <v>178</v>
      </c>
      <c r="D171" s="625" t="s">
        <v>179</v>
      </c>
      <c r="E171" s="625" t="s">
        <v>598</v>
      </c>
      <c r="F171" s="625" t="s">
        <v>599</v>
      </c>
      <c r="G171" s="625" t="s">
        <v>182</v>
      </c>
      <c r="H171" s="625" t="s">
        <v>183</v>
      </c>
      <c r="I171" s="629"/>
      <c r="J171" s="610"/>
      <c r="K171" s="198"/>
      <c r="L171" s="198"/>
    </row>
    <row r="172" ht="40.8" spans="1:12">
      <c r="A172" s="592">
        <v>154</v>
      </c>
      <c r="B172" s="625" t="s">
        <v>600</v>
      </c>
      <c r="C172" s="625" t="s">
        <v>178</v>
      </c>
      <c r="D172" s="625" t="s">
        <v>179</v>
      </c>
      <c r="E172" s="625" t="s">
        <v>601</v>
      </c>
      <c r="F172" s="625" t="s">
        <v>602</v>
      </c>
      <c r="G172" s="625" t="s">
        <v>182</v>
      </c>
      <c r="H172" s="625" t="s">
        <v>183</v>
      </c>
      <c r="I172" s="629"/>
      <c r="J172" s="610"/>
      <c r="K172" s="198"/>
      <c r="L172" s="198"/>
    </row>
    <row r="173" ht="244.8" spans="1:12">
      <c r="A173" s="592">
        <v>155</v>
      </c>
      <c r="B173" s="625" t="s">
        <v>603</v>
      </c>
      <c r="C173" s="625" t="s">
        <v>178</v>
      </c>
      <c r="D173" s="625" t="s">
        <v>179</v>
      </c>
      <c r="E173" s="625" t="s">
        <v>590</v>
      </c>
      <c r="F173" s="625" t="s">
        <v>604</v>
      </c>
      <c r="G173" s="625" t="s">
        <v>182</v>
      </c>
      <c r="H173" s="625" t="s">
        <v>183</v>
      </c>
      <c r="I173" s="629"/>
      <c r="J173" s="610"/>
      <c r="K173" s="198"/>
      <c r="L173" s="198"/>
    </row>
    <row r="174" ht="122.4" spans="1:12">
      <c r="A174" s="592">
        <v>156</v>
      </c>
      <c r="B174" s="625" t="s">
        <v>605</v>
      </c>
      <c r="C174" s="625" t="s">
        <v>178</v>
      </c>
      <c r="D174" s="625" t="s">
        <v>179</v>
      </c>
      <c r="E174" s="625" t="s">
        <v>593</v>
      </c>
      <c r="F174" s="625" t="s">
        <v>606</v>
      </c>
      <c r="G174" s="625" t="s">
        <v>182</v>
      </c>
      <c r="H174" s="625" t="s">
        <v>215</v>
      </c>
      <c r="I174" s="629"/>
      <c r="J174" s="610"/>
      <c r="K174" s="198"/>
      <c r="L174" s="198"/>
    </row>
    <row r="175" ht="61.2" spans="1:12">
      <c r="A175" s="592">
        <v>157</v>
      </c>
      <c r="B175" s="625" t="s">
        <v>607</v>
      </c>
      <c r="C175" s="625" t="s">
        <v>178</v>
      </c>
      <c r="D175" s="625" t="s">
        <v>179</v>
      </c>
      <c r="E175" s="625" t="s">
        <v>593</v>
      </c>
      <c r="F175" s="625" t="s">
        <v>608</v>
      </c>
      <c r="G175" s="625" t="s">
        <v>182</v>
      </c>
      <c r="H175" s="625" t="s">
        <v>254</v>
      </c>
      <c r="I175" s="629"/>
      <c r="J175" s="610"/>
      <c r="K175" s="198"/>
      <c r="L175" s="198"/>
    </row>
    <row r="176" ht="102" spans="1:12">
      <c r="A176" s="592">
        <v>158</v>
      </c>
      <c r="B176" s="625" t="s">
        <v>609</v>
      </c>
      <c r="C176" s="625" t="s">
        <v>178</v>
      </c>
      <c r="D176" s="625" t="s">
        <v>179</v>
      </c>
      <c r="E176" s="625" t="s">
        <v>590</v>
      </c>
      <c r="F176" s="625" t="s">
        <v>610</v>
      </c>
      <c r="G176" s="625" t="s">
        <v>182</v>
      </c>
      <c r="H176" s="625" t="s">
        <v>254</v>
      </c>
      <c r="I176" s="629"/>
      <c r="J176" s="610"/>
      <c r="K176" s="198"/>
      <c r="L176" s="198"/>
    </row>
    <row r="177" s="7" customFormat="1" ht="102" spans="1:14">
      <c r="A177" s="592">
        <v>7</v>
      </c>
      <c r="B177" s="593" t="s">
        <v>611</v>
      </c>
      <c r="C177" s="593"/>
      <c r="D177" s="593">
        <v>2024</v>
      </c>
      <c r="E177" s="593"/>
      <c r="F177" s="593" t="s">
        <v>612</v>
      </c>
      <c r="G177" s="593"/>
      <c r="H177" s="593"/>
      <c r="I177" s="609">
        <v>450</v>
      </c>
      <c r="J177" s="610"/>
      <c r="K177" s="198"/>
      <c r="L177" s="198"/>
      <c r="M177" s="12"/>
      <c r="N177" s="12"/>
    </row>
    <row r="178" s="7" customFormat="1" ht="40.8" spans="1:14">
      <c r="A178" s="592">
        <v>9</v>
      </c>
      <c r="B178" s="593" t="s">
        <v>613</v>
      </c>
      <c r="C178" s="593"/>
      <c r="D178" s="593"/>
      <c r="E178" s="593"/>
      <c r="F178" s="593"/>
      <c r="G178" s="593"/>
      <c r="H178" s="593"/>
      <c r="I178" s="609">
        <v>200</v>
      </c>
      <c r="J178" s="610"/>
      <c r="K178" s="198"/>
      <c r="L178" s="198"/>
      <c r="M178" s="12"/>
      <c r="N178" s="12"/>
    </row>
    <row r="179" s="7" customFormat="1" ht="61.2" spans="1:14">
      <c r="A179" s="592">
        <v>10</v>
      </c>
      <c r="B179" s="593" t="s">
        <v>614</v>
      </c>
      <c r="C179" s="593"/>
      <c r="D179" s="593"/>
      <c r="E179" s="593"/>
      <c r="F179" s="593"/>
      <c r="G179" s="593"/>
      <c r="H179" s="593"/>
      <c r="I179" s="609">
        <v>200</v>
      </c>
      <c r="J179" s="610"/>
      <c r="K179" s="198"/>
      <c r="L179" s="198"/>
      <c r="M179" s="12"/>
      <c r="N179" s="12"/>
    </row>
  </sheetData>
  <autoFilter ref="A3:XFD179">
    <extLst/>
  </autoFilter>
  <mergeCells count="2">
    <mergeCell ref="A1:B1"/>
    <mergeCell ref="A2:I2"/>
  </mergeCells>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43" activePane="bottomLeft" state="frozen"/>
      <selection/>
      <selection pane="bottomLeft"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28</v>
      </c>
      <c r="D5" s="131" t="e">
        <f t="shared" si="0"/>
        <v>#VALUE!</v>
      </c>
      <c r="E5" s="131">
        <f t="shared" si="0"/>
        <v>32616.23</v>
      </c>
      <c r="F5" s="131">
        <f t="shared" si="0"/>
        <v>29809</v>
      </c>
      <c r="G5" s="132">
        <f t="shared" si="0"/>
        <v>1</v>
      </c>
      <c r="H5" s="106"/>
      <c r="I5" s="106"/>
      <c r="J5" s="106"/>
    </row>
    <row r="6" s="107" customFormat="1" ht="18" customHeight="1" spans="1:10">
      <c r="A6" s="133" t="s">
        <v>640</v>
      </c>
      <c r="B6" s="134" t="s">
        <v>51</v>
      </c>
      <c r="C6" s="135">
        <f t="shared" ref="C6:F6" si="1">C7+C25+C30+C37+C42</f>
        <v>16</v>
      </c>
      <c r="D6" s="135" t="s">
        <v>1266</v>
      </c>
      <c r="E6" s="135">
        <f t="shared" si="1"/>
        <v>27856.3</v>
      </c>
      <c r="F6" s="135">
        <f t="shared" si="1"/>
        <v>19271</v>
      </c>
      <c r="G6" s="136">
        <f>F6/$F$5</f>
        <v>0.646482605924385</v>
      </c>
      <c r="H6" s="106"/>
      <c r="I6" s="106"/>
      <c r="J6" s="106"/>
    </row>
    <row r="7" s="108" customFormat="1" ht="18" customHeight="1" spans="1:10">
      <c r="A7" s="137" t="s">
        <v>1265</v>
      </c>
      <c r="B7" s="138" t="s">
        <v>53</v>
      </c>
      <c r="C7" s="139">
        <f t="shared" ref="C7:F7" si="2">C8+C11+C16+C17+C22+C23+C24</f>
        <v>7</v>
      </c>
      <c r="D7" s="139" t="s">
        <v>1266</v>
      </c>
      <c r="E7" s="139">
        <f t="shared" si="2"/>
        <v>15820.6</v>
      </c>
      <c r="F7" s="139">
        <f t="shared" si="2"/>
        <v>8226</v>
      </c>
      <c r="G7" s="136">
        <f>F7/$F$5</f>
        <v>0.275956925760676</v>
      </c>
      <c r="H7" s="140"/>
      <c r="I7" s="140"/>
      <c r="J7" s="140"/>
    </row>
    <row r="8" s="108" customFormat="1" ht="18" customHeight="1" spans="1:10">
      <c r="A8" s="141">
        <v>1</v>
      </c>
      <c r="B8" s="142" t="s">
        <v>55</v>
      </c>
      <c r="C8" s="143">
        <f t="shared" ref="C8:F8" si="3">C9+C10</f>
        <v>1</v>
      </c>
      <c r="D8" s="143" t="s">
        <v>1266</v>
      </c>
      <c r="E8" s="143">
        <f t="shared" si="3"/>
        <v>2000</v>
      </c>
      <c r="F8" s="143">
        <f t="shared" si="3"/>
        <v>760</v>
      </c>
      <c r="G8" s="136">
        <f>F8/$F$5</f>
        <v>0.0254956556744607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0.0254956556744607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13820.6</v>
      </c>
      <c r="F17" s="143">
        <v>7466</v>
      </c>
      <c r="G17" s="136">
        <f>F17/$F$5</f>
        <v>0.250461270086216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7466</v>
      </c>
      <c r="G20" s="136">
        <f>F20/$F$5</f>
        <v>0.250461270086216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0.0397530947029421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0.0335469153611325</v>
      </c>
      <c r="H27" s="140"/>
      <c r="I27" s="140"/>
      <c r="J27" s="140"/>
    </row>
    <row r="28" s="108" customFormat="1" ht="18" customHeight="1" spans="1:10">
      <c r="A28" s="141">
        <v>3</v>
      </c>
      <c r="B28" s="148" t="s">
        <v>76</v>
      </c>
      <c r="C28" s="143">
        <v>1</v>
      </c>
      <c r="D28" s="145" t="s">
        <v>1344</v>
      </c>
      <c r="E28" s="146">
        <v>10700</v>
      </c>
      <c r="F28" s="147">
        <v>185</v>
      </c>
      <c r="G28" s="136">
        <f>F28/$F$5</f>
        <v>0.00620617934180952</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34.7</v>
      </c>
      <c r="F30" s="139">
        <f t="shared" si="5"/>
        <v>9600</v>
      </c>
      <c r="G30" s="136">
        <f>F30/$F$5</f>
        <v>0.322050387466872</v>
      </c>
      <c r="H30" s="140"/>
      <c r="I30" s="140"/>
      <c r="J30" s="140"/>
    </row>
    <row r="31" s="108" customFormat="1" ht="18" customHeight="1" spans="1:10">
      <c r="A31" s="141">
        <v>1</v>
      </c>
      <c r="B31" s="148" t="s">
        <v>79</v>
      </c>
      <c r="C31" s="143">
        <f t="shared" ref="C31:F31" si="6">C32+C33+C34+C35</f>
        <v>5</v>
      </c>
      <c r="D31" s="143" t="e">
        <f t="shared" si="6"/>
        <v>#VALUE!</v>
      </c>
      <c r="E31" s="143">
        <f t="shared" si="6"/>
        <v>34.7</v>
      </c>
      <c r="F31" s="143">
        <f t="shared" si="6"/>
        <v>9600</v>
      </c>
      <c r="G31" s="136">
        <f>F31/$F$5</f>
        <v>0.322050387466872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34.7</v>
      </c>
      <c r="F35" s="147">
        <v>9600</v>
      </c>
      <c r="G35" s="136">
        <f>F35/$F$5</f>
        <v>0.322050387466872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0.00201281492166795</v>
      </c>
      <c r="H37" s="140"/>
      <c r="I37" s="140"/>
      <c r="J37" s="140"/>
    </row>
    <row r="38" s="108" customFormat="1" ht="18" customHeight="1" spans="1:10">
      <c r="A38" s="141">
        <v>1</v>
      </c>
      <c r="B38" s="150" t="s">
        <v>86</v>
      </c>
      <c r="C38" s="143">
        <v>1</v>
      </c>
      <c r="D38" s="145" t="s">
        <v>1344</v>
      </c>
      <c r="E38" s="146">
        <v>100</v>
      </c>
      <c r="F38" s="147">
        <v>60</v>
      </c>
      <c r="G38" s="136">
        <f>F38/$F$5</f>
        <v>0.00201281492166795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0.00670938307222651</v>
      </c>
      <c r="H42" s="140"/>
      <c r="I42" s="140"/>
      <c r="J42" s="140"/>
    </row>
    <row r="43" s="108" customFormat="1" ht="18" customHeight="1" spans="1:10">
      <c r="A43" s="141">
        <v>1</v>
      </c>
      <c r="B43" s="148" t="s">
        <v>91</v>
      </c>
      <c r="C43" s="143">
        <v>1</v>
      </c>
      <c r="D43" s="145" t="s">
        <v>1276</v>
      </c>
      <c r="E43" s="146">
        <v>1200</v>
      </c>
      <c r="F43" s="147">
        <v>200</v>
      </c>
      <c r="G43" s="136">
        <f>F43/$F$5</f>
        <v>0.00670938307222651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0.000335469153611325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0.000335469153611325</v>
      </c>
      <c r="H50" s="106"/>
      <c r="I50" s="106"/>
      <c r="J50" s="106"/>
    </row>
    <row r="51" s="108" customFormat="1" ht="18" customHeight="1" spans="1:10">
      <c r="A51" s="141">
        <v>1</v>
      </c>
      <c r="B51" s="148" t="s">
        <v>99</v>
      </c>
      <c r="C51" s="143">
        <v>1</v>
      </c>
      <c r="D51" s="145" t="s">
        <v>1345</v>
      </c>
      <c r="E51" s="146"/>
      <c r="F51" s="147">
        <v>10</v>
      </c>
      <c r="G51" s="136">
        <f>F51/$F$5</f>
        <v>0.000335469153611325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159.93</v>
      </c>
      <c r="F65" s="135">
        <f t="shared" si="15"/>
        <v>10250</v>
      </c>
      <c r="G65" s="136">
        <f>F65/$F$5</f>
        <v>0.343855882451609</v>
      </c>
    </row>
    <row r="66" s="106" customFormat="1" ht="18" customHeight="1" spans="1:7">
      <c r="A66" s="152" t="s">
        <v>1265</v>
      </c>
      <c r="B66" s="156" t="s">
        <v>113</v>
      </c>
      <c r="C66" s="153">
        <f t="shared" ref="C66:F66" si="16">C67+C68+C69+C70+C71+C72+C73+C74+C75</f>
        <v>5</v>
      </c>
      <c r="D66" s="153" t="e">
        <f t="shared" si="16"/>
        <v>#VALUE!</v>
      </c>
      <c r="E66" s="153">
        <f t="shared" si="16"/>
        <v>154.8</v>
      </c>
      <c r="F66" s="153">
        <f t="shared" si="16"/>
        <v>6570</v>
      </c>
      <c r="G66" s="136">
        <f>F66/$F$5</f>
        <v>0.220403233922641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0.0469656815055856</v>
      </c>
    </row>
    <row r="70" s="105" customFormat="1" ht="18" customHeight="1" spans="1:7">
      <c r="A70" s="141">
        <v>4</v>
      </c>
      <c r="B70" s="148" t="s">
        <v>117</v>
      </c>
      <c r="C70" s="143">
        <v>4</v>
      </c>
      <c r="D70" s="145" t="s">
        <v>1269</v>
      </c>
      <c r="E70" s="157">
        <v>124.8</v>
      </c>
      <c r="F70" s="147">
        <v>5170</v>
      </c>
      <c r="G70" s="136">
        <f>F70/$F$5</f>
        <v>0.173437552417055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0.123452648528968</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0.120768895300077</v>
      </c>
    </row>
    <row r="79" s="105" customFormat="1" ht="21" customHeight="1" spans="1:7">
      <c r="A79" s="141">
        <v>3</v>
      </c>
      <c r="B79" s="148" t="s">
        <v>125</v>
      </c>
      <c r="C79" s="143">
        <v>1</v>
      </c>
      <c r="D79" s="145" t="s">
        <v>1279</v>
      </c>
      <c r="E79" s="157">
        <v>1</v>
      </c>
      <c r="F79" s="147">
        <v>80</v>
      </c>
      <c r="G79" s="136">
        <f>F79/$F$5</f>
        <v>0.0026837532288906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0.00805125968667181</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0.00805125968667181</v>
      </c>
    </row>
    <row r="97" s="105" customFormat="1" ht="14" customHeight="1" spans="1:7">
      <c r="A97" s="141">
        <v>1</v>
      </c>
      <c r="B97" s="148" t="s">
        <v>142</v>
      </c>
      <c r="C97" s="143">
        <v>1</v>
      </c>
      <c r="D97" s="143" t="s">
        <v>1277</v>
      </c>
      <c r="E97" s="143">
        <v>800</v>
      </c>
      <c r="F97" s="143">
        <v>240</v>
      </c>
      <c r="G97" s="136">
        <f>F97/$F$5</f>
        <v>0.00805125968667181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0.00127478278372304</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0.00127478278372304</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0.00127478278372304</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35</v>
      </c>
      <c r="D5" s="131" t="e">
        <f t="shared" si="0"/>
        <v>#VALUE!</v>
      </c>
      <c r="E5" s="131">
        <f t="shared" si="0"/>
        <v>32675.563</v>
      </c>
      <c r="F5" s="131">
        <f t="shared" si="0"/>
        <v>33699</v>
      </c>
      <c r="G5" s="132">
        <f t="shared" si="0"/>
        <v>1</v>
      </c>
      <c r="H5" s="106"/>
      <c r="I5" s="106"/>
      <c r="J5" s="106"/>
    </row>
    <row r="6" s="107" customFormat="1" ht="18" customHeight="1" spans="1:10">
      <c r="A6" s="133" t="s">
        <v>640</v>
      </c>
      <c r="B6" s="134" t="s">
        <v>51</v>
      </c>
      <c r="C6" s="135">
        <f t="shared" ref="C6:F6" si="1">C7+C25+C30+C37+C42</f>
        <v>19</v>
      </c>
      <c r="D6" s="135" t="e">
        <f t="shared" si="1"/>
        <v>#VALUE!</v>
      </c>
      <c r="E6" s="135">
        <f t="shared" si="1"/>
        <v>27899.433</v>
      </c>
      <c r="F6" s="135">
        <f t="shared" si="1"/>
        <v>22501</v>
      </c>
      <c r="G6" s="136">
        <f>F6/$F$5</f>
        <v>0.667705273153506</v>
      </c>
      <c r="H6" s="106"/>
      <c r="I6" s="106"/>
      <c r="J6" s="106"/>
    </row>
    <row r="7" s="108" customFormat="1" ht="18" customHeight="1" spans="1:10">
      <c r="A7" s="137" t="s">
        <v>1265</v>
      </c>
      <c r="B7" s="138" t="s">
        <v>53</v>
      </c>
      <c r="C7" s="139">
        <f t="shared" ref="C7:F7" si="2">C8+C11+C16+C17+C22+C23+C24</f>
        <v>9</v>
      </c>
      <c r="D7" s="139" t="e">
        <f t="shared" si="2"/>
        <v>#VALUE!</v>
      </c>
      <c r="E7" s="139">
        <f t="shared" si="2"/>
        <v>15860.6</v>
      </c>
      <c r="F7" s="139">
        <f t="shared" si="2"/>
        <v>10806</v>
      </c>
      <c r="G7" s="136">
        <f>F7/$F$5</f>
        <v>0.320662334193893</v>
      </c>
      <c r="H7" s="140"/>
      <c r="I7" s="140"/>
      <c r="J7" s="140"/>
    </row>
    <row r="8" s="108" customFormat="1" ht="18" customHeight="1" spans="1:10">
      <c r="A8" s="141">
        <v>1</v>
      </c>
      <c r="B8" s="142" t="s">
        <v>55</v>
      </c>
      <c r="C8" s="143">
        <f>C9+C10</f>
        <v>2</v>
      </c>
      <c r="D8" s="143" t="e">
        <f>D9+D10</f>
        <v>#VALUE!</v>
      </c>
      <c r="E8" s="143">
        <f>E9+E10</f>
        <v>2034</v>
      </c>
      <c r="F8" s="143">
        <f>F9+F10</f>
        <v>3260</v>
      </c>
      <c r="G8" s="136">
        <f>F8/$F$5</f>
        <v>0.0967387756313244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0.0967387756313244</v>
      </c>
      <c r="H10" s="140"/>
      <c r="I10" s="140"/>
      <c r="J10" s="140"/>
    </row>
    <row r="11" s="108" customFormat="1" ht="18" customHeight="1" spans="1:10">
      <c r="A11" s="141">
        <v>2</v>
      </c>
      <c r="B11" s="142" t="s">
        <v>59</v>
      </c>
      <c r="C11" s="143">
        <v>1</v>
      </c>
      <c r="D11" s="143" t="s">
        <v>1269</v>
      </c>
      <c r="E11" s="143">
        <v>6</v>
      </c>
      <c r="F11" s="143">
        <v>80</v>
      </c>
      <c r="G11" s="136">
        <f>F11/$F$5</f>
        <v>0.00237395768420428</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6</v>
      </c>
      <c r="D17" s="143" t="e">
        <f t="shared" si="3"/>
        <v>#VALUE!</v>
      </c>
      <c r="E17" s="143">
        <f t="shared" si="3"/>
        <v>13820.6</v>
      </c>
      <c r="F17" s="143">
        <v>7466</v>
      </c>
      <c r="G17" s="136">
        <f>F17/$F$5</f>
        <v>0.221549600878364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7216</v>
      </c>
      <c r="G20" s="136">
        <f>F20/$F$5</f>
        <v>0.214130983115226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0.0351642481972759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0.0296744710525535</v>
      </c>
      <c r="H27" s="140"/>
      <c r="I27" s="140"/>
      <c r="J27" s="140"/>
    </row>
    <row r="28" s="108" customFormat="1" ht="18" customHeight="1" spans="1:10">
      <c r="A28" s="141">
        <v>3</v>
      </c>
      <c r="B28" s="148" t="s">
        <v>76</v>
      </c>
      <c r="C28" s="143">
        <v>1</v>
      </c>
      <c r="D28" s="145" t="s">
        <v>1344</v>
      </c>
      <c r="E28" s="146">
        <v>10700</v>
      </c>
      <c r="F28" s="147">
        <v>185</v>
      </c>
      <c r="G28" s="136">
        <f>F28/$F$5</f>
        <v>0.0054897771447224</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6</v>
      </c>
      <c r="D30" s="139" t="e">
        <f t="shared" si="5"/>
        <v>#VALUE!</v>
      </c>
      <c r="E30" s="139">
        <f t="shared" si="5"/>
        <v>37.833</v>
      </c>
      <c r="F30" s="139">
        <f t="shared" si="5"/>
        <v>10250</v>
      </c>
      <c r="G30" s="136">
        <f>F30/$F$5</f>
        <v>0.304163328288673</v>
      </c>
      <c r="H30" s="140"/>
      <c r="I30" s="140"/>
      <c r="J30" s="140"/>
    </row>
    <row r="31" s="108" customFormat="1" ht="18" customHeight="1" spans="1:10">
      <c r="A31" s="141">
        <v>1</v>
      </c>
      <c r="B31" s="148" t="s">
        <v>79</v>
      </c>
      <c r="C31" s="143">
        <f t="shared" ref="C31:F31" si="6">C32+C33+C34+C35</f>
        <v>6</v>
      </c>
      <c r="D31" s="143" t="e">
        <f t="shared" si="6"/>
        <v>#VALUE!</v>
      </c>
      <c r="E31" s="143">
        <f t="shared" si="6"/>
        <v>37.833</v>
      </c>
      <c r="F31" s="143">
        <f t="shared" si="6"/>
        <v>10250</v>
      </c>
      <c r="G31" s="136">
        <f>F31/$F$5</f>
        <v>0.304163328288673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6</v>
      </c>
      <c r="D35" s="145" t="s">
        <v>1269</v>
      </c>
      <c r="E35" s="146">
        <v>37.833</v>
      </c>
      <c r="F35" s="147">
        <v>10250</v>
      </c>
      <c r="G35" s="136">
        <f>F35/$F$5</f>
        <v>0.304163328288673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0.00178046826315321</v>
      </c>
      <c r="H37" s="140"/>
      <c r="I37" s="140"/>
      <c r="J37" s="140"/>
    </row>
    <row r="38" s="108" customFormat="1" ht="18" customHeight="1" spans="1:10">
      <c r="A38" s="141">
        <v>1</v>
      </c>
      <c r="B38" s="150" t="s">
        <v>86</v>
      </c>
      <c r="C38" s="143">
        <v>1</v>
      </c>
      <c r="D38" s="145" t="s">
        <v>1344</v>
      </c>
      <c r="E38" s="146">
        <v>100</v>
      </c>
      <c r="F38" s="147">
        <v>60</v>
      </c>
      <c r="G38" s="136">
        <f>F38/$F$5</f>
        <v>0.00178046826315321</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0.0059348942105107</v>
      </c>
      <c r="H42" s="140"/>
      <c r="I42" s="140"/>
      <c r="J42" s="140"/>
    </row>
    <row r="43" s="108" customFormat="1" ht="18" customHeight="1" spans="1:10">
      <c r="A43" s="141">
        <v>1</v>
      </c>
      <c r="B43" s="148" t="s">
        <v>91</v>
      </c>
      <c r="C43" s="143">
        <v>1</v>
      </c>
      <c r="D43" s="145" t="s">
        <v>1276</v>
      </c>
      <c r="E43" s="146">
        <v>1200</v>
      </c>
      <c r="F43" s="147">
        <v>200</v>
      </c>
      <c r="G43" s="136">
        <f>F43/$F$5</f>
        <v>0.0059348942105107</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0.000296744710525535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0.000296744710525535</v>
      </c>
      <c r="H50" s="106"/>
      <c r="I50" s="106"/>
      <c r="J50" s="106"/>
    </row>
    <row r="51" s="108" customFormat="1" ht="18" customHeight="1" spans="1:10">
      <c r="A51" s="141">
        <v>1</v>
      </c>
      <c r="B51" s="148" t="s">
        <v>99</v>
      </c>
      <c r="C51" s="143">
        <v>1</v>
      </c>
      <c r="D51" s="145" t="s">
        <v>1277</v>
      </c>
      <c r="E51" s="146"/>
      <c r="F51" s="147">
        <v>10</v>
      </c>
      <c r="G51" s="136">
        <f>F51/$F$5</f>
        <v>0.000296744710525535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13</v>
      </c>
      <c r="D65" s="135" t="e">
        <f t="shared" si="15"/>
        <v>#VALUE!</v>
      </c>
      <c r="E65" s="135">
        <f t="shared" si="15"/>
        <v>176.13</v>
      </c>
      <c r="F65" s="135">
        <f t="shared" si="15"/>
        <v>10910</v>
      </c>
      <c r="G65" s="136">
        <f>F65/$F$5</f>
        <v>0.323748479183359</v>
      </c>
    </row>
    <row r="66" s="106" customFormat="1" ht="18" customHeight="1" spans="1:7">
      <c r="A66" s="152" t="s">
        <v>1265</v>
      </c>
      <c r="B66" s="156" t="s">
        <v>113</v>
      </c>
      <c r="C66" s="153">
        <f>C67+C68+C69+C70+C71+C72+C73+C74+C75</f>
        <v>9</v>
      </c>
      <c r="D66" s="153" t="e">
        <f>D67+D68+D69+D70+D71+D72+D73+D74+D75</f>
        <v>#VALUE!</v>
      </c>
      <c r="E66" s="153">
        <f>E67+E68+E69+E70+E71+E72+E73+E74+E75</f>
        <v>171</v>
      </c>
      <c r="F66" s="153">
        <f>F67+F68+F69+F70+F71+F72+F73+F74+F75</f>
        <v>7230</v>
      </c>
      <c r="G66" s="136">
        <f>F66/$F$5</f>
        <v>0.214546425709962</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0.0415442594735749</v>
      </c>
    </row>
    <row r="70" s="105" customFormat="1" ht="18" customHeight="1" spans="1:7">
      <c r="A70" s="141">
        <v>4</v>
      </c>
      <c r="B70" s="148" t="s">
        <v>117</v>
      </c>
      <c r="C70" s="143">
        <v>8</v>
      </c>
      <c r="D70" s="145" t="s">
        <v>1269</v>
      </c>
      <c r="E70" s="157">
        <v>141</v>
      </c>
      <c r="F70" s="147">
        <v>5830</v>
      </c>
      <c r="G70" s="136">
        <f>F70/$F$5</f>
        <v>0.173002166236387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6">C77+C78+C79+C80</f>
        <v>4</v>
      </c>
      <c r="D76" s="161" t="e">
        <f t="shared" si="16"/>
        <v>#VALUE!</v>
      </c>
      <c r="E76" s="161">
        <f t="shared" si="16"/>
        <v>5.13</v>
      </c>
      <c r="F76" s="161">
        <f t="shared" si="16"/>
        <v>3680</v>
      </c>
      <c r="G76" s="136">
        <f>F76/$F$5</f>
        <v>0.109202053473397</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0.106828095789193</v>
      </c>
    </row>
    <row r="79" s="105" customFormat="1" ht="21" customHeight="1" spans="1:7">
      <c r="A79" s="141">
        <v>3</v>
      </c>
      <c r="B79" s="148" t="s">
        <v>125</v>
      </c>
      <c r="C79" s="143">
        <v>1</v>
      </c>
      <c r="D79" s="145" t="s">
        <v>1279</v>
      </c>
      <c r="E79" s="157">
        <v>1</v>
      </c>
      <c r="F79" s="147">
        <v>80</v>
      </c>
      <c r="G79" s="136">
        <f>F79/$F$5</f>
        <v>0.00237395768420428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7">C82+C83+C84+C85+C86+C87</f>
        <v>0</v>
      </c>
      <c r="D81" s="161">
        <f t="shared" si="17"/>
        <v>0</v>
      </c>
      <c r="E81" s="161">
        <f t="shared" si="17"/>
        <v>0</v>
      </c>
      <c r="F81" s="161">
        <f t="shared" si="17"/>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8">C89</f>
        <v>0</v>
      </c>
      <c r="D88" s="135">
        <f t="shared" si="18"/>
        <v>0</v>
      </c>
      <c r="E88" s="135">
        <f t="shared" si="18"/>
        <v>0</v>
      </c>
      <c r="F88" s="135">
        <f t="shared" si="18"/>
        <v>0</v>
      </c>
      <c r="G88" s="136">
        <f>F88/$F$5</f>
        <v>0</v>
      </c>
    </row>
    <row r="89" s="105" customFormat="1" ht="14" customHeight="1" spans="1:7">
      <c r="A89" s="152" t="s">
        <v>1265</v>
      </c>
      <c r="B89" s="156" t="s">
        <v>134</v>
      </c>
      <c r="C89" s="153">
        <f t="shared" ref="C89:F89" si="19">C90+C91+C92</f>
        <v>0</v>
      </c>
      <c r="D89" s="153">
        <f t="shared" si="19"/>
        <v>0</v>
      </c>
      <c r="E89" s="153">
        <f t="shared" si="19"/>
        <v>0</v>
      </c>
      <c r="F89" s="153">
        <f t="shared" si="19"/>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0">C94+C96+C100+C107</f>
        <v>1</v>
      </c>
      <c r="D93" s="135" t="e">
        <f t="shared" si="20"/>
        <v>#VALUE!</v>
      </c>
      <c r="E93" s="135">
        <f t="shared" si="20"/>
        <v>800</v>
      </c>
      <c r="F93" s="135">
        <f t="shared" si="20"/>
        <v>240</v>
      </c>
      <c r="G93" s="136">
        <f>F93/$F$5</f>
        <v>0.00712187305261284</v>
      </c>
    </row>
    <row r="94" s="105" customFormat="1" ht="14" customHeight="1" spans="1:7">
      <c r="A94" s="161" t="s">
        <v>1265</v>
      </c>
      <c r="B94" s="156" t="s">
        <v>139</v>
      </c>
      <c r="C94" s="161">
        <f t="shared" ref="C94:F94" si="21">C95</f>
        <v>0</v>
      </c>
      <c r="D94" s="161">
        <f t="shared" si="21"/>
        <v>0</v>
      </c>
      <c r="E94" s="161">
        <f t="shared" si="21"/>
        <v>0</v>
      </c>
      <c r="F94" s="161">
        <f t="shared" si="21"/>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2">C97+C98+C99</f>
        <v>1</v>
      </c>
      <c r="D96" s="161" t="e">
        <f t="shared" si="22"/>
        <v>#VALUE!</v>
      </c>
      <c r="E96" s="161">
        <f t="shared" si="22"/>
        <v>800</v>
      </c>
      <c r="F96" s="161">
        <f t="shared" si="22"/>
        <v>240</v>
      </c>
      <c r="G96" s="136">
        <f>F96/$F$5</f>
        <v>0.00712187305261284</v>
      </c>
    </row>
    <row r="97" s="105" customFormat="1" ht="14" customHeight="1" spans="1:7">
      <c r="A97" s="141">
        <v>1</v>
      </c>
      <c r="B97" s="148" t="s">
        <v>142</v>
      </c>
      <c r="C97" s="143">
        <v>1</v>
      </c>
      <c r="D97" s="143" t="s">
        <v>1277</v>
      </c>
      <c r="E97" s="143">
        <v>800</v>
      </c>
      <c r="F97" s="143">
        <v>240</v>
      </c>
      <c r="G97" s="136">
        <f>F97/$F$5</f>
        <v>0.00712187305261284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3">C101+C102+C103+C104+C105+C106</f>
        <v>0</v>
      </c>
      <c r="D100" s="161">
        <f t="shared" si="23"/>
        <v>0</v>
      </c>
      <c r="E100" s="161">
        <f t="shared" si="23"/>
        <v>0</v>
      </c>
      <c r="F100" s="161">
        <f t="shared" si="23"/>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4">C108+C109+C110+C111+C112</f>
        <v>0</v>
      </c>
      <c r="D107" s="161">
        <f t="shared" si="24"/>
        <v>0</v>
      </c>
      <c r="E107" s="166">
        <f t="shared" si="24"/>
        <v>0</v>
      </c>
      <c r="F107" s="161">
        <f t="shared" si="24"/>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5">C114+C117</f>
        <v>0</v>
      </c>
      <c r="D113" s="135">
        <f t="shared" si="25"/>
        <v>0</v>
      </c>
      <c r="E113" s="135">
        <f t="shared" si="25"/>
        <v>0</v>
      </c>
      <c r="F113" s="135">
        <f t="shared" si="25"/>
        <v>0</v>
      </c>
      <c r="G113" s="136">
        <f>F113/$F$5</f>
        <v>0</v>
      </c>
    </row>
    <row r="114" s="105" customFormat="1" ht="14" customHeight="1" spans="1:7">
      <c r="A114" s="161" t="s">
        <v>1265</v>
      </c>
      <c r="B114" s="156" t="s">
        <v>159</v>
      </c>
      <c r="C114" s="161">
        <f t="shared" ref="C114:F114" si="26">C115+C116</f>
        <v>0</v>
      </c>
      <c r="D114" s="161">
        <f t="shared" si="26"/>
        <v>0</v>
      </c>
      <c r="E114" s="161">
        <f t="shared" si="26"/>
        <v>0</v>
      </c>
      <c r="F114" s="161">
        <f t="shared" si="26"/>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7">C118+C119+C120+C121</f>
        <v>0</v>
      </c>
      <c r="D117" s="161">
        <f t="shared" si="27"/>
        <v>0</v>
      </c>
      <c r="E117" s="161">
        <f t="shared" si="27"/>
        <v>0</v>
      </c>
      <c r="F117" s="161">
        <f t="shared" si="27"/>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8">C123</f>
        <v>0</v>
      </c>
      <c r="D122" s="135">
        <f t="shared" si="28"/>
        <v>0</v>
      </c>
      <c r="E122" s="135">
        <f t="shared" si="28"/>
        <v>0</v>
      </c>
      <c r="F122" s="135">
        <f t="shared" si="28"/>
        <v>0</v>
      </c>
      <c r="G122" s="136">
        <f>F122/$F$5</f>
        <v>0</v>
      </c>
    </row>
    <row r="123" s="105" customFormat="1" ht="14" customHeight="1" spans="1:7">
      <c r="A123" s="152" t="s">
        <v>1265</v>
      </c>
      <c r="B123" s="156" t="s">
        <v>167</v>
      </c>
      <c r="C123" s="153">
        <f t="shared" ref="C123:F123" si="29">C124</f>
        <v>0</v>
      </c>
      <c r="D123" s="153">
        <f t="shared" si="29"/>
        <v>0</v>
      </c>
      <c r="E123" s="153">
        <f t="shared" si="29"/>
        <v>0</v>
      </c>
      <c r="F123" s="153">
        <f t="shared" si="29"/>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0">C126</f>
        <v>1</v>
      </c>
      <c r="D125" s="135" t="e">
        <f t="shared" si="30"/>
        <v>#VALUE!</v>
      </c>
      <c r="E125" s="135">
        <f t="shared" si="30"/>
        <v>3800</v>
      </c>
      <c r="F125" s="135">
        <f t="shared" si="30"/>
        <v>38</v>
      </c>
      <c r="G125" s="136">
        <f>F125/$F$5</f>
        <v>0.00112762989999703</v>
      </c>
    </row>
    <row r="126" s="105" customFormat="1" ht="14" customHeight="1" spans="1:7">
      <c r="A126" s="152" t="s">
        <v>1265</v>
      </c>
      <c r="B126" s="156" t="s">
        <v>96</v>
      </c>
      <c r="C126" s="153">
        <f t="shared" ref="C126:F126" si="31">C127+C128+C129</f>
        <v>1</v>
      </c>
      <c r="D126" s="153" t="e">
        <f t="shared" si="31"/>
        <v>#VALUE!</v>
      </c>
      <c r="E126" s="153">
        <f t="shared" si="31"/>
        <v>3800</v>
      </c>
      <c r="F126" s="153">
        <f t="shared" si="31"/>
        <v>38</v>
      </c>
      <c r="G126" s="136">
        <f>F126/$F$5</f>
        <v>0.00112762989999703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0.00112762989999703</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5"/>
  <sheetViews>
    <sheetView view="pageBreakPreview" zoomScale="38" zoomScaleNormal="47" workbookViewId="0">
      <pane xSplit="7" ySplit="7" topLeftCell="AC8"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8.8888888888889" style="12" customWidth="1"/>
    <col min="42" max="16367" width="8.88888888888889" style="12"/>
    <col min="16368" max="16368" width="8.88888888888889" style="8"/>
    <col min="16369" max="16384" width="8.88888888888889" style="23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18" t="s">
        <v>1346</v>
      </c>
    </row>
    <row r="4" s="7" customFormat="1" ht="90" customHeight="1" spans="1:41">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c r="AO4" s="18"/>
    </row>
    <row r="5" s="7" customFormat="1" ht="118" customHeight="1" spans="1:41">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c r="AO5" s="18"/>
    </row>
    <row r="6" s="79" customFormat="1" ht="30" hidden="1" customHeight="1" spans="1:41">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c r="AO6" s="81"/>
    </row>
    <row r="7" s="178" customFormat="1" ht="30" hidden="1" customHeight="1" spans="1:41">
      <c r="A7" s="179" t="s">
        <v>50</v>
      </c>
      <c r="B7" s="180" t="s">
        <v>51</v>
      </c>
      <c r="C7" s="181"/>
      <c r="D7" s="181"/>
      <c r="E7" s="180"/>
      <c r="F7" s="181"/>
      <c r="G7" s="181"/>
      <c r="H7" s="180"/>
      <c r="I7" s="193">
        <f t="shared" ref="I7:AL7" si="1">I8+I35+I42+I55+I61</f>
        <v>19</v>
      </c>
      <c r="J7" s="193">
        <f t="shared" si="1"/>
        <v>27799.433</v>
      </c>
      <c r="K7" s="193">
        <f t="shared" si="1"/>
        <v>17</v>
      </c>
      <c r="L7" s="193">
        <f t="shared" si="1"/>
        <v>0</v>
      </c>
      <c r="M7" s="193">
        <f t="shared" si="1"/>
        <v>2</v>
      </c>
      <c r="N7" s="193">
        <f t="shared" si="1"/>
        <v>0</v>
      </c>
      <c r="O7" s="193">
        <f t="shared" si="1"/>
        <v>0</v>
      </c>
      <c r="P7" s="193">
        <f t="shared" si="1"/>
        <v>0</v>
      </c>
      <c r="Q7" s="193">
        <f t="shared" si="1"/>
        <v>0</v>
      </c>
      <c r="R7" s="193">
        <f t="shared" si="1"/>
        <v>0</v>
      </c>
      <c r="S7" s="193">
        <f t="shared" si="1"/>
        <v>12910</v>
      </c>
      <c r="T7" s="193">
        <f t="shared" si="1"/>
        <v>45228</v>
      </c>
      <c r="U7" s="193">
        <f t="shared" si="1"/>
        <v>0</v>
      </c>
      <c r="V7" s="193">
        <f t="shared" si="1"/>
        <v>0</v>
      </c>
      <c r="W7" s="193">
        <f t="shared" si="1"/>
        <v>0</v>
      </c>
      <c r="X7" s="193">
        <f t="shared" si="1"/>
        <v>0</v>
      </c>
      <c r="Y7" s="193">
        <f t="shared" si="1"/>
        <v>0</v>
      </c>
      <c r="Z7" s="193">
        <f t="shared" si="1"/>
        <v>22501</v>
      </c>
      <c r="AA7" s="193">
        <f t="shared" si="1"/>
        <v>11210</v>
      </c>
      <c r="AB7" s="193">
        <f t="shared" si="1"/>
        <v>6610</v>
      </c>
      <c r="AC7" s="193">
        <f t="shared" si="1"/>
        <v>1900</v>
      </c>
      <c r="AD7" s="193">
        <f t="shared" si="1"/>
        <v>2700</v>
      </c>
      <c r="AE7" s="193">
        <f t="shared" si="1"/>
        <v>0</v>
      </c>
      <c r="AF7" s="193">
        <f t="shared" si="1"/>
        <v>4100</v>
      </c>
      <c r="AG7" s="193">
        <f t="shared" si="1"/>
        <v>4691</v>
      </c>
      <c r="AH7" s="193">
        <f t="shared" si="1"/>
        <v>0</v>
      </c>
      <c r="AI7" s="193">
        <f t="shared" si="1"/>
        <v>0</v>
      </c>
      <c r="AJ7" s="193">
        <f t="shared" si="1"/>
        <v>2500</v>
      </c>
      <c r="AK7" s="193">
        <f t="shared" si="1"/>
        <v>0</v>
      </c>
      <c r="AL7" s="193">
        <f t="shared" si="1"/>
        <v>0</v>
      </c>
      <c r="AM7" s="197"/>
      <c r="AN7" s="197"/>
      <c r="AO7" s="197"/>
    </row>
    <row r="8" s="178" customFormat="1" ht="30" hidden="1" customHeight="1" spans="1:41">
      <c r="A8" s="182" t="s">
        <v>52</v>
      </c>
      <c r="B8" s="180" t="s">
        <v>53</v>
      </c>
      <c r="C8" s="181"/>
      <c r="D8" s="181"/>
      <c r="E8" s="180"/>
      <c r="F8" s="181"/>
      <c r="G8" s="181"/>
      <c r="H8" s="180"/>
      <c r="I8" s="194">
        <f t="shared" ref="I8:AL8" si="2">I9+I14+I20+I32+I33+I34+I21</f>
        <v>9</v>
      </c>
      <c r="J8" s="194">
        <f t="shared" si="2"/>
        <v>15860.6</v>
      </c>
      <c r="K8" s="194">
        <f t="shared" si="2"/>
        <v>8</v>
      </c>
      <c r="L8" s="194">
        <f t="shared" si="2"/>
        <v>0</v>
      </c>
      <c r="M8" s="194">
        <f t="shared" si="2"/>
        <v>1</v>
      </c>
      <c r="N8" s="194">
        <f t="shared" si="2"/>
        <v>0</v>
      </c>
      <c r="O8" s="194">
        <f t="shared" si="2"/>
        <v>0</v>
      </c>
      <c r="P8" s="194">
        <f t="shared" si="2"/>
        <v>0</v>
      </c>
      <c r="Q8" s="194">
        <f t="shared" si="2"/>
        <v>0</v>
      </c>
      <c r="R8" s="194">
        <f t="shared" si="2"/>
        <v>0</v>
      </c>
      <c r="S8" s="194">
        <f t="shared" si="2"/>
        <v>6343</v>
      </c>
      <c r="T8" s="194">
        <f t="shared" si="2"/>
        <v>22871</v>
      </c>
      <c r="U8" s="194">
        <f t="shared" si="2"/>
        <v>0</v>
      </c>
      <c r="V8" s="194">
        <f t="shared" si="2"/>
        <v>0</v>
      </c>
      <c r="W8" s="194">
        <f t="shared" si="2"/>
        <v>0</v>
      </c>
      <c r="X8" s="194">
        <f t="shared" si="2"/>
        <v>0</v>
      </c>
      <c r="Y8" s="194">
        <f t="shared" si="2"/>
        <v>0</v>
      </c>
      <c r="Z8" s="194">
        <f t="shared" si="2"/>
        <v>10806</v>
      </c>
      <c r="AA8" s="194">
        <f t="shared" si="2"/>
        <v>8110</v>
      </c>
      <c r="AB8" s="194">
        <f t="shared" si="2"/>
        <v>6610</v>
      </c>
      <c r="AC8" s="194">
        <f t="shared" si="2"/>
        <v>1500</v>
      </c>
      <c r="AD8" s="194">
        <f t="shared" si="2"/>
        <v>0</v>
      </c>
      <c r="AE8" s="194">
        <f t="shared" si="2"/>
        <v>0</v>
      </c>
      <c r="AF8" s="194">
        <f t="shared" si="2"/>
        <v>0</v>
      </c>
      <c r="AG8" s="194">
        <f t="shared" si="2"/>
        <v>196</v>
      </c>
      <c r="AH8" s="194">
        <f t="shared" si="2"/>
        <v>0</v>
      </c>
      <c r="AI8" s="194">
        <f t="shared" si="2"/>
        <v>0</v>
      </c>
      <c r="AJ8" s="194">
        <f t="shared" si="2"/>
        <v>2500</v>
      </c>
      <c r="AK8" s="194">
        <f t="shared" si="2"/>
        <v>0</v>
      </c>
      <c r="AL8" s="194">
        <f t="shared" si="2"/>
        <v>0</v>
      </c>
      <c r="AM8" s="197"/>
      <c r="AN8" s="197"/>
      <c r="AO8" s="197"/>
    </row>
    <row r="9" s="12" customFormat="1" ht="30" hidden="1" customHeight="1" spans="1:41">
      <c r="A9" s="182" t="s">
        <v>54</v>
      </c>
      <c r="B9" s="180" t="s">
        <v>55</v>
      </c>
      <c r="C9" s="181"/>
      <c r="D9" s="181"/>
      <c r="E9" s="180"/>
      <c r="F9" s="181"/>
      <c r="G9" s="181"/>
      <c r="H9" s="180"/>
      <c r="I9" s="195">
        <f t="shared" ref="I9:AL9" si="3">I10+I11</f>
        <v>2</v>
      </c>
      <c r="J9" s="195">
        <f t="shared" si="3"/>
        <v>2034</v>
      </c>
      <c r="K9" s="195">
        <f t="shared" si="3"/>
        <v>2</v>
      </c>
      <c r="L9" s="195">
        <f t="shared" si="3"/>
        <v>0</v>
      </c>
      <c r="M9" s="195">
        <f t="shared" si="3"/>
        <v>0</v>
      </c>
      <c r="N9" s="195">
        <f t="shared" si="3"/>
        <v>0</v>
      </c>
      <c r="O9" s="195">
        <f t="shared" si="3"/>
        <v>0</v>
      </c>
      <c r="P9" s="195">
        <f t="shared" si="3"/>
        <v>0</v>
      </c>
      <c r="Q9" s="195">
        <f t="shared" si="3"/>
        <v>0</v>
      </c>
      <c r="R9" s="195">
        <f t="shared" si="3"/>
        <v>0</v>
      </c>
      <c r="S9" s="195">
        <f t="shared" si="3"/>
        <v>618</v>
      </c>
      <c r="T9" s="195">
        <f t="shared" si="3"/>
        <v>2670</v>
      </c>
      <c r="U9" s="195">
        <f t="shared" si="3"/>
        <v>0</v>
      </c>
      <c r="V9" s="195">
        <f t="shared" si="3"/>
        <v>0</v>
      </c>
      <c r="W9" s="195">
        <f t="shared" si="3"/>
        <v>0</v>
      </c>
      <c r="X9" s="195">
        <f t="shared" si="3"/>
        <v>0</v>
      </c>
      <c r="Y9" s="195">
        <f t="shared" si="3"/>
        <v>0</v>
      </c>
      <c r="Z9" s="195">
        <f t="shared" si="3"/>
        <v>3260</v>
      </c>
      <c r="AA9" s="195">
        <f t="shared" si="3"/>
        <v>760</v>
      </c>
      <c r="AB9" s="195">
        <f t="shared" si="3"/>
        <v>760</v>
      </c>
      <c r="AC9" s="195">
        <f t="shared" si="3"/>
        <v>0</v>
      </c>
      <c r="AD9" s="195">
        <f t="shared" si="3"/>
        <v>0</v>
      </c>
      <c r="AE9" s="195">
        <f t="shared" si="3"/>
        <v>0</v>
      </c>
      <c r="AF9" s="195">
        <f t="shared" si="3"/>
        <v>0</v>
      </c>
      <c r="AG9" s="195">
        <f t="shared" si="3"/>
        <v>0</v>
      </c>
      <c r="AH9" s="195">
        <f t="shared" si="3"/>
        <v>0</v>
      </c>
      <c r="AI9" s="195">
        <f t="shared" si="3"/>
        <v>0</v>
      </c>
      <c r="AJ9" s="195">
        <f t="shared" si="3"/>
        <v>2500</v>
      </c>
      <c r="AK9" s="195">
        <f t="shared" si="3"/>
        <v>0</v>
      </c>
      <c r="AL9" s="195">
        <f t="shared" si="3"/>
        <v>0</v>
      </c>
      <c r="AM9" s="198"/>
      <c r="AN9" s="198"/>
      <c r="AO9" s="198"/>
    </row>
    <row r="10" s="12" customFormat="1" ht="30" hidden="1" customHeight="1" spans="1:41">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c r="AO10" s="198"/>
    </row>
    <row r="11" s="12" customFormat="1" ht="30" hidden="1" customHeight="1" spans="1:41">
      <c r="A11" s="183" t="s">
        <v>56</v>
      </c>
      <c r="B11" s="180" t="s">
        <v>58</v>
      </c>
      <c r="C11" s="181"/>
      <c r="D11" s="181"/>
      <c r="E11" s="184"/>
      <c r="F11" s="184"/>
      <c r="G11" s="184"/>
      <c r="H11" s="184"/>
      <c r="I11" s="195">
        <f t="shared" ref="I11:AL11" si="4">SUM(I12:I13)</f>
        <v>2</v>
      </c>
      <c r="J11" s="195">
        <f t="shared" si="4"/>
        <v>2034</v>
      </c>
      <c r="K11" s="195">
        <f t="shared" si="4"/>
        <v>2</v>
      </c>
      <c r="L11" s="195">
        <f t="shared" si="4"/>
        <v>0</v>
      </c>
      <c r="M11" s="195">
        <f t="shared" si="4"/>
        <v>0</v>
      </c>
      <c r="N11" s="195">
        <f t="shared" si="4"/>
        <v>0</v>
      </c>
      <c r="O11" s="195">
        <f t="shared" si="4"/>
        <v>0</v>
      </c>
      <c r="P11" s="195">
        <f t="shared" si="4"/>
        <v>0</v>
      </c>
      <c r="Q11" s="195">
        <f t="shared" si="4"/>
        <v>0</v>
      </c>
      <c r="R11" s="195">
        <f t="shared" si="4"/>
        <v>0</v>
      </c>
      <c r="S11" s="195">
        <f t="shared" si="4"/>
        <v>618</v>
      </c>
      <c r="T11" s="195">
        <f t="shared" si="4"/>
        <v>2670</v>
      </c>
      <c r="U11" s="195">
        <f t="shared" si="4"/>
        <v>0</v>
      </c>
      <c r="V11" s="195">
        <f t="shared" si="4"/>
        <v>0</v>
      </c>
      <c r="W11" s="195">
        <f t="shared" si="4"/>
        <v>0</v>
      </c>
      <c r="X11" s="195">
        <f t="shared" si="4"/>
        <v>0</v>
      </c>
      <c r="Y11" s="195">
        <f t="shared" si="4"/>
        <v>0</v>
      </c>
      <c r="Z11" s="195">
        <f t="shared" si="4"/>
        <v>3260</v>
      </c>
      <c r="AA11" s="195">
        <f t="shared" si="4"/>
        <v>760</v>
      </c>
      <c r="AB11" s="195">
        <f t="shared" si="4"/>
        <v>760</v>
      </c>
      <c r="AC11" s="195">
        <f t="shared" si="4"/>
        <v>0</v>
      </c>
      <c r="AD11" s="195">
        <f t="shared" si="4"/>
        <v>0</v>
      </c>
      <c r="AE11" s="195">
        <f t="shared" si="4"/>
        <v>0</v>
      </c>
      <c r="AF11" s="195">
        <f t="shared" si="4"/>
        <v>0</v>
      </c>
      <c r="AG11" s="195">
        <f t="shared" si="4"/>
        <v>0</v>
      </c>
      <c r="AH11" s="195">
        <f t="shared" si="4"/>
        <v>0</v>
      </c>
      <c r="AI11" s="195">
        <f t="shared" si="4"/>
        <v>0</v>
      </c>
      <c r="AJ11" s="195">
        <f t="shared" si="4"/>
        <v>2500</v>
      </c>
      <c r="AK11" s="195">
        <f t="shared" si="4"/>
        <v>0</v>
      </c>
      <c r="AL11" s="195">
        <f t="shared" si="4"/>
        <v>0</v>
      </c>
      <c r="AM11" s="195">
        <f>SUM(AM12)</f>
        <v>0</v>
      </c>
      <c r="AN11" s="198"/>
      <c r="AO11" s="198"/>
    </row>
    <row r="12" s="228" customFormat="1" ht="283" customHeight="1" spans="1:41">
      <c r="A12" s="239">
        <v>1</v>
      </c>
      <c r="B12" s="239" t="s">
        <v>1158</v>
      </c>
      <c r="C12" s="239">
        <v>2024</v>
      </c>
      <c r="D12" s="240" t="s">
        <v>1284</v>
      </c>
      <c r="E12" s="239" t="s">
        <v>178</v>
      </c>
      <c r="F12" s="241" t="s">
        <v>1347</v>
      </c>
      <c r="G12" s="239" t="s">
        <v>1160</v>
      </c>
      <c r="H12" s="240" t="s">
        <v>1348</v>
      </c>
      <c r="I12" s="239">
        <v>1</v>
      </c>
      <c r="J12" s="239">
        <v>2000</v>
      </c>
      <c r="K12" s="239">
        <v>1</v>
      </c>
      <c r="L12" s="239"/>
      <c r="M12" s="239"/>
      <c r="N12" s="239"/>
      <c r="O12" s="239"/>
      <c r="P12" s="239"/>
      <c r="Q12" s="239"/>
      <c r="R12" s="239"/>
      <c r="S12" s="239">
        <v>56</v>
      </c>
      <c r="T12" s="239">
        <v>183</v>
      </c>
      <c r="U12" s="239" t="s">
        <v>183</v>
      </c>
      <c r="V12" s="239" t="s">
        <v>1144</v>
      </c>
      <c r="W12" s="239" t="s">
        <v>183</v>
      </c>
      <c r="X12" s="239" t="s">
        <v>1144</v>
      </c>
      <c r="Y12" s="239" t="s">
        <v>1286</v>
      </c>
      <c r="Z12" s="239">
        <v>760</v>
      </c>
      <c r="AA12" s="239">
        <v>760</v>
      </c>
      <c r="AB12" s="239">
        <v>760</v>
      </c>
      <c r="AC12" s="239"/>
      <c r="AD12" s="239"/>
      <c r="AE12" s="239"/>
      <c r="AF12" s="239"/>
      <c r="AG12" s="239"/>
      <c r="AH12" s="239"/>
      <c r="AI12" s="239"/>
      <c r="AJ12" s="239"/>
      <c r="AK12" s="239"/>
      <c r="AL12" s="239"/>
      <c r="AM12" s="247" t="s">
        <v>1349</v>
      </c>
      <c r="AN12" s="247" t="s">
        <v>1163</v>
      </c>
      <c r="AO12" s="296" t="s">
        <v>1350</v>
      </c>
    </row>
    <row r="13" s="104" customFormat="1" ht="189" customHeight="1" spans="1:41">
      <c r="A13" s="189">
        <v>2</v>
      </c>
      <c r="B13" s="189" t="s">
        <v>1287</v>
      </c>
      <c r="C13" s="189">
        <v>2024</v>
      </c>
      <c r="D13" s="192" t="s">
        <v>1288</v>
      </c>
      <c r="E13" s="192" t="s">
        <v>178</v>
      </c>
      <c r="F13" s="192" t="s">
        <v>1289</v>
      </c>
      <c r="G13" s="192" t="s">
        <v>198</v>
      </c>
      <c r="H13" s="192" t="s">
        <v>1290</v>
      </c>
      <c r="I13" s="189">
        <v>1</v>
      </c>
      <c r="J13" s="192">
        <v>34</v>
      </c>
      <c r="K13" s="192">
        <v>1</v>
      </c>
      <c r="L13" s="192"/>
      <c r="M13" s="192"/>
      <c r="N13" s="192"/>
      <c r="O13" s="192"/>
      <c r="P13" s="192"/>
      <c r="Q13" s="192"/>
      <c r="R13" s="192"/>
      <c r="S13" s="192">
        <v>562</v>
      </c>
      <c r="T13" s="192">
        <v>2487</v>
      </c>
      <c r="U13" s="192" t="s">
        <v>183</v>
      </c>
      <c r="V13" s="192" t="s">
        <v>1144</v>
      </c>
      <c r="W13" s="192" t="s">
        <v>183</v>
      </c>
      <c r="X13" s="192" t="s">
        <v>1144</v>
      </c>
      <c r="Y13" s="192" t="s">
        <v>1286</v>
      </c>
      <c r="Z13" s="192">
        <v>2500</v>
      </c>
      <c r="AA13" s="192"/>
      <c r="AB13" s="192"/>
      <c r="AC13" s="192"/>
      <c r="AD13" s="192"/>
      <c r="AE13" s="192"/>
      <c r="AF13" s="192"/>
      <c r="AG13" s="192"/>
      <c r="AH13" s="192"/>
      <c r="AI13" s="192"/>
      <c r="AJ13" s="192">
        <v>2500</v>
      </c>
      <c r="AK13" s="192" t="s">
        <v>1291</v>
      </c>
      <c r="AL13" s="192"/>
      <c r="AM13" s="192" t="s">
        <v>1292</v>
      </c>
      <c r="AN13" s="192" t="s">
        <v>1293</v>
      </c>
      <c r="AO13" s="296" t="s">
        <v>1351</v>
      </c>
    </row>
    <row r="14" s="12" customFormat="1" ht="30" hidden="1" customHeight="1" spans="1:41">
      <c r="A14" s="182" t="s">
        <v>54</v>
      </c>
      <c r="B14" s="180" t="s">
        <v>59</v>
      </c>
      <c r="C14" s="181"/>
      <c r="D14" s="181"/>
      <c r="E14" s="184"/>
      <c r="F14" s="184"/>
      <c r="G14" s="184"/>
      <c r="H14" s="184"/>
      <c r="I14" s="195">
        <f t="shared" ref="I14:AL14" si="5">SUM(I15)</f>
        <v>1</v>
      </c>
      <c r="J14" s="195">
        <f t="shared" si="5"/>
        <v>6</v>
      </c>
      <c r="K14" s="195">
        <f t="shared" si="5"/>
        <v>1</v>
      </c>
      <c r="L14" s="195">
        <f t="shared" si="5"/>
        <v>0</v>
      </c>
      <c r="M14" s="195">
        <f t="shared" si="5"/>
        <v>0</v>
      </c>
      <c r="N14" s="195">
        <f t="shared" si="5"/>
        <v>0</v>
      </c>
      <c r="O14" s="195">
        <f t="shared" si="5"/>
        <v>0</v>
      </c>
      <c r="P14" s="195">
        <f t="shared" si="5"/>
        <v>0</v>
      </c>
      <c r="Q14" s="195">
        <f t="shared" si="5"/>
        <v>0</v>
      </c>
      <c r="R14" s="195">
        <f t="shared" si="5"/>
        <v>0</v>
      </c>
      <c r="S14" s="195">
        <f t="shared" si="5"/>
        <v>336</v>
      </c>
      <c r="T14" s="195">
        <f t="shared" si="5"/>
        <v>1251</v>
      </c>
      <c r="U14" s="195">
        <f t="shared" si="5"/>
        <v>0</v>
      </c>
      <c r="V14" s="195">
        <f t="shared" si="5"/>
        <v>0</v>
      </c>
      <c r="W14" s="195">
        <f t="shared" si="5"/>
        <v>0</v>
      </c>
      <c r="X14" s="195">
        <f t="shared" si="5"/>
        <v>0</v>
      </c>
      <c r="Y14" s="195">
        <f t="shared" si="5"/>
        <v>0</v>
      </c>
      <c r="Z14" s="195">
        <f t="shared" si="5"/>
        <v>80</v>
      </c>
      <c r="AA14" s="195">
        <f t="shared" si="5"/>
        <v>0</v>
      </c>
      <c r="AB14" s="195">
        <f t="shared" si="5"/>
        <v>0</v>
      </c>
      <c r="AC14" s="195">
        <f t="shared" si="5"/>
        <v>0</v>
      </c>
      <c r="AD14" s="195">
        <f t="shared" si="5"/>
        <v>0</v>
      </c>
      <c r="AE14" s="195">
        <f t="shared" si="5"/>
        <v>0</v>
      </c>
      <c r="AF14" s="195">
        <f t="shared" si="5"/>
        <v>0</v>
      </c>
      <c r="AG14" s="195">
        <f t="shared" si="5"/>
        <v>80</v>
      </c>
      <c r="AH14" s="195">
        <f t="shared" si="5"/>
        <v>0</v>
      </c>
      <c r="AI14" s="195">
        <f t="shared" si="5"/>
        <v>0</v>
      </c>
      <c r="AJ14" s="195">
        <f t="shared" si="5"/>
        <v>0</v>
      </c>
      <c r="AK14" s="195">
        <f t="shared" si="5"/>
        <v>0</v>
      </c>
      <c r="AL14" s="195">
        <f t="shared" si="5"/>
        <v>0</v>
      </c>
      <c r="AM14" s="198"/>
      <c r="AN14" s="198"/>
      <c r="AO14" s="198"/>
    </row>
    <row r="15" s="12" customFormat="1" ht="259" customHeight="1" spans="1:41">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c r="AO15" s="225" t="s">
        <v>1352</v>
      </c>
    </row>
    <row r="16" s="12" customFormat="1" ht="30" hidden="1" customHeight="1" spans="1:41">
      <c r="A16" s="183" t="s">
        <v>56</v>
      </c>
      <c r="B16" s="180" t="s">
        <v>60</v>
      </c>
      <c r="C16" s="181"/>
      <c r="D16" s="181"/>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c r="AO16" s="198"/>
    </row>
    <row r="17" s="12" customFormat="1" ht="30" hidden="1" customHeight="1" spans="1:41">
      <c r="A17" s="183" t="s">
        <v>56</v>
      </c>
      <c r="B17" s="186" t="s">
        <v>61</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c r="AO17" s="198"/>
    </row>
    <row r="18" s="12" customFormat="1" ht="30" hidden="1" customHeight="1" spans="1:41">
      <c r="A18" s="183" t="s">
        <v>56</v>
      </c>
      <c r="B18" s="186" t="s">
        <v>62</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c r="AO18" s="198"/>
    </row>
    <row r="19" s="12" customFormat="1" ht="30" hidden="1" customHeight="1" spans="1:41">
      <c r="A19" s="183" t="s">
        <v>56</v>
      </c>
      <c r="B19" s="186" t="s">
        <v>63</v>
      </c>
      <c r="C19" s="186"/>
      <c r="D19" s="186"/>
      <c r="E19" s="184"/>
      <c r="F19" s="184"/>
      <c r="G19" s="184"/>
      <c r="H19" s="184"/>
      <c r="I19" s="195">
        <f>SUM(I57)</f>
        <v>1</v>
      </c>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8"/>
      <c r="AN19" s="198"/>
      <c r="AO19" s="198"/>
    </row>
    <row r="20" s="12" customFormat="1" ht="30" hidden="1" customHeight="1" spans="1:41">
      <c r="A20" s="182" t="s">
        <v>54</v>
      </c>
      <c r="B20" s="186" t="s">
        <v>64</v>
      </c>
      <c r="C20" s="186"/>
      <c r="D20" s="186"/>
      <c r="E20" s="184"/>
      <c r="F20" s="184"/>
      <c r="G20" s="184"/>
      <c r="H20" s="184"/>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8"/>
      <c r="AN20" s="198"/>
      <c r="AO20" s="198"/>
    </row>
    <row r="21" s="12" customFormat="1" ht="30" hidden="1" customHeight="1" spans="1:41">
      <c r="A21" s="182" t="s">
        <v>54</v>
      </c>
      <c r="B21" s="186" t="s">
        <v>65</v>
      </c>
      <c r="C21" s="186"/>
      <c r="D21" s="186"/>
      <c r="E21" s="184"/>
      <c r="F21" s="184"/>
      <c r="G21" s="184"/>
      <c r="H21" s="184"/>
      <c r="I21" s="195">
        <f t="shared" ref="I21:AL21" si="6">I22+I23+I24+I31</f>
        <v>6</v>
      </c>
      <c r="J21" s="195">
        <f t="shared" si="6"/>
        <v>13820.6</v>
      </c>
      <c r="K21" s="195">
        <f t="shared" si="6"/>
        <v>5</v>
      </c>
      <c r="L21" s="195">
        <f t="shared" si="6"/>
        <v>0</v>
      </c>
      <c r="M21" s="195">
        <f t="shared" si="6"/>
        <v>1</v>
      </c>
      <c r="N21" s="195">
        <f t="shared" si="6"/>
        <v>0</v>
      </c>
      <c r="O21" s="195">
        <f t="shared" si="6"/>
        <v>0</v>
      </c>
      <c r="P21" s="195">
        <f t="shared" si="6"/>
        <v>0</v>
      </c>
      <c r="Q21" s="195">
        <f t="shared" si="6"/>
        <v>0</v>
      </c>
      <c r="R21" s="195">
        <f t="shared" si="6"/>
        <v>0</v>
      </c>
      <c r="S21" s="195">
        <f t="shared" si="6"/>
        <v>5389</v>
      </c>
      <c r="T21" s="195">
        <f t="shared" si="6"/>
        <v>18950</v>
      </c>
      <c r="U21" s="195">
        <f t="shared" si="6"/>
        <v>0</v>
      </c>
      <c r="V21" s="195">
        <f t="shared" si="6"/>
        <v>0</v>
      </c>
      <c r="W21" s="195">
        <f t="shared" si="6"/>
        <v>0</v>
      </c>
      <c r="X21" s="195">
        <f t="shared" si="6"/>
        <v>0</v>
      </c>
      <c r="Y21" s="195">
        <f t="shared" si="6"/>
        <v>0</v>
      </c>
      <c r="Z21" s="195">
        <f t="shared" si="6"/>
        <v>7466</v>
      </c>
      <c r="AA21" s="195">
        <f t="shared" si="6"/>
        <v>7350</v>
      </c>
      <c r="AB21" s="195">
        <f t="shared" si="6"/>
        <v>5850</v>
      </c>
      <c r="AC21" s="195">
        <f t="shared" si="6"/>
        <v>1500</v>
      </c>
      <c r="AD21" s="195">
        <f t="shared" si="6"/>
        <v>0</v>
      </c>
      <c r="AE21" s="195">
        <f t="shared" si="6"/>
        <v>0</v>
      </c>
      <c r="AF21" s="195">
        <f t="shared" si="6"/>
        <v>0</v>
      </c>
      <c r="AG21" s="195">
        <f t="shared" si="6"/>
        <v>116</v>
      </c>
      <c r="AH21" s="195">
        <f t="shared" si="6"/>
        <v>0</v>
      </c>
      <c r="AI21" s="195">
        <f t="shared" si="6"/>
        <v>0</v>
      </c>
      <c r="AJ21" s="195">
        <f t="shared" si="6"/>
        <v>0</v>
      </c>
      <c r="AK21" s="195">
        <f t="shared" si="6"/>
        <v>0</v>
      </c>
      <c r="AL21" s="195">
        <f t="shared" si="6"/>
        <v>0</v>
      </c>
      <c r="AM21" s="198"/>
      <c r="AN21" s="198"/>
      <c r="AO21" s="198"/>
    </row>
    <row r="22" s="12" customFormat="1" ht="30" hidden="1" customHeight="1" spans="1:41">
      <c r="A22" s="183" t="s">
        <v>56</v>
      </c>
      <c r="B22" s="186" t="s">
        <v>66</v>
      </c>
      <c r="C22" s="186"/>
      <c r="D22" s="186"/>
      <c r="E22" s="184"/>
      <c r="F22" s="184"/>
      <c r="G22" s="184"/>
      <c r="H22" s="184"/>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8"/>
      <c r="AN22" s="198"/>
      <c r="AO22" s="198"/>
    </row>
    <row r="23" s="12" customFormat="1" ht="30" hidden="1" customHeight="1" spans="1:41">
      <c r="A23" s="183" t="s">
        <v>56</v>
      </c>
      <c r="B23" s="186" t="s">
        <v>67</v>
      </c>
      <c r="C23" s="186"/>
      <c r="D23" s="186"/>
      <c r="E23" s="184"/>
      <c r="F23" s="184"/>
      <c r="G23" s="184"/>
      <c r="H23" s="184"/>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8"/>
      <c r="AN23" s="198"/>
      <c r="AO23" s="198"/>
    </row>
    <row r="24" s="12" customFormat="1" ht="30" hidden="1" customHeight="1" spans="1:41">
      <c r="A24" s="183" t="s">
        <v>56</v>
      </c>
      <c r="B24" s="186" t="s">
        <v>68</v>
      </c>
      <c r="C24" s="186"/>
      <c r="D24" s="186"/>
      <c r="E24" s="184"/>
      <c r="F24" s="184"/>
      <c r="G24" s="184"/>
      <c r="H24" s="184"/>
      <c r="I24" s="195">
        <f t="shared" ref="I24:AL24" si="7">SUM(I25:I30)</f>
        <v>6</v>
      </c>
      <c r="J24" s="195">
        <f t="shared" si="7"/>
        <v>13820.6</v>
      </c>
      <c r="K24" s="195">
        <f t="shared" si="7"/>
        <v>5</v>
      </c>
      <c r="L24" s="195">
        <f t="shared" si="7"/>
        <v>0</v>
      </c>
      <c r="M24" s="195">
        <f t="shared" si="7"/>
        <v>1</v>
      </c>
      <c r="N24" s="195">
        <f t="shared" si="7"/>
        <v>0</v>
      </c>
      <c r="O24" s="195">
        <f t="shared" si="7"/>
        <v>0</v>
      </c>
      <c r="P24" s="195">
        <f t="shared" si="7"/>
        <v>0</v>
      </c>
      <c r="Q24" s="195">
        <f t="shared" si="7"/>
        <v>0</v>
      </c>
      <c r="R24" s="195">
        <f t="shared" si="7"/>
        <v>0</v>
      </c>
      <c r="S24" s="195">
        <f t="shared" si="7"/>
        <v>5389</v>
      </c>
      <c r="T24" s="195">
        <f t="shared" si="7"/>
        <v>18950</v>
      </c>
      <c r="U24" s="195">
        <f t="shared" si="7"/>
        <v>0</v>
      </c>
      <c r="V24" s="195">
        <f t="shared" si="7"/>
        <v>0</v>
      </c>
      <c r="W24" s="195">
        <f t="shared" si="7"/>
        <v>0</v>
      </c>
      <c r="X24" s="195">
        <f t="shared" si="7"/>
        <v>0</v>
      </c>
      <c r="Y24" s="195">
        <f t="shared" si="7"/>
        <v>0</v>
      </c>
      <c r="Z24" s="195">
        <f t="shared" si="7"/>
        <v>7466</v>
      </c>
      <c r="AA24" s="195">
        <f t="shared" si="7"/>
        <v>7350</v>
      </c>
      <c r="AB24" s="195">
        <f t="shared" si="7"/>
        <v>5850</v>
      </c>
      <c r="AC24" s="195">
        <f t="shared" si="7"/>
        <v>1500</v>
      </c>
      <c r="AD24" s="195">
        <f t="shared" si="7"/>
        <v>0</v>
      </c>
      <c r="AE24" s="195">
        <f t="shared" si="7"/>
        <v>0</v>
      </c>
      <c r="AF24" s="195">
        <f t="shared" si="7"/>
        <v>0</v>
      </c>
      <c r="AG24" s="195">
        <f t="shared" si="7"/>
        <v>116</v>
      </c>
      <c r="AH24" s="195">
        <f t="shared" si="7"/>
        <v>0</v>
      </c>
      <c r="AI24" s="195">
        <f t="shared" si="7"/>
        <v>0</v>
      </c>
      <c r="AJ24" s="195">
        <f t="shared" si="7"/>
        <v>0</v>
      </c>
      <c r="AK24" s="195">
        <f t="shared" si="7"/>
        <v>0</v>
      </c>
      <c r="AL24" s="195">
        <f t="shared" si="7"/>
        <v>0</v>
      </c>
      <c r="AM24" s="198"/>
      <c r="AN24" s="198"/>
      <c r="AO24" s="198"/>
    </row>
    <row r="25" s="229" customFormat="1" ht="409" customHeight="1" spans="1:41">
      <c r="A25" s="239">
        <v>4</v>
      </c>
      <c r="B25" s="239" t="s">
        <v>1138</v>
      </c>
      <c r="C25" s="239">
        <v>2024</v>
      </c>
      <c r="D25" s="242" t="s">
        <v>983</v>
      </c>
      <c r="E25" s="241" t="s">
        <v>178</v>
      </c>
      <c r="F25" s="241" t="s">
        <v>984</v>
      </c>
      <c r="G25" s="241" t="s">
        <v>180</v>
      </c>
      <c r="H25" s="242" t="s">
        <v>1294</v>
      </c>
      <c r="I25" s="239">
        <v>1</v>
      </c>
      <c r="J25" s="239">
        <v>3896</v>
      </c>
      <c r="K25" s="239">
        <v>1</v>
      </c>
      <c r="L25" s="239"/>
      <c r="M25" s="239"/>
      <c r="N25" s="239"/>
      <c r="O25" s="239"/>
      <c r="P25" s="239"/>
      <c r="Q25" s="239"/>
      <c r="R25" s="239"/>
      <c r="S25" s="239">
        <v>338</v>
      </c>
      <c r="T25" s="239">
        <v>1345</v>
      </c>
      <c r="U25" s="241" t="s">
        <v>985</v>
      </c>
      <c r="V25" s="239" t="s">
        <v>944</v>
      </c>
      <c r="W25" s="241" t="s">
        <v>183</v>
      </c>
      <c r="X25" s="239" t="s">
        <v>811</v>
      </c>
      <c r="Y25" s="239" t="s">
        <v>1286</v>
      </c>
      <c r="Z25" s="241">
        <v>2000</v>
      </c>
      <c r="AA25" s="239">
        <v>2000</v>
      </c>
      <c r="AB25" s="267">
        <v>1600</v>
      </c>
      <c r="AC25" s="267">
        <v>400</v>
      </c>
      <c r="AD25" s="267"/>
      <c r="AE25" s="267"/>
      <c r="AF25" s="239"/>
      <c r="AG25" s="239"/>
      <c r="AH25" s="239"/>
      <c r="AI25" s="239"/>
      <c r="AJ25" s="239"/>
      <c r="AK25" s="239"/>
      <c r="AL25" s="239"/>
      <c r="AM25" s="247" t="s">
        <v>1139</v>
      </c>
      <c r="AN25" s="247" t="s">
        <v>1140</v>
      </c>
      <c r="AO25" s="297" t="s">
        <v>1353</v>
      </c>
    </row>
    <row r="26" s="229" customFormat="1" ht="409" customHeight="1" spans="1:41">
      <c r="A26" s="239">
        <v>5</v>
      </c>
      <c r="B26" s="239" t="s">
        <v>1142</v>
      </c>
      <c r="C26" s="239">
        <v>2024</v>
      </c>
      <c r="D26" s="240" t="s">
        <v>185</v>
      </c>
      <c r="E26" s="241" t="s">
        <v>178</v>
      </c>
      <c r="F26" s="241" t="s">
        <v>984</v>
      </c>
      <c r="G26" s="241" t="s">
        <v>1295</v>
      </c>
      <c r="H26" s="243" t="s">
        <v>1296</v>
      </c>
      <c r="I26" s="239">
        <v>1</v>
      </c>
      <c r="J26" s="239">
        <v>4581</v>
      </c>
      <c r="K26" s="239">
        <v>1</v>
      </c>
      <c r="L26" s="239"/>
      <c r="M26" s="239"/>
      <c r="N26" s="239"/>
      <c r="O26" s="239"/>
      <c r="P26" s="239"/>
      <c r="Q26" s="239"/>
      <c r="R26" s="239"/>
      <c r="S26" s="239">
        <v>737</v>
      </c>
      <c r="T26" s="239">
        <v>2312</v>
      </c>
      <c r="U26" s="241" t="s">
        <v>183</v>
      </c>
      <c r="V26" s="239" t="s">
        <v>1144</v>
      </c>
      <c r="W26" s="241" t="s">
        <v>183</v>
      </c>
      <c r="X26" s="239" t="s">
        <v>1144</v>
      </c>
      <c r="Y26" s="239" t="s">
        <v>1286</v>
      </c>
      <c r="Z26" s="268">
        <v>2000</v>
      </c>
      <c r="AA26" s="239">
        <v>2000</v>
      </c>
      <c r="AB26" s="267">
        <v>1600</v>
      </c>
      <c r="AC26" s="267">
        <v>400</v>
      </c>
      <c r="AD26" s="267"/>
      <c r="AE26" s="267"/>
      <c r="AF26" s="239"/>
      <c r="AG26" s="239"/>
      <c r="AH26" s="239"/>
      <c r="AI26" s="239"/>
      <c r="AJ26" s="239"/>
      <c r="AK26" s="239"/>
      <c r="AL26" s="239"/>
      <c r="AM26" s="247" t="s">
        <v>1145</v>
      </c>
      <c r="AN26" s="247" t="s">
        <v>1146</v>
      </c>
      <c r="AO26" s="297" t="s">
        <v>1354</v>
      </c>
    </row>
    <row r="27" s="229" customFormat="1" ht="382" customHeight="1" spans="1:41">
      <c r="A27" s="239">
        <v>6</v>
      </c>
      <c r="B27" s="239" t="s">
        <v>1297</v>
      </c>
      <c r="C27" s="239">
        <v>2024</v>
      </c>
      <c r="D27" s="244" t="s">
        <v>1298</v>
      </c>
      <c r="E27" s="241" t="s">
        <v>178</v>
      </c>
      <c r="F27" s="244" t="s">
        <v>402</v>
      </c>
      <c r="G27" s="241" t="s">
        <v>198</v>
      </c>
      <c r="H27" s="245" t="s">
        <v>1299</v>
      </c>
      <c r="I27" s="239">
        <v>1</v>
      </c>
      <c r="J27" s="239">
        <v>415</v>
      </c>
      <c r="K27" s="239">
        <v>1</v>
      </c>
      <c r="L27" s="239"/>
      <c r="M27" s="239"/>
      <c r="N27" s="239"/>
      <c r="O27" s="239"/>
      <c r="P27" s="239"/>
      <c r="Q27" s="239"/>
      <c r="R27" s="239"/>
      <c r="S27" s="257">
        <v>11</v>
      </c>
      <c r="T27" s="257">
        <v>43</v>
      </c>
      <c r="U27" s="241" t="s">
        <v>192</v>
      </c>
      <c r="V27" s="239"/>
      <c r="W27" s="241" t="s">
        <v>183</v>
      </c>
      <c r="X27" s="239" t="s">
        <v>1144</v>
      </c>
      <c r="Y27" s="239" t="s">
        <v>1286</v>
      </c>
      <c r="Z27" s="241">
        <v>250</v>
      </c>
      <c r="AA27" s="239">
        <v>250</v>
      </c>
      <c r="AB27" s="267">
        <v>250</v>
      </c>
      <c r="AC27" s="267"/>
      <c r="AD27" s="267"/>
      <c r="AE27" s="267"/>
      <c r="AF27" s="239"/>
      <c r="AG27" s="239"/>
      <c r="AH27" s="239"/>
      <c r="AI27" s="239"/>
      <c r="AJ27" s="239"/>
      <c r="AK27" s="239"/>
      <c r="AL27" s="239"/>
      <c r="AM27" s="247" t="s">
        <v>1300</v>
      </c>
      <c r="AN27" s="247" t="s">
        <v>1301</v>
      </c>
      <c r="AO27" s="297" t="s">
        <v>1355</v>
      </c>
    </row>
    <row r="28" s="284" customFormat="1" ht="409" customHeight="1" spans="1:41">
      <c r="A28" s="287">
        <v>7</v>
      </c>
      <c r="B28" s="287" t="s">
        <v>1148</v>
      </c>
      <c r="C28" s="287">
        <v>2024</v>
      </c>
      <c r="D28" s="288" t="s">
        <v>988</v>
      </c>
      <c r="E28" s="289" t="s">
        <v>178</v>
      </c>
      <c r="F28" s="289" t="s">
        <v>984</v>
      </c>
      <c r="G28" s="289" t="s">
        <v>198</v>
      </c>
      <c r="H28" s="288" t="s">
        <v>1149</v>
      </c>
      <c r="I28" s="287">
        <v>1</v>
      </c>
      <c r="J28" s="287">
        <v>4600</v>
      </c>
      <c r="K28" s="287">
        <v>1</v>
      </c>
      <c r="L28" s="287"/>
      <c r="M28" s="287"/>
      <c r="N28" s="287"/>
      <c r="O28" s="287"/>
      <c r="P28" s="287"/>
      <c r="Q28" s="287"/>
      <c r="R28" s="287"/>
      <c r="S28" s="287">
        <v>998</v>
      </c>
      <c r="T28" s="287">
        <v>3640</v>
      </c>
      <c r="U28" s="292" t="s">
        <v>192</v>
      </c>
      <c r="V28" s="292" t="s">
        <v>810</v>
      </c>
      <c r="W28" s="289" t="s">
        <v>183</v>
      </c>
      <c r="X28" s="287" t="s">
        <v>811</v>
      </c>
      <c r="Y28" s="287" t="s">
        <v>1286</v>
      </c>
      <c r="Z28" s="294">
        <v>3000</v>
      </c>
      <c r="AA28" s="287">
        <v>3000</v>
      </c>
      <c r="AB28" s="295">
        <v>2300</v>
      </c>
      <c r="AC28" s="295">
        <v>700</v>
      </c>
      <c r="AD28" s="295"/>
      <c r="AE28" s="295"/>
      <c r="AF28" s="287"/>
      <c r="AG28" s="287"/>
      <c r="AH28" s="287"/>
      <c r="AI28" s="287"/>
      <c r="AJ28" s="287"/>
      <c r="AK28" s="287"/>
      <c r="AL28" s="287"/>
      <c r="AM28" s="290" t="s">
        <v>1150</v>
      </c>
      <c r="AN28" s="290" t="s">
        <v>1151</v>
      </c>
      <c r="AO28" s="298" t="s">
        <v>1356</v>
      </c>
    </row>
    <row r="29" s="230" customFormat="1" ht="221" customHeight="1" spans="1:41">
      <c r="A29" s="189">
        <v>8</v>
      </c>
      <c r="B29" s="189" t="s">
        <v>1216</v>
      </c>
      <c r="C29" s="189">
        <v>2024</v>
      </c>
      <c r="D29" s="192" t="s">
        <v>648</v>
      </c>
      <c r="E29" s="189" t="s">
        <v>178</v>
      </c>
      <c r="F29" s="246" t="s">
        <v>1011</v>
      </c>
      <c r="G29" s="189" t="s">
        <v>1059</v>
      </c>
      <c r="H29" s="192" t="s">
        <v>1060</v>
      </c>
      <c r="I29" s="189">
        <v>1</v>
      </c>
      <c r="J29" s="189">
        <v>38.6</v>
      </c>
      <c r="K29" s="189"/>
      <c r="L29" s="189"/>
      <c r="M29" s="189">
        <v>1</v>
      </c>
      <c r="N29" s="189"/>
      <c r="O29" s="189"/>
      <c r="P29" s="189"/>
      <c r="Q29" s="189"/>
      <c r="R29" s="189"/>
      <c r="S29" s="189">
        <v>2833</v>
      </c>
      <c r="T29" s="189">
        <v>9916</v>
      </c>
      <c r="U29" s="189" t="s">
        <v>183</v>
      </c>
      <c r="V29" s="189" t="s">
        <v>1144</v>
      </c>
      <c r="W29" s="189" t="s">
        <v>183</v>
      </c>
      <c r="X29" s="189" t="s">
        <v>811</v>
      </c>
      <c r="Y29" s="189" t="s">
        <v>1286</v>
      </c>
      <c r="Z29" s="189">
        <v>116</v>
      </c>
      <c r="AA29" s="189"/>
      <c r="AB29" s="189"/>
      <c r="AC29" s="189"/>
      <c r="AD29" s="189"/>
      <c r="AE29" s="189"/>
      <c r="AF29" s="189"/>
      <c r="AG29" s="189">
        <v>116</v>
      </c>
      <c r="AH29" s="189"/>
      <c r="AI29" s="189"/>
      <c r="AJ29" s="189"/>
      <c r="AK29" s="189"/>
      <c r="AL29" s="189"/>
      <c r="AM29" s="192" t="s">
        <v>1217</v>
      </c>
      <c r="AN29" s="192" t="s">
        <v>1218</v>
      </c>
      <c r="AO29" s="299" t="s">
        <v>1357</v>
      </c>
    </row>
    <row r="30" s="229" customFormat="1" ht="189" customHeight="1" spans="1:41">
      <c r="A30" s="239">
        <v>9</v>
      </c>
      <c r="B30" s="239" t="s">
        <v>1302</v>
      </c>
      <c r="C30" s="239">
        <v>2024</v>
      </c>
      <c r="D30" s="239" t="s">
        <v>1303</v>
      </c>
      <c r="E30" s="239" t="s">
        <v>178</v>
      </c>
      <c r="F30" s="239" t="s">
        <v>984</v>
      </c>
      <c r="G30" s="239" t="s">
        <v>1304</v>
      </c>
      <c r="H30" s="247" t="s">
        <v>1305</v>
      </c>
      <c r="I30" s="254">
        <v>1</v>
      </c>
      <c r="J30" s="239">
        <v>290</v>
      </c>
      <c r="K30" s="239">
        <v>1</v>
      </c>
      <c r="L30" s="239"/>
      <c r="M30" s="239"/>
      <c r="N30" s="239"/>
      <c r="O30" s="239"/>
      <c r="P30" s="239"/>
      <c r="Q30" s="239"/>
      <c r="R30" s="239"/>
      <c r="S30" s="258">
        <v>472</v>
      </c>
      <c r="T30" s="258">
        <v>1694</v>
      </c>
      <c r="U30" s="239" t="s">
        <v>192</v>
      </c>
      <c r="V30" s="259" t="s">
        <v>810</v>
      </c>
      <c r="W30" s="239" t="s">
        <v>183</v>
      </c>
      <c r="X30" s="254" t="s">
        <v>1144</v>
      </c>
      <c r="Y30" s="239" t="s">
        <v>1286</v>
      </c>
      <c r="Z30" s="239">
        <v>100</v>
      </c>
      <c r="AA30" s="254">
        <v>100</v>
      </c>
      <c r="AB30" s="239">
        <v>100</v>
      </c>
      <c r="AC30" s="239"/>
      <c r="AD30" s="239"/>
      <c r="AE30" s="239"/>
      <c r="AF30" s="239"/>
      <c r="AG30" s="239"/>
      <c r="AH30" s="239"/>
      <c r="AI30" s="239"/>
      <c r="AJ30" s="239"/>
      <c r="AK30" s="239"/>
      <c r="AL30" s="239"/>
      <c r="AM30" s="47" t="s">
        <v>1306</v>
      </c>
      <c r="AN30" s="47" t="s">
        <v>1307</v>
      </c>
      <c r="AO30" s="300" t="s">
        <v>1358</v>
      </c>
    </row>
    <row r="31" s="12" customFormat="1" ht="51" hidden="1" customHeight="1" spans="1:41">
      <c r="A31" s="183" t="s">
        <v>56</v>
      </c>
      <c r="B31" s="186" t="s">
        <v>69</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8"/>
      <c r="AN31" s="198"/>
      <c r="AO31" s="198"/>
    </row>
    <row r="32" s="12" customFormat="1" ht="30" hidden="1" customHeight="1" spans="1:41">
      <c r="A32" s="182" t="s">
        <v>54</v>
      </c>
      <c r="B32" s="186" t="s">
        <v>70</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c r="AO32" s="198"/>
    </row>
    <row r="33" s="12" customFormat="1" ht="30" hidden="1" customHeight="1" spans="1:41">
      <c r="A33" s="182" t="s">
        <v>54</v>
      </c>
      <c r="B33" s="186" t="s">
        <v>71</v>
      </c>
      <c r="C33" s="186"/>
      <c r="D33" s="186"/>
      <c r="E33" s="184"/>
      <c r="F33" s="184"/>
      <c r="G33" s="184"/>
      <c r="H33" s="184"/>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8"/>
      <c r="AN33" s="198"/>
      <c r="AO33" s="198"/>
    </row>
    <row r="34" s="12" customFormat="1" ht="51" hidden="1" customHeight="1" spans="1:41">
      <c r="A34" s="182" t="s">
        <v>54</v>
      </c>
      <c r="B34" s="186" t="s">
        <v>72</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8"/>
      <c r="AN34" s="198"/>
      <c r="AO34" s="198"/>
    </row>
    <row r="35" s="12" customFormat="1" ht="30" hidden="1" customHeight="1" spans="1:41">
      <c r="A35" s="182" t="s">
        <v>52</v>
      </c>
      <c r="B35" s="186" t="s">
        <v>73</v>
      </c>
      <c r="C35" s="186"/>
      <c r="D35" s="186"/>
      <c r="E35" s="184"/>
      <c r="F35" s="184"/>
      <c r="G35" s="184"/>
      <c r="H35" s="184"/>
      <c r="I35" s="195">
        <f t="shared" ref="I35:AL35" si="8">I36+I37+I39+I41</f>
        <v>2</v>
      </c>
      <c r="J35" s="195">
        <f t="shared" si="8"/>
        <v>10701</v>
      </c>
      <c r="K35" s="195">
        <f t="shared" si="8"/>
        <v>2</v>
      </c>
      <c r="L35" s="195">
        <f t="shared" si="8"/>
        <v>0</v>
      </c>
      <c r="M35" s="195">
        <f t="shared" si="8"/>
        <v>0</v>
      </c>
      <c r="N35" s="195">
        <f t="shared" si="8"/>
        <v>0</v>
      </c>
      <c r="O35" s="195">
        <f t="shared" si="8"/>
        <v>0</v>
      </c>
      <c r="P35" s="195">
        <f t="shared" si="8"/>
        <v>0</v>
      </c>
      <c r="Q35" s="195">
        <f t="shared" si="8"/>
        <v>0</v>
      </c>
      <c r="R35" s="195">
        <f t="shared" si="8"/>
        <v>0</v>
      </c>
      <c r="S35" s="195">
        <f t="shared" si="8"/>
        <v>835</v>
      </c>
      <c r="T35" s="195">
        <f t="shared" si="8"/>
        <v>3285</v>
      </c>
      <c r="U35" s="195">
        <f t="shared" si="8"/>
        <v>0</v>
      </c>
      <c r="V35" s="195">
        <f t="shared" si="8"/>
        <v>0</v>
      </c>
      <c r="W35" s="195">
        <f t="shared" si="8"/>
        <v>0</v>
      </c>
      <c r="X35" s="195">
        <f t="shared" si="8"/>
        <v>0</v>
      </c>
      <c r="Y35" s="195">
        <f t="shared" si="8"/>
        <v>0</v>
      </c>
      <c r="Z35" s="195">
        <f t="shared" si="8"/>
        <v>1185</v>
      </c>
      <c r="AA35" s="195">
        <f t="shared" si="8"/>
        <v>0</v>
      </c>
      <c r="AB35" s="195">
        <f t="shared" si="8"/>
        <v>0</v>
      </c>
      <c r="AC35" s="195">
        <f t="shared" si="8"/>
        <v>0</v>
      </c>
      <c r="AD35" s="195">
        <f t="shared" si="8"/>
        <v>0</v>
      </c>
      <c r="AE35" s="195">
        <f t="shared" si="8"/>
        <v>0</v>
      </c>
      <c r="AF35" s="195">
        <f t="shared" si="8"/>
        <v>0</v>
      </c>
      <c r="AG35" s="195">
        <f t="shared" si="8"/>
        <v>1185</v>
      </c>
      <c r="AH35" s="195">
        <f t="shared" si="8"/>
        <v>0</v>
      </c>
      <c r="AI35" s="195">
        <f t="shared" si="8"/>
        <v>0</v>
      </c>
      <c r="AJ35" s="195">
        <f t="shared" si="8"/>
        <v>0</v>
      </c>
      <c r="AK35" s="195">
        <f t="shared" si="8"/>
        <v>0</v>
      </c>
      <c r="AL35" s="195">
        <f t="shared" si="8"/>
        <v>0</v>
      </c>
      <c r="AM35" s="198"/>
      <c r="AN35" s="198"/>
      <c r="AO35" s="198"/>
    </row>
    <row r="36" s="12" customFormat="1" ht="47" hidden="1" customHeight="1" spans="1:41">
      <c r="A36" s="182" t="s">
        <v>54</v>
      </c>
      <c r="B36" s="186" t="s">
        <v>74</v>
      </c>
      <c r="C36" s="186"/>
      <c r="D36" s="186"/>
      <c r="E36" s="184"/>
      <c r="F36" s="184"/>
      <c r="G36" s="184"/>
      <c r="H36" s="184"/>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8"/>
      <c r="AN36" s="198"/>
      <c r="AO36" s="198"/>
    </row>
    <row r="37" s="12" customFormat="1" ht="30" hidden="1" customHeight="1" spans="1:41">
      <c r="A37" s="182" t="s">
        <v>54</v>
      </c>
      <c r="B37" s="186" t="s">
        <v>75</v>
      </c>
      <c r="C37" s="186"/>
      <c r="D37" s="186"/>
      <c r="E37" s="184"/>
      <c r="F37" s="184"/>
      <c r="G37" s="184"/>
      <c r="H37" s="184"/>
      <c r="I37" s="195">
        <f t="shared" ref="I37:AM37" si="9">SUM(I38)</f>
        <v>1</v>
      </c>
      <c r="J37" s="195">
        <f t="shared" si="9"/>
        <v>1</v>
      </c>
      <c r="K37" s="195">
        <f t="shared" si="9"/>
        <v>1</v>
      </c>
      <c r="L37" s="195">
        <f t="shared" si="9"/>
        <v>0</v>
      </c>
      <c r="M37" s="195">
        <f t="shared" si="9"/>
        <v>0</v>
      </c>
      <c r="N37" s="195">
        <f t="shared" si="9"/>
        <v>0</v>
      </c>
      <c r="O37" s="195">
        <f t="shared" si="9"/>
        <v>0</v>
      </c>
      <c r="P37" s="195">
        <f t="shared" si="9"/>
        <v>0</v>
      </c>
      <c r="Q37" s="195">
        <f t="shared" si="9"/>
        <v>0</v>
      </c>
      <c r="R37" s="195">
        <f t="shared" si="9"/>
        <v>0</v>
      </c>
      <c r="S37" s="195">
        <f t="shared" si="9"/>
        <v>523</v>
      </c>
      <c r="T37" s="195">
        <f t="shared" si="9"/>
        <v>2189</v>
      </c>
      <c r="U37" s="195">
        <f t="shared" si="9"/>
        <v>0</v>
      </c>
      <c r="V37" s="195">
        <f t="shared" si="9"/>
        <v>0</v>
      </c>
      <c r="W37" s="195">
        <f t="shared" si="9"/>
        <v>0</v>
      </c>
      <c r="X37" s="195">
        <f t="shared" si="9"/>
        <v>0</v>
      </c>
      <c r="Y37" s="195">
        <f t="shared" si="9"/>
        <v>0</v>
      </c>
      <c r="Z37" s="195">
        <f t="shared" si="9"/>
        <v>1000</v>
      </c>
      <c r="AA37" s="195">
        <f t="shared" si="9"/>
        <v>0</v>
      </c>
      <c r="AB37" s="195">
        <f t="shared" si="9"/>
        <v>0</v>
      </c>
      <c r="AC37" s="195">
        <f t="shared" si="9"/>
        <v>0</v>
      </c>
      <c r="AD37" s="195">
        <f t="shared" si="9"/>
        <v>0</v>
      </c>
      <c r="AE37" s="195">
        <f t="shared" si="9"/>
        <v>0</v>
      </c>
      <c r="AF37" s="195">
        <f t="shared" si="9"/>
        <v>0</v>
      </c>
      <c r="AG37" s="195">
        <f t="shared" si="9"/>
        <v>1000</v>
      </c>
      <c r="AH37" s="195">
        <f t="shared" si="9"/>
        <v>0</v>
      </c>
      <c r="AI37" s="195">
        <f t="shared" si="9"/>
        <v>0</v>
      </c>
      <c r="AJ37" s="195">
        <f t="shared" si="9"/>
        <v>0</v>
      </c>
      <c r="AK37" s="195">
        <f t="shared" si="9"/>
        <v>0</v>
      </c>
      <c r="AL37" s="195">
        <f t="shared" si="9"/>
        <v>0</v>
      </c>
      <c r="AM37" s="195">
        <f t="shared" si="9"/>
        <v>0</v>
      </c>
      <c r="AN37" s="198"/>
      <c r="AO37" s="198"/>
    </row>
    <row r="38" s="104" customFormat="1" ht="362" customHeight="1" spans="1:41">
      <c r="A38" s="189">
        <v>10</v>
      </c>
      <c r="B38" s="189" t="s">
        <v>1308</v>
      </c>
      <c r="C38" s="189">
        <v>2024</v>
      </c>
      <c r="D38" s="213" t="s">
        <v>1309</v>
      </c>
      <c r="E38" s="189" t="s">
        <v>178</v>
      </c>
      <c r="F38" s="189" t="s">
        <v>1289</v>
      </c>
      <c r="G38" s="189" t="s">
        <v>1310</v>
      </c>
      <c r="H38" s="248" t="s">
        <v>1311</v>
      </c>
      <c r="I38" s="189">
        <v>1</v>
      </c>
      <c r="J38" s="189">
        <v>1</v>
      </c>
      <c r="K38" s="189">
        <v>1</v>
      </c>
      <c r="L38" s="189"/>
      <c r="M38" s="189"/>
      <c r="N38" s="189"/>
      <c r="O38" s="189"/>
      <c r="P38" s="189"/>
      <c r="Q38" s="189"/>
      <c r="R38" s="189"/>
      <c r="S38" s="189">
        <v>523</v>
      </c>
      <c r="T38" s="189">
        <v>2189</v>
      </c>
      <c r="U38" s="189" t="s">
        <v>227</v>
      </c>
      <c r="V38" s="260" t="s">
        <v>656</v>
      </c>
      <c r="W38" s="189" t="s">
        <v>183</v>
      </c>
      <c r="X38" s="261" t="s">
        <v>1144</v>
      </c>
      <c r="Y38" s="269" t="s">
        <v>1286</v>
      </c>
      <c r="Z38" s="189">
        <v>1000</v>
      </c>
      <c r="AA38" s="261"/>
      <c r="AB38" s="270"/>
      <c r="AC38" s="270"/>
      <c r="AD38" s="270"/>
      <c r="AE38" s="270"/>
      <c r="AF38" s="270"/>
      <c r="AG38" s="270">
        <v>1000</v>
      </c>
      <c r="AH38" s="270"/>
      <c r="AI38" s="270"/>
      <c r="AJ38" s="270"/>
      <c r="AK38" s="270"/>
      <c r="AL38" s="270"/>
      <c r="AM38" s="270" t="s">
        <v>1312</v>
      </c>
      <c r="AN38" s="270" t="s">
        <v>1313</v>
      </c>
      <c r="AO38" s="189" t="s">
        <v>1359</v>
      </c>
    </row>
    <row r="39" s="12" customFormat="1" ht="30" hidden="1" customHeight="1" spans="1:41">
      <c r="A39" s="182" t="s">
        <v>54</v>
      </c>
      <c r="B39" s="186" t="s">
        <v>76</v>
      </c>
      <c r="C39" s="186"/>
      <c r="D39" s="186"/>
      <c r="E39" s="184"/>
      <c r="F39" s="184"/>
      <c r="G39" s="184"/>
      <c r="H39" s="184"/>
      <c r="I39" s="195">
        <f t="shared" ref="I39:AL39" si="10">SUM(I40)</f>
        <v>1</v>
      </c>
      <c r="J39" s="195">
        <f t="shared" si="10"/>
        <v>10700</v>
      </c>
      <c r="K39" s="195">
        <f t="shared" si="10"/>
        <v>1</v>
      </c>
      <c r="L39" s="195">
        <f t="shared" si="10"/>
        <v>0</v>
      </c>
      <c r="M39" s="195">
        <f t="shared" si="10"/>
        <v>0</v>
      </c>
      <c r="N39" s="195">
        <f t="shared" si="10"/>
        <v>0</v>
      </c>
      <c r="O39" s="195">
        <f t="shared" si="10"/>
        <v>0</v>
      </c>
      <c r="P39" s="195">
        <f t="shared" si="10"/>
        <v>0</v>
      </c>
      <c r="Q39" s="195">
        <f t="shared" si="10"/>
        <v>0</v>
      </c>
      <c r="R39" s="195">
        <f t="shared" si="10"/>
        <v>0</v>
      </c>
      <c r="S39" s="195">
        <f t="shared" si="10"/>
        <v>312</v>
      </c>
      <c r="T39" s="195">
        <f t="shared" si="10"/>
        <v>1096</v>
      </c>
      <c r="U39" s="195">
        <f t="shared" si="10"/>
        <v>0</v>
      </c>
      <c r="V39" s="195">
        <f t="shared" si="10"/>
        <v>0</v>
      </c>
      <c r="W39" s="195">
        <f t="shared" si="10"/>
        <v>0</v>
      </c>
      <c r="X39" s="195">
        <f t="shared" si="10"/>
        <v>0</v>
      </c>
      <c r="Y39" s="195">
        <f t="shared" si="10"/>
        <v>0</v>
      </c>
      <c r="Z39" s="195">
        <f t="shared" si="10"/>
        <v>185</v>
      </c>
      <c r="AA39" s="195">
        <f t="shared" si="10"/>
        <v>0</v>
      </c>
      <c r="AB39" s="195">
        <f t="shared" si="10"/>
        <v>0</v>
      </c>
      <c r="AC39" s="195">
        <f t="shared" si="10"/>
        <v>0</v>
      </c>
      <c r="AD39" s="195">
        <f t="shared" si="10"/>
        <v>0</v>
      </c>
      <c r="AE39" s="195">
        <f t="shared" si="10"/>
        <v>0</v>
      </c>
      <c r="AF39" s="195">
        <f t="shared" si="10"/>
        <v>0</v>
      </c>
      <c r="AG39" s="195">
        <f t="shared" si="10"/>
        <v>185</v>
      </c>
      <c r="AH39" s="195">
        <f t="shared" si="10"/>
        <v>0</v>
      </c>
      <c r="AI39" s="195">
        <f t="shared" si="10"/>
        <v>0</v>
      </c>
      <c r="AJ39" s="195">
        <f t="shared" si="10"/>
        <v>0</v>
      </c>
      <c r="AK39" s="195">
        <f t="shared" si="10"/>
        <v>0</v>
      </c>
      <c r="AL39" s="195">
        <f t="shared" si="10"/>
        <v>0</v>
      </c>
      <c r="AM39" s="198"/>
      <c r="AN39" s="198"/>
      <c r="AO39" s="198"/>
    </row>
    <row r="40" s="229" customFormat="1" ht="189" customHeight="1" spans="1:41">
      <c r="A40" s="239">
        <v>11</v>
      </c>
      <c r="B40" s="239" t="s">
        <v>1314</v>
      </c>
      <c r="C40" s="239">
        <v>2024</v>
      </c>
      <c r="D40" s="239" t="s">
        <v>1315</v>
      </c>
      <c r="E40" s="239" t="s">
        <v>178</v>
      </c>
      <c r="F40" s="239" t="s">
        <v>1289</v>
      </c>
      <c r="G40" s="239" t="s">
        <v>204</v>
      </c>
      <c r="H40" s="247" t="s">
        <v>1316</v>
      </c>
      <c r="I40" s="239">
        <v>1</v>
      </c>
      <c r="J40" s="239">
        <v>10700</v>
      </c>
      <c r="K40" s="239">
        <v>1</v>
      </c>
      <c r="L40" s="239"/>
      <c r="M40" s="239"/>
      <c r="N40" s="239"/>
      <c r="O40" s="239"/>
      <c r="P40" s="239"/>
      <c r="Q40" s="239"/>
      <c r="R40" s="239"/>
      <c r="S40" s="258">
        <v>312</v>
      </c>
      <c r="T40" s="258">
        <v>1096</v>
      </c>
      <c r="U40" s="239" t="s">
        <v>206</v>
      </c>
      <c r="V40" s="239" t="s">
        <v>902</v>
      </c>
      <c r="W40" s="239" t="s">
        <v>183</v>
      </c>
      <c r="X40" s="254" t="s">
        <v>1144</v>
      </c>
      <c r="Y40" s="239" t="s">
        <v>1286</v>
      </c>
      <c r="Z40" s="239">
        <v>185</v>
      </c>
      <c r="AA40" s="271"/>
      <c r="AB40" s="257"/>
      <c r="AC40" s="257"/>
      <c r="AD40" s="257"/>
      <c r="AE40" s="257"/>
      <c r="AF40" s="257"/>
      <c r="AG40" s="257">
        <v>185</v>
      </c>
      <c r="AH40" s="257"/>
      <c r="AI40" s="257"/>
      <c r="AJ40" s="257"/>
      <c r="AK40" s="257"/>
      <c r="AL40" s="257"/>
      <c r="AM40" s="257" t="s">
        <v>1317</v>
      </c>
      <c r="AN40" s="274" t="s">
        <v>1318</v>
      </c>
      <c r="AO40" s="239" t="s">
        <v>1360</v>
      </c>
    </row>
    <row r="41" s="12" customFormat="1" ht="30" hidden="1" customHeight="1" spans="1:41">
      <c r="A41" s="182" t="s">
        <v>54</v>
      </c>
      <c r="B41" s="186" t="s">
        <v>77</v>
      </c>
      <c r="C41" s="186"/>
      <c r="D41" s="186"/>
      <c r="E41" s="184"/>
      <c r="F41" s="184"/>
      <c r="G41" s="184"/>
      <c r="H41" s="184"/>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8"/>
      <c r="AN41" s="198"/>
      <c r="AO41" s="198"/>
    </row>
    <row r="42" s="12" customFormat="1" ht="30" hidden="1" customHeight="1" spans="1:41">
      <c r="A42" s="182" t="s">
        <v>52</v>
      </c>
      <c r="B42" s="186" t="s">
        <v>78</v>
      </c>
      <c r="C42" s="186"/>
      <c r="D42" s="186"/>
      <c r="E42" s="184"/>
      <c r="F42" s="184"/>
      <c r="G42" s="184"/>
      <c r="H42" s="184"/>
      <c r="I42" s="195">
        <f t="shared" ref="I42:AL42" si="11">I43+I54</f>
        <v>6</v>
      </c>
      <c r="J42" s="195">
        <f t="shared" si="11"/>
        <v>37.833</v>
      </c>
      <c r="K42" s="195">
        <f t="shared" si="11"/>
        <v>5</v>
      </c>
      <c r="L42" s="195">
        <f t="shared" si="11"/>
        <v>0</v>
      </c>
      <c r="M42" s="195">
        <f t="shared" si="11"/>
        <v>1</v>
      </c>
      <c r="N42" s="195">
        <f t="shared" si="11"/>
        <v>0</v>
      </c>
      <c r="O42" s="195">
        <f t="shared" si="11"/>
        <v>0</v>
      </c>
      <c r="P42" s="195">
        <f t="shared" si="11"/>
        <v>0</v>
      </c>
      <c r="Q42" s="195">
        <f t="shared" si="11"/>
        <v>0</v>
      </c>
      <c r="R42" s="195">
        <f t="shared" si="11"/>
        <v>0</v>
      </c>
      <c r="S42" s="195">
        <f t="shared" si="11"/>
        <v>4506</v>
      </c>
      <c r="T42" s="195">
        <f t="shared" si="11"/>
        <v>17789</v>
      </c>
      <c r="U42" s="195">
        <f t="shared" si="11"/>
        <v>0</v>
      </c>
      <c r="V42" s="195">
        <f t="shared" si="11"/>
        <v>0</v>
      </c>
      <c r="W42" s="195">
        <f t="shared" si="11"/>
        <v>0</v>
      </c>
      <c r="X42" s="195">
        <f t="shared" si="11"/>
        <v>0</v>
      </c>
      <c r="Y42" s="195">
        <f t="shared" si="11"/>
        <v>0</v>
      </c>
      <c r="Z42" s="195">
        <f t="shared" si="11"/>
        <v>10250</v>
      </c>
      <c r="AA42" s="195">
        <f t="shared" si="11"/>
        <v>3100</v>
      </c>
      <c r="AB42" s="195">
        <f t="shared" si="11"/>
        <v>0</v>
      </c>
      <c r="AC42" s="195">
        <f t="shared" si="11"/>
        <v>400</v>
      </c>
      <c r="AD42" s="195">
        <f t="shared" si="11"/>
        <v>2700</v>
      </c>
      <c r="AE42" s="195">
        <f t="shared" si="11"/>
        <v>0</v>
      </c>
      <c r="AF42" s="195">
        <f t="shared" si="11"/>
        <v>3900</v>
      </c>
      <c r="AG42" s="195">
        <f t="shared" si="11"/>
        <v>3250</v>
      </c>
      <c r="AH42" s="195">
        <f t="shared" si="11"/>
        <v>0</v>
      </c>
      <c r="AI42" s="195">
        <f t="shared" si="11"/>
        <v>0</v>
      </c>
      <c r="AJ42" s="195">
        <f t="shared" si="11"/>
        <v>0</v>
      </c>
      <c r="AK42" s="195">
        <f t="shared" si="11"/>
        <v>0</v>
      </c>
      <c r="AL42" s="195">
        <f t="shared" si="11"/>
        <v>0</v>
      </c>
      <c r="AM42" s="198"/>
      <c r="AN42" s="198"/>
      <c r="AO42" s="198"/>
    </row>
    <row r="43" s="12" customFormat="1" ht="30" hidden="1" customHeight="1" spans="1:41">
      <c r="A43" s="182" t="s">
        <v>54</v>
      </c>
      <c r="B43" s="186" t="s">
        <v>79</v>
      </c>
      <c r="C43" s="186"/>
      <c r="D43" s="186"/>
      <c r="E43" s="184"/>
      <c r="F43" s="184"/>
      <c r="G43" s="184"/>
      <c r="H43" s="184"/>
      <c r="I43" s="195">
        <f t="shared" ref="I43:AL43" si="12">I44+I45+I46+I47</f>
        <v>6</v>
      </c>
      <c r="J43" s="195">
        <f t="shared" si="12"/>
        <v>37.833</v>
      </c>
      <c r="K43" s="195">
        <f t="shared" si="12"/>
        <v>5</v>
      </c>
      <c r="L43" s="195">
        <f t="shared" si="12"/>
        <v>0</v>
      </c>
      <c r="M43" s="195">
        <f t="shared" si="12"/>
        <v>1</v>
      </c>
      <c r="N43" s="195">
        <f t="shared" si="12"/>
        <v>0</v>
      </c>
      <c r="O43" s="195">
        <f t="shared" si="12"/>
        <v>0</v>
      </c>
      <c r="P43" s="195">
        <f t="shared" si="12"/>
        <v>0</v>
      </c>
      <c r="Q43" s="195">
        <f t="shared" si="12"/>
        <v>0</v>
      </c>
      <c r="R43" s="195">
        <f t="shared" si="12"/>
        <v>0</v>
      </c>
      <c r="S43" s="195">
        <f t="shared" si="12"/>
        <v>4506</v>
      </c>
      <c r="T43" s="195">
        <f t="shared" si="12"/>
        <v>17789</v>
      </c>
      <c r="U43" s="195">
        <f t="shared" si="12"/>
        <v>0</v>
      </c>
      <c r="V43" s="195">
        <f t="shared" si="12"/>
        <v>0</v>
      </c>
      <c r="W43" s="195">
        <f t="shared" si="12"/>
        <v>0</v>
      </c>
      <c r="X43" s="195">
        <f t="shared" si="12"/>
        <v>0</v>
      </c>
      <c r="Y43" s="195">
        <f t="shared" si="12"/>
        <v>0</v>
      </c>
      <c r="Z43" s="195">
        <f t="shared" si="12"/>
        <v>10250</v>
      </c>
      <c r="AA43" s="195">
        <f t="shared" si="12"/>
        <v>3100</v>
      </c>
      <c r="AB43" s="195">
        <f t="shared" si="12"/>
        <v>0</v>
      </c>
      <c r="AC43" s="195">
        <f t="shared" si="12"/>
        <v>400</v>
      </c>
      <c r="AD43" s="195">
        <f t="shared" si="12"/>
        <v>2700</v>
      </c>
      <c r="AE43" s="195">
        <f t="shared" si="12"/>
        <v>0</v>
      </c>
      <c r="AF43" s="195">
        <f t="shared" si="12"/>
        <v>3900</v>
      </c>
      <c r="AG43" s="195">
        <f t="shared" si="12"/>
        <v>3250</v>
      </c>
      <c r="AH43" s="195">
        <f t="shared" si="12"/>
        <v>0</v>
      </c>
      <c r="AI43" s="195">
        <f t="shared" si="12"/>
        <v>0</v>
      </c>
      <c r="AJ43" s="195">
        <f t="shared" si="12"/>
        <v>0</v>
      </c>
      <c r="AK43" s="195">
        <f t="shared" si="12"/>
        <v>0</v>
      </c>
      <c r="AL43" s="195">
        <f t="shared" si="12"/>
        <v>0</v>
      </c>
      <c r="AM43" s="198"/>
      <c r="AN43" s="198"/>
      <c r="AO43" s="198"/>
    </row>
    <row r="44" s="12" customFormat="1" ht="30" hidden="1" customHeight="1" spans="1:41">
      <c r="A44" s="183" t="s">
        <v>56</v>
      </c>
      <c r="B44" s="186" t="s">
        <v>80</v>
      </c>
      <c r="C44" s="186"/>
      <c r="D44" s="186"/>
      <c r="E44" s="184"/>
      <c r="F44" s="184"/>
      <c r="G44" s="184"/>
      <c r="H44" s="184"/>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8"/>
      <c r="AN44" s="198"/>
      <c r="AO44" s="198"/>
    </row>
    <row r="45" s="12" customFormat="1" ht="30" hidden="1" customHeight="1" spans="1:41">
      <c r="A45" s="183" t="s">
        <v>56</v>
      </c>
      <c r="B45" s="186" t="s">
        <v>81</v>
      </c>
      <c r="C45" s="186"/>
      <c r="D45" s="186"/>
      <c r="E45" s="184"/>
      <c r="F45" s="184"/>
      <c r="G45" s="184"/>
      <c r="H45" s="184"/>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8"/>
      <c r="AN45" s="198"/>
      <c r="AO45" s="198"/>
    </row>
    <row r="46" s="12" customFormat="1" ht="30" hidden="1" customHeight="1" spans="1:41">
      <c r="A46" s="183" t="s">
        <v>56</v>
      </c>
      <c r="B46" s="186" t="s">
        <v>82</v>
      </c>
      <c r="C46" s="186"/>
      <c r="D46" s="186"/>
      <c r="E46" s="184"/>
      <c r="F46" s="184"/>
      <c r="G46" s="184"/>
      <c r="H46" s="184"/>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8"/>
      <c r="AN46" s="198"/>
      <c r="AO46" s="198"/>
    </row>
    <row r="47" s="12" customFormat="1" ht="50" hidden="1" customHeight="1" spans="1:41">
      <c r="A47" s="183" t="s">
        <v>56</v>
      </c>
      <c r="B47" s="186" t="s">
        <v>83</v>
      </c>
      <c r="C47" s="186"/>
      <c r="D47" s="186"/>
      <c r="E47" s="184"/>
      <c r="F47" s="184"/>
      <c r="G47" s="184"/>
      <c r="H47" s="184"/>
      <c r="I47" s="195">
        <f t="shared" ref="I47:AL47" si="13">SUM(I48:I53)</f>
        <v>6</v>
      </c>
      <c r="J47" s="195">
        <f t="shared" si="13"/>
        <v>37.833</v>
      </c>
      <c r="K47" s="195">
        <f t="shared" si="13"/>
        <v>5</v>
      </c>
      <c r="L47" s="195">
        <f t="shared" si="13"/>
        <v>0</v>
      </c>
      <c r="M47" s="195">
        <f t="shared" si="13"/>
        <v>1</v>
      </c>
      <c r="N47" s="195">
        <f t="shared" si="13"/>
        <v>0</v>
      </c>
      <c r="O47" s="195">
        <f t="shared" si="13"/>
        <v>0</v>
      </c>
      <c r="P47" s="195">
        <f t="shared" si="13"/>
        <v>0</v>
      </c>
      <c r="Q47" s="195">
        <f t="shared" si="13"/>
        <v>0</v>
      </c>
      <c r="R47" s="195">
        <f t="shared" si="13"/>
        <v>0</v>
      </c>
      <c r="S47" s="195">
        <f t="shared" si="13"/>
        <v>4506</v>
      </c>
      <c r="T47" s="195">
        <f t="shared" si="13"/>
        <v>17789</v>
      </c>
      <c r="U47" s="195">
        <f t="shared" si="13"/>
        <v>0</v>
      </c>
      <c r="V47" s="195">
        <f t="shared" si="13"/>
        <v>0</v>
      </c>
      <c r="W47" s="195">
        <f t="shared" si="13"/>
        <v>0</v>
      </c>
      <c r="X47" s="195">
        <f t="shared" si="13"/>
        <v>0</v>
      </c>
      <c r="Y47" s="195">
        <f t="shared" si="13"/>
        <v>0</v>
      </c>
      <c r="Z47" s="195">
        <f t="shared" si="13"/>
        <v>10250</v>
      </c>
      <c r="AA47" s="195">
        <f t="shared" si="13"/>
        <v>3100</v>
      </c>
      <c r="AB47" s="195">
        <f t="shared" si="13"/>
        <v>0</v>
      </c>
      <c r="AC47" s="195">
        <f t="shared" si="13"/>
        <v>400</v>
      </c>
      <c r="AD47" s="195">
        <f t="shared" si="13"/>
        <v>2700</v>
      </c>
      <c r="AE47" s="195">
        <f t="shared" si="13"/>
        <v>0</v>
      </c>
      <c r="AF47" s="195">
        <f t="shared" si="13"/>
        <v>3900</v>
      </c>
      <c r="AG47" s="195">
        <f t="shared" si="13"/>
        <v>3250</v>
      </c>
      <c r="AH47" s="195">
        <f t="shared" si="13"/>
        <v>0</v>
      </c>
      <c r="AI47" s="195">
        <f t="shared" si="13"/>
        <v>0</v>
      </c>
      <c r="AJ47" s="195">
        <f t="shared" si="13"/>
        <v>0</v>
      </c>
      <c r="AK47" s="195">
        <f t="shared" si="13"/>
        <v>0</v>
      </c>
      <c r="AL47" s="195">
        <f t="shared" si="13"/>
        <v>0</v>
      </c>
      <c r="AM47" s="198"/>
      <c r="AN47" s="198"/>
      <c r="AO47" s="198"/>
    </row>
    <row r="48" s="229" customFormat="1" ht="309" customHeight="1" spans="1:41">
      <c r="A48" s="239">
        <v>12</v>
      </c>
      <c r="B48" s="239" t="s">
        <v>1155</v>
      </c>
      <c r="C48" s="239">
        <v>2024</v>
      </c>
      <c r="D48" s="249" t="s">
        <v>203</v>
      </c>
      <c r="E48" s="241" t="s">
        <v>178</v>
      </c>
      <c r="F48" s="241" t="s">
        <v>990</v>
      </c>
      <c r="G48" s="241" t="s">
        <v>204</v>
      </c>
      <c r="H48" s="250" t="s">
        <v>1319</v>
      </c>
      <c r="I48" s="239">
        <v>1</v>
      </c>
      <c r="J48" s="239">
        <v>4</v>
      </c>
      <c r="K48" s="239">
        <v>1</v>
      </c>
      <c r="L48" s="239"/>
      <c r="M48" s="239"/>
      <c r="N48" s="239"/>
      <c r="O48" s="239"/>
      <c r="P48" s="239"/>
      <c r="Q48" s="239"/>
      <c r="R48" s="239"/>
      <c r="S48" s="262">
        <v>788</v>
      </c>
      <c r="T48" s="262">
        <v>2878</v>
      </c>
      <c r="U48" s="263" t="s">
        <v>206</v>
      </c>
      <c r="V48" s="239" t="s">
        <v>902</v>
      </c>
      <c r="W48" s="263" t="s">
        <v>207</v>
      </c>
      <c r="X48" s="239" t="s">
        <v>715</v>
      </c>
      <c r="Y48" s="239" t="s">
        <v>1286</v>
      </c>
      <c r="Z48" s="272">
        <v>2100</v>
      </c>
      <c r="AA48" s="239">
        <v>2100</v>
      </c>
      <c r="AB48" s="267"/>
      <c r="AC48" s="267">
        <v>400</v>
      </c>
      <c r="AD48" s="267">
        <v>1700</v>
      </c>
      <c r="AE48" s="267"/>
      <c r="AF48" s="239"/>
      <c r="AG48" s="239"/>
      <c r="AH48" s="239"/>
      <c r="AI48" s="239"/>
      <c r="AJ48" s="239"/>
      <c r="AK48" s="239"/>
      <c r="AL48" s="239"/>
      <c r="AM48" s="247" t="s">
        <v>1156</v>
      </c>
      <c r="AN48" s="247" t="s">
        <v>1157</v>
      </c>
      <c r="AO48" s="301" t="s">
        <v>1361</v>
      </c>
    </row>
    <row r="49" s="231" customFormat="1" ht="320" customHeight="1" spans="1:41">
      <c r="A49" s="239">
        <v>13</v>
      </c>
      <c r="B49" s="239" t="s">
        <v>1189</v>
      </c>
      <c r="C49" s="239">
        <v>2024</v>
      </c>
      <c r="D49" s="239" t="s">
        <v>1190</v>
      </c>
      <c r="E49" s="239" t="s">
        <v>178</v>
      </c>
      <c r="F49" s="239" t="s">
        <v>990</v>
      </c>
      <c r="G49" s="239" t="s">
        <v>357</v>
      </c>
      <c r="H49" s="239" t="s">
        <v>1320</v>
      </c>
      <c r="I49" s="255">
        <v>1</v>
      </c>
      <c r="J49" s="256">
        <v>16</v>
      </c>
      <c r="K49" s="256">
        <v>1</v>
      </c>
      <c r="L49" s="256"/>
      <c r="M49" s="256"/>
      <c r="N49" s="256"/>
      <c r="O49" s="256"/>
      <c r="P49" s="256"/>
      <c r="Q49" s="256"/>
      <c r="R49" s="256"/>
      <c r="S49" s="256">
        <v>114</v>
      </c>
      <c r="T49" s="256">
        <v>456</v>
      </c>
      <c r="U49" s="256" t="s">
        <v>1016</v>
      </c>
      <c r="V49" s="239" t="s">
        <v>749</v>
      </c>
      <c r="W49" s="263" t="s">
        <v>207</v>
      </c>
      <c r="X49" s="239" t="s">
        <v>715</v>
      </c>
      <c r="Y49" s="239" t="s">
        <v>1286</v>
      </c>
      <c r="Z49" s="239">
        <v>1250</v>
      </c>
      <c r="AA49" s="256"/>
      <c r="AB49" s="256"/>
      <c r="AC49" s="256"/>
      <c r="AD49" s="256"/>
      <c r="AE49" s="256"/>
      <c r="AF49" s="256">
        <v>1250</v>
      </c>
      <c r="AG49" s="256"/>
      <c r="AH49" s="256"/>
      <c r="AI49" s="256"/>
      <c r="AJ49" s="256"/>
      <c r="AK49" s="256"/>
      <c r="AL49" s="256"/>
      <c r="AM49" s="275" t="s">
        <v>1192</v>
      </c>
      <c r="AN49" s="275" t="s">
        <v>1193</v>
      </c>
      <c r="AO49" s="301" t="s">
        <v>1362</v>
      </c>
    </row>
    <row r="50" s="229" customFormat="1" ht="189" customHeight="1" spans="1:41">
      <c r="A50" s="239">
        <v>14</v>
      </c>
      <c r="B50" s="251" t="s">
        <v>1194</v>
      </c>
      <c r="C50" s="251">
        <v>2024</v>
      </c>
      <c r="D50" s="252" t="s">
        <v>208</v>
      </c>
      <c r="E50" s="253" t="s">
        <v>178</v>
      </c>
      <c r="F50" s="253" t="s">
        <v>990</v>
      </c>
      <c r="G50" s="253" t="s">
        <v>209</v>
      </c>
      <c r="H50" s="252" t="s">
        <v>1321</v>
      </c>
      <c r="I50" s="251">
        <v>1</v>
      </c>
      <c r="J50" s="251"/>
      <c r="K50" s="251"/>
      <c r="L50" s="251"/>
      <c r="M50" s="251">
        <v>1</v>
      </c>
      <c r="N50" s="251"/>
      <c r="O50" s="251"/>
      <c r="P50" s="251"/>
      <c r="Q50" s="251"/>
      <c r="R50" s="251"/>
      <c r="S50" s="251">
        <v>1867</v>
      </c>
      <c r="T50" s="251">
        <v>7902</v>
      </c>
      <c r="U50" s="264" t="s">
        <v>211</v>
      </c>
      <c r="V50" s="251" t="s">
        <v>715</v>
      </c>
      <c r="W50" s="265" t="s">
        <v>207</v>
      </c>
      <c r="X50" s="251" t="s">
        <v>715</v>
      </c>
      <c r="Y50" s="239" t="s">
        <v>1286</v>
      </c>
      <c r="Z50" s="251">
        <v>300</v>
      </c>
      <c r="AA50" s="251"/>
      <c r="AB50" s="273"/>
      <c r="AC50" s="273"/>
      <c r="AD50" s="273"/>
      <c r="AE50" s="273"/>
      <c r="AF50" s="251"/>
      <c r="AG50" s="251">
        <v>300</v>
      </c>
      <c r="AH50" s="251"/>
      <c r="AI50" s="251"/>
      <c r="AJ50" s="251"/>
      <c r="AK50" s="251"/>
      <c r="AL50" s="251"/>
      <c r="AM50" s="276" t="s">
        <v>1195</v>
      </c>
      <c r="AN50" s="276" t="s">
        <v>1196</v>
      </c>
      <c r="AO50" s="301" t="s">
        <v>1363</v>
      </c>
    </row>
    <row r="51" s="284" customFormat="1" ht="266" customHeight="1" spans="1:41">
      <c r="A51" s="287">
        <v>15</v>
      </c>
      <c r="B51" s="287" t="s">
        <v>1244</v>
      </c>
      <c r="C51" s="287">
        <v>2024</v>
      </c>
      <c r="D51" s="290" t="s">
        <v>646</v>
      </c>
      <c r="E51" s="287" t="s">
        <v>302</v>
      </c>
      <c r="F51" s="289" t="s">
        <v>990</v>
      </c>
      <c r="G51" s="287" t="s">
        <v>503</v>
      </c>
      <c r="H51" s="290" t="s">
        <v>647</v>
      </c>
      <c r="I51" s="287">
        <v>1</v>
      </c>
      <c r="J51" s="287">
        <v>7</v>
      </c>
      <c r="K51" s="287">
        <v>1</v>
      </c>
      <c r="L51" s="287"/>
      <c r="M51" s="287"/>
      <c r="N51" s="287"/>
      <c r="O51" s="287"/>
      <c r="P51" s="287"/>
      <c r="Q51" s="287"/>
      <c r="R51" s="287"/>
      <c r="S51" s="287">
        <v>754</v>
      </c>
      <c r="T51" s="287">
        <v>2895</v>
      </c>
      <c r="U51" s="292" t="s">
        <v>211</v>
      </c>
      <c r="V51" s="287" t="s">
        <v>715</v>
      </c>
      <c r="W51" s="293" t="s">
        <v>207</v>
      </c>
      <c r="X51" s="287" t="s">
        <v>715</v>
      </c>
      <c r="Y51" s="287" t="s">
        <v>1286</v>
      </c>
      <c r="Z51" s="287">
        <v>5000</v>
      </c>
      <c r="AA51" s="287">
        <v>1000</v>
      </c>
      <c r="AB51" s="295"/>
      <c r="AC51" s="295"/>
      <c r="AD51" s="295">
        <v>1000</v>
      </c>
      <c r="AE51" s="295"/>
      <c r="AF51" s="287">
        <v>2000</v>
      </c>
      <c r="AG51" s="287">
        <v>2000</v>
      </c>
      <c r="AH51" s="287"/>
      <c r="AI51" s="287"/>
      <c r="AJ51" s="287"/>
      <c r="AK51" s="287"/>
      <c r="AL51" s="287"/>
      <c r="AM51" s="290" t="s">
        <v>1245</v>
      </c>
      <c r="AN51" s="290" t="s">
        <v>1246</v>
      </c>
      <c r="AO51" s="302" t="s">
        <v>1364</v>
      </c>
    </row>
    <row r="52" s="285" customFormat="1" ht="331" customHeight="1" spans="1:41">
      <c r="A52" s="287">
        <v>16</v>
      </c>
      <c r="B52" s="287" t="s">
        <v>1248</v>
      </c>
      <c r="C52" s="287">
        <v>2024</v>
      </c>
      <c r="D52" s="290" t="s">
        <v>368</v>
      </c>
      <c r="E52" s="291" t="s">
        <v>302</v>
      </c>
      <c r="F52" s="289" t="s">
        <v>990</v>
      </c>
      <c r="G52" s="291" t="s">
        <v>369</v>
      </c>
      <c r="H52" s="290" t="s">
        <v>370</v>
      </c>
      <c r="I52" s="291">
        <v>1</v>
      </c>
      <c r="J52" s="287">
        <v>3.133</v>
      </c>
      <c r="K52" s="291">
        <v>1</v>
      </c>
      <c r="L52" s="291"/>
      <c r="M52" s="291"/>
      <c r="N52" s="291"/>
      <c r="O52" s="291"/>
      <c r="P52" s="291"/>
      <c r="Q52" s="291"/>
      <c r="R52" s="291"/>
      <c r="S52" s="291">
        <v>195</v>
      </c>
      <c r="T52" s="291">
        <v>780</v>
      </c>
      <c r="U52" s="287" t="s">
        <v>1016</v>
      </c>
      <c r="V52" s="287" t="s">
        <v>749</v>
      </c>
      <c r="W52" s="287" t="s">
        <v>207</v>
      </c>
      <c r="X52" s="287" t="s">
        <v>715</v>
      </c>
      <c r="Y52" s="287" t="s">
        <v>1286</v>
      </c>
      <c r="Z52" s="291">
        <v>650</v>
      </c>
      <c r="AA52" s="291"/>
      <c r="AB52" s="291"/>
      <c r="AC52" s="291"/>
      <c r="AD52" s="291"/>
      <c r="AE52" s="291"/>
      <c r="AF52" s="291">
        <v>650</v>
      </c>
      <c r="AG52" s="291"/>
      <c r="AH52" s="291"/>
      <c r="AI52" s="291"/>
      <c r="AJ52" s="291"/>
      <c r="AK52" s="291"/>
      <c r="AL52" s="291"/>
      <c r="AM52" s="290" t="s">
        <v>1249</v>
      </c>
      <c r="AN52" s="290" t="s">
        <v>1250</v>
      </c>
      <c r="AO52" s="303" t="s">
        <v>1365</v>
      </c>
    </row>
    <row r="53" s="232" customFormat="1" ht="111" customHeight="1" spans="1:41">
      <c r="A53" s="189">
        <v>17</v>
      </c>
      <c r="B53" s="189" t="s">
        <v>1322</v>
      </c>
      <c r="C53" s="192">
        <v>2024</v>
      </c>
      <c r="D53" s="192" t="s">
        <v>1323</v>
      </c>
      <c r="E53" s="192" t="s">
        <v>178</v>
      </c>
      <c r="F53" s="189" t="s">
        <v>1009</v>
      </c>
      <c r="G53" s="192" t="s">
        <v>1324</v>
      </c>
      <c r="H53" s="192" t="s">
        <v>1325</v>
      </c>
      <c r="I53" s="192">
        <v>1</v>
      </c>
      <c r="J53" s="192">
        <v>7.7</v>
      </c>
      <c r="K53" s="192">
        <v>1</v>
      </c>
      <c r="L53" s="192"/>
      <c r="M53" s="192"/>
      <c r="N53" s="192"/>
      <c r="O53" s="192"/>
      <c r="P53" s="192"/>
      <c r="Q53" s="192"/>
      <c r="R53" s="192"/>
      <c r="S53" s="266">
        <v>788</v>
      </c>
      <c r="T53" s="266">
        <v>2878</v>
      </c>
      <c r="U53" s="189" t="s">
        <v>206</v>
      </c>
      <c r="V53" s="192" t="s">
        <v>902</v>
      </c>
      <c r="W53" s="192" t="s">
        <v>207</v>
      </c>
      <c r="X53" s="189" t="s">
        <v>715</v>
      </c>
      <c r="Y53" s="192" t="s">
        <v>1286</v>
      </c>
      <c r="Z53" s="192">
        <v>950</v>
      </c>
      <c r="AA53" s="192"/>
      <c r="AB53" s="192"/>
      <c r="AC53" s="192"/>
      <c r="AD53" s="192"/>
      <c r="AE53" s="192"/>
      <c r="AF53" s="192"/>
      <c r="AG53" s="192">
        <v>950</v>
      </c>
      <c r="AH53" s="192"/>
      <c r="AI53" s="192"/>
      <c r="AJ53" s="192"/>
      <c r="AK53" s="192"/>
      <c r="AL53" s="192"/>
      <c r="AM53" s="192" t="s">
        <v>1326</v>
      </c>
      <c r="AN53" s="192" t="s">
        <v>913</v>
      </c>
      <c r="AO53" s="304" t="s">
        <v>1366</v>
      </c>
    </row>
    <row r="54" s="12" customFormat="1" ht="30" hidden="1" customHeight="1" spans="1:41">
      <c r="A54" s="182" t="s">
        <v>54</v>
      </c>
      <c r="B54" s="186" t="s">
        <v>84</v>
      </c>
      <c r="C54" s="186"/>
      <c r="D54" s="186"/>
      <c r="E54" s="184"/>
      <c r="F54" s="184"/>
      <c r="G54" s="184"/>
      <c r="H54" s="184"/>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8"/>
      <c r="AN54" s="198"/>
      <c r="AO54" s="198"/>
    </row>
    <row r="55" s="12" customFormat="1" ht="30" hidden="1" customHeight="1" spans="1:41">
      <c r="A55" s="182" t="s">
        <v>52</v>
      </c>
      <c r="B55" s="186" t="s">
        <v>85</v>
      </c>
      <c r="C55" s="186"/>
      <c r="D55" s="186"/>
      <c r="E55" s="184"/>
      <c r="F55" s="184"/>
      <c r="G55" s="184"/>
      <c r="H55" s="184"/>
      <c r="I55" s="195">
        <f t="shared" ref="I55:AL55" si="14">I56+I58+I59+I60</f>
        <v>1</v>
      </c>
      <c r="J55" s="195">
        <f t="shared" si="14"/>
        <v>0</v>
      </c>
      <c r="K55" s="195">
        <f t="shared" si="14"/>
        <v>1</v>
      </c>
      <c r="L55" s="195">
        <f t="shared" si="14"/>
        <v>0</v>
      </c>
      <c r="M55" s="195">
        <f t="shared" si="14"/>
        <v>0</v>
      </c>
      <c r="N55" s="195">
        <f t="shared" si="14"/>
        <v>0</v>
      </c>
      <c r="O55" s="195">
        <f t="shared" si="14"/>
        <v>0</v>
      </c>
      <c r="P55" s="195">
        <f t="shared" si="14"/>
        <v>0</v>
      </c>
      <c r="Q55" s="195">
        <f t="shared" si="14"/>
        <v>0</v>
      </c>
      <c r="R55" s="195">
        <f t="shared" si="14"/>
        <v>0</v>
      </c>
      <c r="S55" s="195">
        <f t="shared" si="14"/>
        <v>26</v>
      </c>
      <c r="T55" s="195">
        <f t="shared" si="14"/>
        <v>83</v>
      </c>
      <c r="U55" s="195">
        <f t="shared" si="14"/>
        <v>0</v>
      </c>
      <c r="V55" s="195">
        <f t="shared" si="14"/>
        <v>0</v>
      </c>
      <c r="W55" s="195">
        <f t="shared" si="14"/>
        <v>0</v>
      </c>
      <c r="X55" s="195">
        <f t="shared" si="14"/>
        <v>0</v>
      </c>
      <c r="Y55" s="195">
        <f t="shared" si="14"/>
        <v>0</v>
      </c>
      <c r="Z55" s="195">
        <f t="shared" si="14"/>
        <v>60</v>
      </c>
      <c r="AA55" s="195">
        <f t="shared" si="14"/>
        <v>0</v>
      </c>
      <c r="AB55" s="195">
        <f t="shared" si="14"/>
        <v>0</v>
      </c>
      <c r="AC55" s="195">
        <f t="shared" si="14"/>
        <v>0</v>
      </c>
      <c r="AD55" s="195">
        <f t="shared" si="14"/>
        <v>0</v>
      </c>
      <c r="AE55" s="195">
        <f t="shared" si="14"/>
        <v>0</v>
      </c>
      <c r="AF55" s="195">
        <f t="shared" si="14"/>
        <v>0</v>
      </c>
      <c r="AG55" s="195">
        <f t="shared" si="14"/>
        <v>60</v>
      </c>
      <c r="AH55" s="195">
        <f t="shared" si="14"/>
        <v>0</v>
      </c>
      <c r="AI55" s="195">
        <f t="shared" si="14"/>
        <v>0</v>
      </c>
      <c r="AJ55" s="195">
        <f t="shared" si="14"/>
        <v>0</v>
      </c>
      <c r="AK55" s="195">
        <f t="shared" si="14"/>
        <v>0</v>
      </c>
      <c r="AL55" s="195">
        <f t="shared" si="14"/>
        <v>0</v>
      </c>
      <c r="AM55" s="198"/>
      <c r="AN55" s="198"/>
      <c r="AO55" s="198"/>
    </row>
    <row r="56" s="12" customFormat="1" ht="30" hidden="1" customHeight="1" spans="1:41">
      <c r="A56" s="182" t="s">
        <v>54</v>
      </c>
      <c r="B56" s="186" t="s">
        <v>86</v>
      </c>
      <c r="C56" s="186"/>
      <c r="D56" s="186"/>
      <c r="E56" s="184"/>
      <c r="F56" s="184"/>
      <c r="G56" s="184"/>
      <c r="H56" s="184"/>
      <c r="I56" s="195">
        <f t="shared" ref="I56:AL56" si="15">SUM(I57)</f>
        <v>1</v>
      </c>
      <c r="J56" s="195">
        <f t="shared" si="15"/>
        <v>0</v>
      </c>
      <c r="K56" s="195">
        <f t="shared" si="15"/>
        <v>1</v>
      </c>
      <c r="L56" s="195">
        <f t="shared" si="15"/>
        <v>0</v>
      </c>
      <c r="M56" s="195">
        <f t="shared" si="15"/>
        <v>0</v>
      </c>
      <c r="N56" s="195">
        <f t="shared" si="15"/>
        <v>0</v>
      </c>
      <c r="O56" s="195">
        <f t="shared" si="15"/>
        <v>0</v>
      </c>
      <c r="P56" s="195">
        <f t="shared" si="15"/>
        <v>0</v>
      </c>
      <c r="Q56" s="195">
        <f t="shared" si="15"/>
        <v>0</v>
      </c>
      <c r="R56" s="195">
        <f t="shared" si="15"/>
        <v>0</v>
      </c>
      <c r="S56" s="195">
        <f t="shared" si="15"/>
        <v>26</v>
      </c>
      <c r="T56" s="195">
        <f t="shared" si="15"/>
        <v>83</v>
      </c>
      <c r="U56" s="195">
        <f t="shared" si="15"/>
        <v>0</v>
      </c>
      <c r="V56" s="195">
        <f t="shared" si="15"/>
        <v>0</v>
      </c>
      <c r="W56" s="195">
        <f t="shared" si="15"/>
        <v>0</v>
      </c>
      <c r="X56" s="195">
        <f t="shared" si="15"/>
        <v>0</v>
      </c>
      <c r="Y56" s="195">
        <f t="shared" si="15"/>
        <v>0</v>
      </c>
      <c r="Z56" s="195">
        <f t="shared" si="15"/>
        <v>60</v>
      </c>
      <c r="AA56" s="195">
        <f t="shared" si="15"/>
        <v>0</v>
      </c>
      <c r="AB56" s="195">
        <f t="shared" si="15"/>
        <v>0</v>
      </c>
      <c r="AC56" s="195">
        <f t="shared" si="15"/>
        <v>0</v>
      </c>
      <c r="AD56" s="195">
        <f t="shared" si="15"/>
        <v>0</v>
      </c>
      <c r="AE56" s="195">
        <f t="shared" si="15"/>
        <v>0</v>
      </c>
      <c r="AF56" s="195">
        <f t="shared" si="15"/>
        <v>0</v>
      </c>
      <c r="AG56" s="195">
        <f t="shared" si="15"/>
        <v>60</v>
      </c>
      <c r="AH56" s="195">
        <f t="shared" si="15"/>
        <v>0</v>
      </c>
      <c r="AI56" s="195">
        <f t="shared" si="15"/>
        <v>0</v>
      </c>
      <c r="AJ56" s="195">
        <f t="shared" si="15"/>
        <v>0</v>
      </c>
      <c r="AK56" s="195">
        <f t="shared" si="15"/>
        <v>0</v>
      </c>
      <c r="AL56" s="195">
        <f t="shared" si="15"/>
        <v>0</v>
      </c>
      <c r="AM56" s="195"/>
      <c r="AN56" s="198"/>
      <c r="AO56" s="198"/>
    </row>
    <row r="57" s="233" customFormat="1" ht="408" customHeight="1" spans="1:41">
      <c r="A57" s="189">
        <v>18</v>
      </c>
      <c r="B57" s="189" t="s">
        <v>1327</v>
      </c>
      <c r="C57" s="192">
        <v>2024</v>
      </c>
      <c r="D57" s="192" t="s">
        <v>1328</v>
      </c>
      <c r="E57" s="192" t="s">
        <v>178</v>
      </c>
      <c r="F57" s="189" t="s">
        <v>1009</v>
      </c>
      <c r="G57" s="192" t="s">
        <v>548</v>
      </c>
      <c r="H57" s="192" t="s">
        <v>1329</v>
      </c>
      <c r="I57" s="192">
        <v>1</v>
      </c>
      <c r="J57" s="192" t="s">
        <v>1330</v>
      </c>
      <c r="K57" s="192">
        <v>1</v>
      </c>
      <c r="L57" s="192"/>
      <c r="M57" s="192"/>
      <c r="N57" s="192"/>
      <c r="O57" s="192"/>
      <c r="P57" s="192"/>
      <c r="Q57" s="192"/>
      <c r="R57" s="192"/>
      <c r="S57" s="192">
        <v>26</v>
      </c>
      <c r="T57" s="192">
        <v>83</v>
      </c>
      <c r="U57" s="192" t="s">
        <v>183</v>
      </c>
      <c r="V57" s="192" t="s">
        <v>1144</v>
      </c>
      <c r="W57" s="192" t="s">
        <v>183</v>
      </c>
      <c r="X57" s="192" t="s">
        <v>1144</v>
      </c>
      <c r="Y57" s="192" t="s">
        <v>1286</v>
      </c>
      <c r="Z57" s="192">
        <v>60</v>
      </c>
      <c r="AA57" s="192"/>
      <c r="AB57" s="192"/>
      <c r="AC57" s="192"/>
      <c r="AD57" s="192"/>
      <c r="AE57" s="192"/>
      <c r="AF57" s="192"/>
      <c r="AG57" s="192">
        <v>60</v>
      </c>
      <c r="AH57" s="192"/>
      <c r="AI57" s="192"/>
      <c r="AJ57" s="192"/>
      <c r="AK57" s="277"/>
      <c r="AL57" s="192"/>
      <c r="AM57" s="278" t="s">
        <v>1331</v>
      </c>
      <c r="AN57" s="192" t="s">
        <v>1332</v>
      </c>
      <c r="AO57" s="299" t="s">
        <v>1367</v>
      </c>
    </row>
    <row r="58" s="12" customFormat="1" ht="30" hidden="1" customHeight="1" spans="1:41">
      <c r="A58" s="182" t="s">
        <v>54</v>
      </c>
      <c r="B58" s="186" t="s">
        <v>87</v>
      </c>
      <c r="C58" s="186"/>
      <c r="D58" s="186"/>
      <c r="E58" s="184"/>
      <c r="F58" s="184"/>
      <c r="G58" s="184"/>
      <c r="H58" s="184"/>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8"/>
      <c r="AN58" s="198"/>
      <c r="AO58" s="198"/>
    </row>
    <row r="59" s="12" customFormat="1" ht="30" hidden="1" customHeight="1" spans="1:41">
      <c r="A59" s="182" t="s">
        <v>54</v>
      </c>
      <c r="B59" s="186" t="s">
        <v>88</v>
      </c>
      <c r="C59" s="186"/>
      <c r="D59" s="186"/>
      <c r="E59" s="184"/>
      <c r="F59" s="184"/>
      <c r="G59" s="184"/>
      <c r="H59" s="184"/>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8"/>
      <c r="AN59" s="198"/>
      <c r="AO59" s="198"/>
    </row>
    <row r="60" s="12" customFormat="1" ht="30" hidden="1" customHeight="1" spans="1:41">
      <c r="A60" s="182" t="s">
        <v>54</v>
      </c>
      <c r="B60" s="186" t="s">
        <v>89</v>
      </c>
      <c r="C60" s="186"/>
      <c r="D60" s="186"/>
      <c r="E60" s="184"/>
      <c r="F60" s="184"/>
      <c r="G60" s="184"/>
      <c r="H60" s="184"/>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8"/>
      <c r="AN60" s="198"/>
      <c r="AO60" s="198"/>
    </row>
    <row r="61" s="12" customFormat="1" ht="30" hidden="1" customHeight="1" spans="1:41">
      <c r="A61" s="182" t="s">
        <v>52</v>
      </c>
      <c r="B61" s="186" t="s">
        <v>90</v>
      </c>
      <c r="C61" s="186"/>
      <c r="D61" s="186"/>
      <c r="E61" s="184"/>
      <c r="F61" s="184"/>
      <c r="G61" s="184"/>
      <c r="H61" s="184"/>
      <c r="I61" s="195">
        <f t="shared" ref="I61:AL61" si="16">I62+I64+I67+I65+I66+I68</f>
        <v>1</v>
      </c>
      <c r="J61" s="195">
        <f t="shared" si="16"/>
        <v>1200</v>
      </c>
      <c r="K61" s="195">
        <f t="shared" si="16"/>
        <v>1</v>
      </c>
      <c r="L61" s="195">
        <f t="shared" si="16"/>
        <v>0</v>
      </c>
      <c r="M61" s="195">
        <f t="shared" si="16"/>
        <v>0</v>
      </c>
      <c r="N61" s="195">
        <f t="shared" si="16"/>
        <v>0</v>
      </c>
      <c r="O61" s="195">
        <f t="shared" si="16"/>
        <v>0</v>
      </c>
      <c r="P61" s="195">
        <f t="shared" si="16"/>
        <v>0</v>
      </c>
      <c r="Q61" s="195">
        <f t="shared" si="16"/>
        <v>0</v>
      </c>
      <c r="R61" s="195">
        <f t="shared" si="16"/>
        <v>0</v>
      </c>
      <c r="S61" s="195">
        <f t="shared" si="16"/>
        <v>1200</v>
      </c>
      <c r="T61" s="195">
        <f t="shared" si="16"/>
        <v>1200</v>
      </c>
      <c r="U61" s="195">
        <f t="shared" si="16"/>
        <v>0</v>
      </c>
      <c r="V61" s="195">
        <f t="shared" si="16"/>
        <v>0</v>
      </c>
      <c r="W61" s="195">
        <f t="shared" si="16"/>
        <v>0</v>
      </c>
      <c r="X61" s="195">
        <f t="shared" si="16"/>
        <v>0</v>
      </c>
      <c r="Y61" s="195">
        <f t="shared" si="16"/>
        <v>0</v>
      </c>
      <c r="Z61" s="195">
        <f t="shared" si="16"/>
        <v>200</v>
      </c>
      <c r="AA61" s="195">
        <f t="shared" si="16"/>
        <v>0</v>
      </c>
      <c r="AB61" s="195">
        <f t="shared" si="16"/>
        <v>0</v>
      </c>
      <c r="AC61" s="195">
        <f t="shared" si="16"/>
        <v>0</v>
      </c>
      <c r="AD61" s="195">
        <f t="shared" si="16"/>
        <v>0</v>
      </c>
      <c r="AE61" s="195">
        <f t="shared" si="16"/>
        <v>0</v>
      </c>
      <c r="AF61" s="195">
        <f t="shared" si="16"/>
        <v>200</v>
      </c>
      <c r="AG61" s="195">
        <f t="shared" si="16"/>
        <v>0</v>
      </c>
      <c r="AH61" s="195">
        <f t="shared" si="16"/>
        <v>0</v>
      </c>
      <c r="AI61" s="195">
        <f t="shared" si="16"/>
        <v>0</v>
      </c>
      <c r="AJ61" s="195">
        <f t="shared" si="16"/>
        <v>0</v>
      </c>
      <c r="AK61" s="195">
        <f t="shared" si="16"/>
        <v>0</v>
      </c>
      <c r="AL61" s="195">
        <f t="shared" si="16"/>
        <v>0</v>
      </c>
      <c r="AM61" s="198"/>
      <c r="AN61" s="198"/>
      <c r="AO61" s="198"/>
    </row>
    <row r="62" s="12" customFormat="1" ht="30" hidden="1" customHeight="1" spans="1:41">
      <c r="A62" s="182" t="s">
        <v>54</v>
      </c>
      <c r="B62" s="186" t="s">
        <v>91</v>
      </c>
      <c r="C62" s="186"/>
      <c r="D62" s="186"/>
      <c r="E62" s="184"/>
      <c r="F62" s="184"/>
      <c r="G62" s="184"/>
      <c r="H62" s="184"/>
      <c r="I62" s="195">
        <f t="shared" ref="I62:AL62" si="17">SUM(I63)</f>
        <v>1</v>
      </c>
      <c r="J62" s="195">
        <f t="shared" si="17"/>
        <v>1200</v>
      </c>
      <c r="K62" s="195">
        <f t="shared" si="17"/>
        <v>1</v>
      </c>
      <c r="L62" s="195">
        <f t="shared" si="17"/>
        <v>0</v>
      </c>
      <c r="M62" s="195">
        <f t="shared" si="17"/>
        <v>0</v>
      </c>
      <c r="N62" s="195">
        <f t="shared" si="17"/>
        <v>0</v>
      </c>
      <c r="O62" s="195">
        <f t="shared" si="17"/>
        <v>0</v>
      </c>
      <c r="P62" s="195">
        <f t="shared" si="17"/>
        <v>0</v>
      </c>
      <c r="Q62" s="195">
        <f t="shared" si="17"/>
        <v>0</v>
      </c>
      <c r="R62" s="195">
        <f t="shared" si="17"/>
        <v>0</v>
      </c>
      <c r="S62" s="195">
        <f t="shared" si="17"/>
        <v>1200</v>
      </c>
      <c r="T62" s="195">
        <f t="shared" si="17"/>
        <v>1200</v>
      </c>
      <c r="U62" s="195">
        <f t="shared" si="17"/>
        <v>0</v>
      </c>
      <c r="V62" s="195">
        <f t="shared" si="17"/>
        <v>0</v>
      </c>
      <c r="W62" s="195">
        <f t="shared" si="17"/>
        <v>0</v>
      </c>
      <c r="X62" s="195">
        <f t="shared" si="17"/>
        <v>0</v>
      </c>
      <c r="Y62" s="195">
        <f t="shared" si="17"/>
        <v>0</v>
      </c>
      <c r="Z62" s="195">
        <f t="shared" si="17"/>
        <v>200</v>
      </c>
      <c r="AA62" s="195">
        <f t="shared" si="17"/>
        <v>0</v>
      </c>
      <c r="AB62" s="195">
        <f t="shared" si="17"/>
        <v>0</v>
      </c>
      <c r="AC62" s="195">
        <f t="shared" si="17"/>
        <v>0</v>
      </c>
      <c r="AD62" s="195">
        <f t="shared" si="17"/>
        <v>0</v>
      </c>
      <c r="AE62" s="195">
        <f t="shared" si="17"/>
        <v>0</v>
      </c>
      <c r="AF62" s="195">
        <f t="shared" si="17"/>
        <v>200</v>
      </c>
      <c r="AG62" s="195">
        <f t="shared" si="17"/>
        <v>0</v>
      </c>
      <c r="AH62" s="195">
        <f t="shared" si="17"/>
        <v>0</v>
      </c>
      <c r="AI62" s="195">
        <f t="shared" si="17"/>
        <v>0</v>
      </c>
      <c r="AJ62" s="195">
        <f t="shared" si="17"/>
        <v>0</v>
      </c>
      <c r="AK62" s="195">
        <f t="shared" si="17"/>
        <v>0</v>
      </c>
      <c r="AL62" s="195">
        <f t="shared" si="17"/>
        <v>0</v>
      </c>
      <c r="AM62" s="198"/>
      <c r="AN62" s="198"/>
      <c r="AO62" s="198"/>
    </row>
    <row r="63" s="229" customFormat="1" ht="178" customHeight="1" spans="1:41">
      <c r="A63" s="239">
        <v>19</v>
      </c>
      <c r="B63" s="239" t="s">
        <v>1180</v>
      </c>
      <c r="C63" s="239">
        <v>2024</v>
      </c>
      <c r="D63" s="247" t="s">
        <v>998</v>
      </c>
      <c r="E63" s="239" t="s">
        <v>178</v>
      </c>
      <c r="F63" s="239" t="s">
        <v>1175</v>
      </c>
      <c r="G63" s="239" t="s">
        <v>995</v>
      </c>
      <c r="H63" s="247" t="s">
        <v>999</v>
      </c>
      <c r="I63" s="239">
        <v>1</v>
      </c>
      <c r="J63" s="239">
        <v>1200</v>
      </c>
      <c r="K63" s="239">
        <v>1</v>
      </c>
      <c r="L63" s="239"/>
      <c r="M63" s="239"/>
      <c r="N63" s="239"/>
      <c r="O63" s="239"/>
      <c r="P63" s="239"/>
      <c r="Q63" s="239"/>
      <c r="R63" s="239"/>
      <c r="S63" s="239">
        <v>1200</v>
      </c>
      <c r="T63" s="239">
        <v>1200</v>
      </c>
      <c r="U63" s="256" t="s">
        <v>183</v>
      </c>
      <c r="V63" s="239" t="s">
        <v>1144</v>
      </c>
      <c r="W63" s="256" t="s">
        <v>183</v>
      </c>
      <c r="X63" s="239" t="s">
        <v>1144</v>
      </c>
      <c r="Y63" s="239" t="s">
        <v>1286</v>
      </c>
      <c r="Z63" s="239">
        <v>200</v>
      </c>
      <c r="AA63" s="239"/>
      <c r="AB63" s="267"/>
      <c r="AC63" s="267"/>
      <c r="AD63" s="267"/>
      <c r="AE63" s="267"/>
      <c r="AF63" s="239">
        <v>200</v>
      </c>
      <c r="AG63" s="239"/>
      <c r="AH63" s="239"/>
      <c r="AI63" s="239"/>
      <c r="AJ63" s="239"/>
      <c r="AK63" s="239"/>
      <c r="AL63" s="239"/>
      <c r="AM63" s="247" t="s">
        <v>1181</v>
      </c>
      <c r="AN63" s="247" t="s">
        <v>1182</v>
      </c>
      <c r="AO63" s="297" t="s">
        <v>1368</v>
      </c>
    </row>
    <row r="64" s="12" customFormat="1" ht="30" hidden="1" customHeight="1" spans="1:41">
      <c r="A64" s="182" t="s">
        <v>54</v>
      </c>
      <c r="B64" s="186" t="s">
        <v>92</v>
      </c>
      <c r="C64" s="186"/>
      <c r="D64" s="186"/>
      <c r="E64" s="184"/>
      <c r="F64" s="184"/>
      <c r="G64" s="184"/>
      <c r="H64" s="184"/>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8"/>
      <c r="AN64" s="198"/>
      <c r="AO64" s="198"/>
    </row>
    <row r="65" s="12" customFormat="1" ht="30" hidden="1" customHeight="1" spans="1:41">
      <c r="A65" s="182" t="s">
        <v>54</v>
      </c>
      <c r="B65" s="186" t="s">
        <v>93</v>
      </c>
      <c r="C65" s="186"/>
      <c r="D65" s="186"/>
      <c r="E65" s="184"/>
      <c r="F65" s="184"/>
      <c r="G65" s="184"/>
      <c r="H65" s="184"/>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8"/>
      <c r="AN65" s="198"/>
      <c r="AO65" s="198"/>
    </row>
    <row r="66" s="12" customFormat="1" ht="30" hidden="1" customHeight="1" spans="1:41">
      <c r="A66" s="182" t="s">
        <v>54</v>
      </c>
      <c r="B66" s="186" t="s">
        <v>94</v>
      </c>
      <c r="C66" s="186"/>
      <c r="D66" s="186"/>
      <c r="E66" s="184"/>
      <c r="F66" s="184"/>
      <c r="G66" s="184"/>
      <c r="H66" s="184"/>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8"/>
      <c r="AN66" s="198"/>
      <c r="AO66" s="198"/>
    </row>
    <row r="67" s="12" customFormat="1" ht="30" hidden="1" customHeight="1" spans="1:41">
      <c r="A67" s="182" t="s">
        <v>54</v>
      </c>
      <c r="B67" s="186" t="s">
        <v>95</v>
      </c>
      <c r="C67" s="186"/>
      <c r="D67" s="186"/>
      <c r="E67" s="184"/>
      <c r="F67" s="184"/>
      <c r="G67" s="184"/>
      <c r="H67" s="184"/>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8"/>
      <c r="AN67" s="198"/>
      <c r="AO67" s="198"/>
    </row>
    <row r="68" s="12" customFormat="1" ht="30" hidden="1" customHeight="1" spans="1:41">
      <c r="A68" s="182" t="s">
        <v>54</v>
      </c>
      <c r="B68" s="186" t="s">
        <v>96</v>
      </c>
      <c r="C68" s="186"/>
      <c r="D68" s="186"/>
      <c r="E68" s="184"/>
      <c r="F68" s="184"/>
      <c r="G68" s="184"/>
      <c r="H68" s="184"/>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8"/>
      <c r="AN68" s="198"/>
      <c r="AO68" s="198"/>
    </row>
    <row r="69" s="12" customFormat="1" ht="30" hidden="1" customHeight="1" spans="1:41">
      <c r="A69" s="179" t="s">
        <v>50</v>
      </c>
      <c r="B69" s="186" t="s">
        <v>97</v>
      </c>
      <c r="C69" s="186"/>
      <c r="D69" s="186"/>
      <c r="E69" s="184"/>
      <c r="F69" s="184"/>
      <c r="G69" s="184"/>
      <c r="H69" s="184"/>
      <c r="I69" s="196">
        <f t="shared" ref="I69:AL69" si="18">I70+I74+I77+I80+I84</f>
        <v>1</v>
      </c>
      <c r="J69" s="196">
        <f t="shared" si="18"/>
        <v>0</v>
      </c>
      <c r="K69" s="196">
        <f t="shared" si="18"/>
        <v>0</v>
      </c>
      <c r="L69" s="196">
        <f t="shared" si="18"/>
        <v>1</v>
      </c>
      <c r="M69" s="196">
        <f t="shared" si="18"/>
        <v>0</v>
      </c>
      <c r="N69" s="196">
        <f t="shared" si="18"/>
        <v>0</v>
      </c>
      <c r="O69" s="196">
        <f t="shared" si="18"/>
        <v>0</v>
      </c>
      <c r="P69" s="196">
        <f t="shared" si="18"/>
        <v>0</v>
      </c>
      <c r="Q69" s="196">
        <f t="shared" si="18"/>
        <v>0</v>
      </c>
      <c r="R69" s="196">
        <f t="shared" si="18"/>
        <v>0</v>
      </c>
      <c r="S69" s="196">
        <f t="shared" si="18"/>
        <v>0</v>
      </c>
      <c r="T69" s="196">
        <f t="shared" si="18"/>
        <v>0</v>
      </c>
      <c r="U69" s="196">
        <f t="shared" si="18"/>
        <v>0</v>
      </c>
      <c r="V69" s="196">
        <f t="shared" si="18"/>
        <v>0</v>
      </c>
      <c r="W69" s="196">
        <f t="shared" si="18"/>
        <v>0</v>
      </c>
      <c r="X69" s="196">
        <f t="shared" si="18"/>
        <v>0</v>
      </c>
      <c r="Y69" s="196">
        <f t="shared" si="18"/>
        <v>0</v>
      </c>
      <c r="Z69" s="196">
        <f t="shared" si="18"/>
        <v>10</v>
      </c>
      <c r="AA69" s="196">
        <f t="shared" si="18"/>
        <v>0</v>
      </c>
      <c r="AB69" s="196">
        <f t="shared" si="18"/>
        <v>0</v>
      </c>
      <c r="AC69" s="196">
        <f t="shared" si="18"/>
        <v>0</v>
      </c>
      <c r="AD69" s="196">
        <f t="shared" si="18"/>
        <v>0</v>
      </c>
      <c r="AE69" s="196">
        <f t="shared" si="18"/>
        <v>0</v>
      </c>
      <c r="AF69" s="196">
        <f t="shared" si="18"/>
        <v>10</v>
      </c>
      <c r="AG69" s="196">
        <f t="shared" si="18"/>
        <v>0</v>
      </c>
      <c r="AH69" s="196">
        <f t="shared" si="18"/>
        <v>0</v>
      </c>
      <c r="AI69" s="196">
        <f t="shared" si="18"/>
        <v>0</v>
      </c>
      <c r="AJ69" s="196">
        <f t="shared" si="18"/>
        <v>0</v>
      </c>
      <c r="AK69" s="196">
        <f t="shared" si="18"/>
        <v>0</v>
      </c>
      <c r="AL69" s="196">
        <f t="shared" si="18"/>
        <v>0</v>
      </c>
      <c r="AM69" s="198"/>
      <c r="AN69" s="198"/>
      <c r="AO69" s="198"/>
    </row>
    <row r="70" s="12" customFormat="1" ht="30" hidden="1" customHeight="1" spans="1:41">
      <c r="A70" s="179" t="s">
        <v>52</v>
      </c>
      <c r="B70" s="186" t="s">
        <v>98</v>
      </c>
      <c r="C70" s="186"/>
      <c r="D70" s="186"/>
      <c r="E70" s="184"/>
      <c r="F70" s="184"/>
      <c r="G70" s="184"/>
      <c r="H70" s="184"/>
      <c r="I70" s="195">
        <f t="shared" ref="I70:AL70" si="19">I71+I73</f>
        <v>1</v>
      </c>
      <c r="J70" s="195">
        <f t="shared" si="19"/>
        <v>0</v>
      </c>
      <c r="K70" s="195">
        <f t="shared" si="19"/>
        <v>0</v>
      </c>
      <c r="L70" s="195">
        <f t="shared" si="19"/>
        <v>1</v>
      </c>
      <c r="M70" s="195">
        <f t="shared" si="19"/>
        <v>0</v>
      </c>
      <c r="N70" s="195">
        <f t="shared" si="19"/>
        <v>0</v>
      </c>
      <c r="O70" s="195">
        <f t="shared" si="19"/>
        <v>0</v>
      </c>
      <c r="P70" s="195">
        <f t="shared" si="19"/>
        <v>0</v>
      </c>
      <c r="Q70" s="195">
        <f t="shared" si="19"/>
        <v>0</v>
      </c>
      <c r="R70" s="195">
        <f t="shared" si="19"/>
        <v>0</v>
      </c>
      <c r="S70" s="195">
        <f t="shared" si="19"/>
        <v>0</v>
      </c>
      <c r="T70" s="195">
        <f t="shared" si="19"/>
        <v>0</v>
      </c>
      <c r="U70" s="195">
        <f t="shared" si="19"/>
        <v>0</v>
      </c>
      <c r="V70" s="195">
        <f t="shared" si="19"/>
        <v>0</v>
      </c>
      <c r="W70" s="195">
        <f t="shared" si="19"/>
        <v>0</v>
      </c>
      <c r="X70" s="195">
        <f t="shared" si="19"/>
        <v>0</v>
      </c>
      <c r="Y70" s="195">
        <f t="shared" si="19"/>
        <v>0</v>
      </c>
      <c r="Z70" s="195">
        <f t="shared" si="19"/>
        <v>10</v>
      </c>
      <c r="AA70" s="195">
        <f t="shared" si="19"/>
        <v>0</v>
      </c>
      <c r="AB70" s="195">
        <f t="shared" si="19"/>
        <v>0</v>
      </c>
      <c r="AC70" s="195">
        <f t="shared" si="19"/>
        <v>0</v>
      </c>
      <c r="AD70" s="195">
        <f t="shared" si="19"/>
        <v>0</v>
      </c>
      <c r="AE70" s="195">
        <f t="shared" si="19"/>
        <v>0</v>
      </c>
      <c r="AF70" s="195">
        <f t="shared" si="19"/>
        <v>10</v>
      </c>
      <c r="AG70" s="195">
        <f t="shared" si="19"/>
        <v>0</v>
      </c>
      <c r="AH70" s="195">
        <f t="shared" si="19"/>
        <v>0</v>
      </c>
      <c r="AI70" s="195">
        <f t="shared" si="19"/>
        <v>0</v>
      </c>
      <c r="AJ70" s="195">
        <f t="shared" si="19"/>
        <v>0</v>
      </c>
      <c r="AK70" s="195">
        <f t="shared" si="19"/>
        <v>0</v>
      </c>
      <c r="AL70" s="195">
        <f t="shared" si="19"/>
        <v>0</v>
      </c>
      <c r="AM70" s="198"/>
      <c r="AN70" s="198"/>
      <c r="AO70" s="198"/>
    </row>
    <row r="71" s="12" customFormat="1" ht="30" hidden="1" customHeight="1" spans="1:41">
      <c r="A71" s="182" t="s">
        <v>54</v>
      </c>
      <c r="B71" s="186" t="s">
        <v>99</v>
      </c>
      <c r="C71" s="186"/>
      <c r="D71" s="186"/>
      <c r="E71" s="184"/>
      <c r="F71" s="184"/>
      <c r="G71" s="184"/>
      <c r="H71" s="184"/>
      <c r="I71" s="195">
        <f t="shared" ref="I71:AL71" si="20">SUM(I72)</f>
        <v>1</v>
      </c>
      <c r="J71" s="195">
        <f t="shared" si="20"/>
        <v>0</v>
      </c>
      <c r="K71" s="195">
        <f t="shared" si="20"/>
        <v>0</v>
      </c>
      <c r="L71" s="195">
        <f t="shared" si="20"/>
        <v>1</v>
      </c>
      <c r="M71" s="195">
        <f t="shared" si="20"/>
        <v>0</v>
      </c>
      <c r="N71" s="195">
        <f t="shared" si="20"/>
        <v>0</v>
      </c>
      <c r="O71" s="195">
        <f t="shared" si="20"/>
        <v>0</v>
      </c>
      <c r="P71" s="195">
        <f t="shared" si="20"/>
        <v>0</v>
      </c>
      <c r="Q71" s="195">
        <f t="shared" si="20"/>
        <v>0</v>
      </c>
      <c r="R71" s="195">
        <f t="shared" si="20"/>
        <v>0</v>
      </c>
      <c r="S71" s="195">
        <f t="shared" si="20"/>
        <v>0</v>
      </c>
      <c r="T71" s="195">
        <f t="shared" si="20"/>
        <v>0</v>
      </c>
      <c r="U71" s="195">
        <f t="shared" si="20"/>
        <v>0</v>
      </c>
      <c r="V71" s="195">
        <f t="shared" si="20"/>
        <v>0</v>
      </c>
      <c r="W71" s="195">
        <f t="shared" si="20"/>
        <v>0</v>
      </c>
      <c r="X71" s="195">
        <f t="shared" si="20"/>
        <v>0</v>
      </c>
      <c r="Y71" s="195">
        <f t="shared" si="20"/>
        <v>0</v>
      </c>
      <c r="Z71" s="195">
        <f t="shared" si="20"/>
        <v>10</v>
      </c>
      <c r="AA71" s="195">
        <f t="shared" si="20"/>
        <v>0</v>
      </c>
      <c r="AB71" s="195">
        <f t="shared" si="20"/>
        <v>0</v>
      </c>
      <c r="AC71" s="195">
        <f t="shared" si="20"/>
        <v>0</v>
      </c>
      <c r="AD71" s="195">
        <f t="shared" si="20"/>
        <v>0</v>
      </c>
      <c r="AE71" s="195">
        <f t="shared" si="20"/>
        <v>0</v>
      </c>
      <c r="AF71" s="195">
        <f t="shared" si="20"/>
        <v>10</v>
      </c>
      <c r="AG71" s="195">
        <f t="shared" si="20"/>
        <v>0</v>
      </c>
      <c r="AH71" s="195">
        <f t="shared" si="20"/>
        <v>0</v>
      </c>
      <c r="AI71" s="195">
        <f t="shared" si="20"/>
        <v>0</v>
      </c>
      <c r="AJ71" s="195">
        <f t="shared" si="20"/>
        <v>0</v>
      </c>
      <c r="AK71" s="195">
        <f t="shared" si="20"/>
        <v>0</v>
      </c>
      <c r="AL71" s="195">
        <f t="shared" si="20"/>
        <v>0</v>
      </c>
      <c r="AM71" s="198"/>
      <c r="AN71" s="198"/>
      <c r="AO71" s="198"/>
    </row>
    <row r="72" s="229" customFormat="1" ht="189" customHeight="1" spans="1:41">
      <c r="A72" s="239">
        <v>20</v>
      </c>
      <c r="B72" s="251" t="s">
        <v>1219</v>
      </c>
      <c r="C72" s="251">
        <v>2024</v>
      </c>
      <c r="D72" s="276" t="s">
        <v>1333</v>
      </c>
      <c r="E72" s="251" t="s">
        <v>178</v>
      </c>
      <c r="F72" s="251" t="s">
        <v>1175</v>
      </c>
      <c r="G72" s="251" t="s">
        <v>995</v>
      </c>
      <c r="H72" s="276" t="s">
        <v>1114</v>
      </c>
      <c r="I72" s="239">
        <v>1</v>
      </c>
      <c r="J72" s="239"/>
      <c r="K72" s="239"/>
      <c r="L72" s="239">
        <v>1</v>
      </c>
      <c r="M72" s="239"/>
      <c r="N72" s="239"/>
      <c r="O72" s="239"/>
      <c r="P72" s="239"/>
      <c r="Q72" s="239"/>
      <c r="R72" s="239"/>
      <c r="S72" s="239"/>
      <c r="T72" s="239"/>
      <c r="U72" s="264" t="s">
        <v>1003</v>
      </c>
      <c r="V72" s="239" t="s">
        <v>810</v>
      </c>
      <c r="W72" s="264" t="s">
        <v>1003</v>
      </c>
      <c r="X72" s="239" t="s">
        <v>810</v>
      </c>
      <c r="Y72" s="239" t="s">
        <v>1220</v>
      </c>
      <c r="Z72" s="251">
        <v>10</v>
      </c>
      <c r="AA72" s="239"/>
      <c r="AB72" s="267"/>
      <c r="AC72" s="267"/>
      <c r="AD72" s="267"/>
      <c r="AE72" s="267"/>
      <c r="AF72" s="239">
        <v>10</v>
      </c>
      <c r="AG72" s="239"/>
      <c r="AH72" s="239"/>
      <c r="AI72" s="239"/>
      <c r="AJ72" s="239"/>
      <c r="AK72" s="239"/>
      <c r="AL72" s="239"/>
      <c r="AM72" s="247" t="s">
        <v>1221</v>
      </c>
      <c r="AN72" s="247" t="s">
        <v>1334</v>
      </c>
      <c r="AO72" s="308"/>
    </row>
    <row r="73" s="12" customFormat="1" ht="30" hidden="1" customHeight="1" spans="1:41">
      <c r="A73" s="182" t="s">
        <v>54</v>
      </c>
      <c r="B73" s="186" t="s">
        <v>100</v>
      </c>
      <c r="C73" s="186"/>
      <c r="D73" s="186"/>
      <c r="E73" s="184"/>
      <c r="F73" s="184"/>
      <c r="G73" s="184"/>
      <c r="H73" s="184"/>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8"/>
      <c r="AN73" s="198"/>
      <c r="AO73" s="198"/>
    </row>
    <row r="74" s="12" customFormat="1" ht="30" hidden="1" customHeight="1" spans="1:41">
      <c r="A74" s="182" t="s">
        <v>52</v>
      </c>
      <c r="B74" s="186" t="s">
        <v>101</v>
      </c>
      <c r="C74" s="186"/>
      <c r="D74" s="186"/>
      <c r="E74" s="184"/>
      <c r="F74" s="184"/>
      <c r="G74" s="184"/>
      <c r="H74" s="184"/>
      <c r="I74" s="195">
        <f t="shared" ref="I74:AL74" si="21">I75+I76</f>
        <v>0</v>
      </c>
      <c r="J74" s="195">
        <f t="shared" si="21"/>
        <v>0</v>
      </c>
      <c r="K74" s="195">
        <f t="shared" si="21"/>
        <v>0</v>
      </c>
      <c r="L74" s="195">
        <f t="shared" si="21"/>
        <v>0</v>
      </c>
      <c r="M74" s="195">
        <f t="shared" si="21"/>
        <v>0</v>
      </c>
      <c r="N74" s="195">
        <f t="shared" si="21"/>
        <v>0</v>
      </c>
      <c r="O74" s="195">
        <f t="shared" si="21"/>
        <v>0</v>
      </c>
      <c r="P74" s="195">
        <f t="shared" si="21"/>
        <v>0</v>
      </c>
      <c r="Q74" s="195">
        <f t="shared" si="21"/>
        <v>0</v>
      </c>
      <c r="R74" s="195">
        <f t="shared" si="21"/>
        <v>0</v>
      </c>
      <c r="S74" s="195">
        <f t="shared" si="21"/>
        <v>0</v>
      </c>
      <c r="T74" s="195">
        <f t="shared" si="21"/>
        <v>0</v>
      </c>
      <c r="U74" s="195">
        <f t="shared" si="21"/>
        <v>0</v>
      </c>
      <c r="V74" s="195">
        <f t="shared" si="21"/>
        <v>0</v>
      </c>
      <c r="W74" s="195">
        <f t="shared" si="21"/>
        <v>0</v>
      </c>
      <c r="X74" s="195">
        <f t="shared" si="21"/>
        <v>0</v>
      </c>
      <c r="Y74" s="195">
        <f t="shared" si="21"/>
        <v>0</v>
      </c>
      <c r="Z74" s="195">
        <f t="shared" si="21"/>
        <v>0</v>
      </c>
      <c r="AA74" s="195">
        <f t="shared" si="21"/>
        <v>0</v>
      </c>
      <c r="AB74" s="195">
        <f t="shared" si="21"/>
        <v>0</v>
      </c>
      <c r="AC74" s="195">
        <f t="shared" si="21"/>
        <v>0</v>
      </c>
      <c r="AD74" s="195">
        <f t="shared" si="21"/>
        <v>0</v>
      </c>
      <c r="AE74" s="195">
        <f t="shared" si="21"/>
        <v>0</v>
      </c>
      <c r="AF74" s="195">
        <f t="shared" si="21"/>
        <v>0</v>
      </c>
      <c r="AG74" s="195">
        <f t="shared" si="21"/>
        <v>0</v>
      </c>
      <c r="AH74" s="195">
        <f t="shared" si="21"/>
        <v>0</v>
      </c>
      <c r="AI74" s="195">
        <f t="shared" si="21"/>
        <v>0</v>
      </c>
      <c r="AJ74" s="195">
        <f t="shared" si="21"/>
        <v>0</v>
      </c>
      <c r="AK74" s="195">
        <f t="shared" si="21"/>
        <v>0</v>
      </c>
      <c r="AL74" s="195">
        <f t="shared" si="21"/>
        <v>0</v>
      </c>
      <c r="AM74" s="198"/>
      <c r="AN74" s="198"/>
      <c r="AO74" s="198"/>
    </row>
    <row r="75" s="12" customFormat="1" ht="30" hidden="1" customHeight="1" spans="1:41">
      <c r="A75" s="182" t="s">
        <v>54</v>
      </c>
      <c r="B75" s="186" t="s">
        <v>102</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8"/>
      <c r="AN75" s="198"/>
      <c r="AO75" s="198"/>
    </row>
    <row r="76" s="12" customFormat="1" ht="30" hidden="1" customHeight="1" spans="1:41">
      <c r="A76" s="182" t="s">
        <v>54</v>
      </c>
      <c r="B76" s="186" t="s">
        <v>103</v>
      </c>
      <c r="C76" s="186"/>
      <c r="D76" s="186"/>
      <c r="E76" s="184"/>
      <c r="F76" s="184"/>
      <c r="G76" s="184"/>
      <c r="H76" s="184"/>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8"/>
      <c r="AN76" s="198"/>
      <c r="AO76" s="198"/>
    </row>
    <row r="77" s="12" customFormat="1" ht="30" hidden="1" customHeight="1" spans="1:41">
      <c r="A77" s="182" t="s">
        <v>52</v>
      </c>
      <c r="B77" s="186" t="s">
        <v>104</v>
      </c>
      <c r="C77" s="186"/>
      <c r="D77" s="186"/>
      <c r="E77" s="184"/>
      <c r="F77" s="184"/>
      <c r="G77" s="184"/>
      <c r="H77" s="184"/>
      <c r="I77" s="195">
        <f t="shared" ref="I77:AL77" si="22">I78+I79</f>
        <v>0</v>
      </c>
      <c r="J77" s="195">
        <f t="shared" si="22"/>
        <v>0</v>
      </c>
      <c r="K77" s="195">
        <f t="shared" si="22"/>
        <v>0</v>
      </c>
      <c r="L77" s="195">
        <f t="shared" si="22"/>
        <v>0</v>
      </c>
      <c r="M77" s="195">
        <f t="shared" si="22"/>
        <v>0</v>
      </c>
      <c r="N77" s="195">
        <f t="shared" si="22"/>
        <v>0</v>
      </c>
      <c r="O77" s="195">
        <f t="shared" si="22"/>
        <v>0</v>
      </c>
      <c r="P77" s="195">
        <f t="shared" si="22"/>
        <v>0</v>
      </c>
      <c r="Q77" s="195">
        <f t="shared" si="22"/>
        <v>0</v>
      </c>
      <c r="R77" s="195">
        <f t="shared" si="22"/>
        <v>0</v>
      </c>
      <c r="S77" s="195">
        <f t="shared" si="22"/>
        <v>0</v>
      </c>
      <c r="T77" s="195">
        <f t="shared" si="22"/>
        <v>0</v>
      </c>
      <c r="U77" s="195">
        <f t="shared" si="22"/>
        <v>0</v>
      </c>
      <c r="V77" s="195">
        <f t="shared" si="22"/>
        <v>0</v>
      </c>
      <c r="W77" s="195">
        <f t="shared" si="22"/>
        <v>0</v>
      </c>
      <c r="X77" s="195">
        <f t="shared" si="22"/>
        <v>0</v>
      </c>
      <c r="Y77" s="195">
        <f t="shared" si="22"/>
        <v>0</v>
      </c>
      <c r="Z77" s="195">
        <f t="shared" si="22"/>
        <v>0</v>
      </c>
      <c r="AA77" s="195">
        <f t="shared" si="22"/>
        <v>0</v>
      </c>
      <c r="AB77" s="195">
        <f t="shared" si="22"/>
        <v>0</v>
      </c>
      <c r="AC77" s="195">
        <f t="shared" si="22"/>
        <v>0</v>
      </c>
      <c r="AD77" s="195">
        <f t="shared" si="22"/>
        <v>0</v>
      </c>
      <c r="AE77" s="195">
        <f t="shared" si="22"/>
        <v>0</v>
      </c>
      <c r="AF77" s="195">
        <f t="shared" si="22"/>
        <v>0</v>
      </c>
      <c r="AG77" s="195">
        <f t="shared" si="22"/>
        <v>0</v>
      </c>
      <c r="AH77" s="195">
        <f t="shared" si="22"/>
        <v>0</v>
      </c>
      <c r="AI77" s="195">
        <f t="shared" si="22"/>
        <v>0</v>
      </c>
      <c r="AJ77" s="195">
        <f t="shared" si="22"/>
        <v>0</v>
      </c>
      <c r="AK77" s="195">
        <f t="shared" si="22"/>
        <v>0</v>
      </c>
      <c r="AL77" s="195">
        <f t="shared" si="22"/>
        <v>0</v>
      </c>
      <c r="AM77" s="198"/>
      <c r="AN77" s="198"/>
      <c r="AO77" s="198"/>
    </row>
    <row r="78" s="12" customFormat="1" ht="30" hidden="1" customHeight="1" spans="1:41">
      <c r="A78" s="182" t="s">
        <v>54</v>
      </c>
      <c r="B78" s="186" t="s">
        <v>105</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8"/>
      <c r="AN78" s="198"/>
      <c r="AO78" s="198"/>
    </row>
    <row r="79" s="12" customFormat="1" ht="30" hidden="1" customHeight="1" spans="1:41">
      <c r="A79" s="182" t="s">
        <v>54</v>
      </c>
      <c r="B79" s="186" t="s">
        <v>106</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8"/>
      <c r="AN79" s="198"/>
      <c r="AO79" s="198"/>
    </row>
    <row r="80" s="12" customFormat="1" ht="30" hidden="1" customHeight="1" spans="1:41">
      <c r="A80" s="182" t="s">
        <v>52</v>
      </c>
      <c r="B80" s="186" t="s">
        <v>107</v>
      </c>
      <c r="C80" s="186"/>
      <c r="D80" s="186"/>
      <c r="E80" s="184"/>
      <c r="F80" s="184"/>
      <c r="G80" s="184"/>
      <c r="H80" s="184"/>
      <c r="I80" s="195">
        <f t="shared" ref="I80:AL80" si="23">I81+I83+I82</f>
        <v>0</v>
      </c>
      <c r="J80" s="195">
        <f t="shared" si="23"/>
        <v>0</v>
      </c>
      <c r="K80" s="195">
        <f t="shared" si="23"/>
        <v>0</v>
      </c>
      <c r="L80" s="195">
        <f t="shared" si="23"/>
        <v>0</v>
      </c>
      <c r="M80" s="195">
        <f t="shared" si="23"/>
        <v>0</v>
      </c>
      <c r="N80" s="195">
        <f t="shared" si="23"/>
        <v>0</v>
      </c>
      <c r="O80" s="195">
        <f t="shared" si="23"/>
        <v>0</v>
      </c>
      <c r="P80" s="195">
        <f t="shared" si="23"/>
        <v>0</v>
      </c>
      <c r="Q80" s="195">
        <f t="shared" si="23"/>
        <v>0</v>
      </c>
      <c r="R80" s="195">
        <f t="shared" si="23"/>
        <v>0</v>
      </c>
      <c r="S80" s="195">
        <f t="shared" si="23"/>
        <v>0</v>
      </c>
      <c r="T80" s="195">
        <f t="shared" si="23"/>
        <v>0</v>
      </c>
      <c r="U80" s="195">
        <f t="shared" si="23"/>
        <v>0</v>
      </c>
      <c r="V80" s="195">
        <f t="shared" si="23"/>
        <v>0</v>
      </c>
      <c r="W80" s="195">
        <f t="shared" si="23"/>
        <v>0</v>
      </c>
      <c r="X80" s="195">
        <f t="shared" si="23"/>
        <v>0</v>
      </c>
      <c r="Y80" s="195">
        <f t="shared" si="23"/>
        <v>0</v>
      </c>
      <c r="Z80" s="195">
        <f t="shared" si="23"/>
        <v>0</v>
      </c>
      <c r="AA80" s="195">
        <f t="shared" si="23"/>
        <v>0</v>
      </c>
      <c r="AB80" s="195">
        <f t="shared" si="23"/>
        <v>0</v>
      </c>
      <c r="AC80" s="195">
        <f t="shared" si="23"/>
        <v>0</v>
      </c>
      <c r="AD80" s="195">
        <f t="shared" si="23"/>
        <v>0</v>
      </c>
      <c r="AE80" s="195">
        <f t="shared" si="23"/>
        <v>0</v>
      </c>
      <c r="AF80" s="195">
        <f t="shared" si="23"/>
        <v>0</v>
      </c>
      <c r="AG80" s="195">
        <f t="shared" si="23"/>
        <v>0</v>
      </c>
      <c r="AH80" s="195">
        <f t="shared" si="23"/>
        <v>0</v>
      </c>
      <c r="AI80" s="195">
        <f t="shared" si="23"/>
        <v>0</v>
      </c>
      <c r="AJ80" s="195">
        <f t="shared" si="23"/>
        <v>0</v>
      </c>
      <c r="AK80" s="195">
        <f t="shared" si="23"/>
        <v>0</v>
      </c>
      <c r="AL80" s="195">
        <f t="shared" si="23"/>
        <v>0</v>
      </c>
      <c r="AM80" s="198"/>
      <c r="AN80" s="198"/>
      <c r="AO80" s="198"/>
    </row>
    <row r="81" s="12" customFormat="1" ht="30" hidden="1" customHeight="1" spans="1:41">
      <c r="A81" s="182" t="s">
        <v>54</v>
      </c>
      <c r="B81" s="186" t="s">
        <v>108</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8"/>
      <c r="AN81" s="198"/>
      <c r="AO81" s="198"/>
    </row>
    <row r="82" s="12" customFormat="1" ht="30" hidden="1" customHeight="1" spans="1:41">
      <c r="A82" s="182" t="s">
        <v>54</v>
      </c>
      <c r="B82" s="186" t="s">
        <v>109</v>
      </c>
      <c r="C82" s="186"/>
      <c r="D82" s="186"/>
      <c r="E82" s="184"/>
      <c r="F82" s="184"/>
      <c r="G82" s="184"/>
      <c r="H82" s="184"/>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8"/>
      <c r="AN82" s="198"/>
      <c r="AO82" s="198"/>
    </row>
    <row r="83" s="12" customFormat="1" ht="30" hidden="1" customHeight="1" spans="1:41">
      <c r="A83" s="182" t="s">
        <v>54</v>
      </c>
      <c r="B83" s="186" t="s">
        <v>110</v>
      </c>
      <c r="C83" s="186"/>
      <c r="D83" s="186"/>
      <c r="E83" s="184"/>
      <c r="F83" s="184"/>
      <c r="G83" s="184"/>
      <c r="H83" s="184"/>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8"/>
      <c r="AN83" s="198"/>
      <c r="AO83" s="198"/>
    </row>
    <row r="84" s="12" customFormat="1" ht="30" hidden="1" customHeight="1" spans="1:41">
      <c r="A84" s="182" t="s">
        <v>52</v>
      </c>
      <c r="B84" s="186" t="s">
        <v>111</v>
      </c>
      <c r="C84" s="186"/>
      <c r="D84" s="186"/>
      <c r="E84" s="184"/>
      <c r="F84" s="184"/>
      <c r="G84" s="184"/>
      <c r="H84" s="184"/>
      <c r="I84" s="195">
        <f t="shared" ref="I84:AL84" si="24">I85</f>
        <v>0</v>
      </c>
      <c r="J84" s="195">
        <f t="shared" si="24"/>
        <v>0</v>
      </c>
      <c r="K84" s="195">
        <f t="shared" si="24"/>
        <v>0</v>
      </c>
      <c r="L84" s="195">
        <f t="shared" si="24"/>
        <v>0</v>
      </c>
      <c r="M84" s="195">
        <f t="shared" si="24"/>
        <v>0</v>
      </c>
      <c r="N84" s="195">
        <f t="shared" si="24"/>
        <v>0</v>
      </c>
      <c r="O84" s="195">
        <f t="shared" si="24"/>
        <v>0</v>
      </c>
      <c r="P84" s="195">
        <f t="shared" si="24"/>
        <v>0</v>
      </c>
      <c r="Q84" s="195">
        <f t="shared" si="24"/>
        <v>0</v>
      </c>
      <c r="R84" s="195">
        <f t="shared" si="24"/>
        <v>0</v>
      </c>
      <c r="S84" s="195">
        <f t="shared" si="24"/>
        <v>0</v>
      </c>
      <c r="T84" s="195">
        <f t="shared" si="24"/>
        <v>0</v>
      </c>
      <c r="U84" s="195">
        <f t="shared" si="24"/>
        <v>0</v>
      </c>
      <c r="V84" s="195">
        <f t="shared" si="24"/>
        <v>0</v>
      </c>
      <c r="W84" s="195">
        <f t="shared" si="24"/>
        <v>0</v>
      </c>
      <c r="X84" s="195">
        <f t="shared" si="24"/>
        <v>0</v>
      </c>
      <c r="Y84" s="195">
        <f t="shared" si="24"/>
        <v>0</v>
      </c>
      <c r="Z84" s="195">
        <f t="shared" si="24"/>
        <v>0</v>
      </c>
      <c r="AA84" s="195">
        <f t="shared" si="24"/>
        <v>0</v>
      </c>
      <c r="AB84" s="195">
        <f t="shared" si="24"/>
        <v>0</v>
      </c>
      <c r="AC84" s="195">
        <f t="shared" si="24"/>
        <v>0</v>
      </c>
      <c r="AD84" s="195">
        <f t="shared" si="24"/>
        <v>0</v>
      </c>
      <c r="AE84" s="195">
        <f t="shared" si="24"/>
        <v>0</v>
      </c>
      <c r="AF84" s="195">
        <f t="shared" si="24"/>
        <v>0</v>
      </c>
      <c r="AG84" s="195">
        <f t="shared" si="24"/>
        <v>0</v>
      </c>
      <c r="AH84" s="195">
        <f t="shared" si="24"/>
        <v>0</v>
      </c>
      <c r="AI84" s="195">
        <f t="shared" si="24"/>
        <v>0</v>
      </c>
      <c r="AJ84" s="195">
        <f t="shared" si="24"/>
        <v>0</v>
      </c>
      <c r="AK84" s="195">
        <f t="shared" si="24"/>
        <v>0</v>
      </c>
      <c r="AL84" s="195">
        <f t="shared" si="24"/>
        <v>0</v>
      </c>
      <c r="AM84" s="198"/>
      <c r="AN84" s="198"/>
      <c r="AO84" s="198"/>
    </row>
    <row r="85" s="12" customFormat="1" ht="30" hidden="1" customHeight="1" spans="1:41">
      <c r="A85" s="182" t="s">
        <v>54</v>
      </c>
      <c r="B85" s="186" t="s">
        <v>111</v>
      </c>
      <c r="C85" s="186"/>
      <c r="D85" s="186"/>
      <c r="E85" s="184"/>
      <c r="F85" s="184"/>
      <c r="G85" s="184"/>
      <c r="H85" s="184"/>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8"/>
      <c r="AN85" s="198"/>
      <c r="AO85" s="198"/>
    </row>
    <row r="86" s="12" customFormat="1" ht="30" hidden="1" customHeight="1" spans="1:41">
      <c r="A86" s="179" t="s">
        <v>50</v>
      </c>
      <c r="B86" s="186" t="s">
        <v>112</v>
      </c>
      <c r="C86" s="186"/>
      <c r="D86" s="186"/>
      <c r="E86" s="184"/>
      <c r="F86" s="184"/>
      <c r="G86" s="184"/>
      <c r="H86" s="184"/>
      <c r="I86" s="196">
        <f t="shared" ref="I86:AL86" si="25">I87+I106+I115</f>
        <v>13</v>
      </c>
      <c r="J86" s="196">
        <f t="shared" si="25"/>
        <v>176.13</v>
      </c>
      <c r="K86" s="196">
        <f t="shared" si="25"/>
        <v>0</v>
      </c>
      <c r="L86" s="196">
        <f t="shared" si="25"/>
        <v>0</v>
      </c>
      <c r="M86" s="196">
        <f t="shared" si="25"/>
        <v>13</v>
      </c>
      <c r="N86" s="196">
        <f t="shared" si="25"/>
        <v>0</v>
      </c>
      <c r="O86" s="196">
        <f t="shared" si="25"/>
        <v>0</v>
      </c>
      <c r="P86" s="196">
        <f t="shared" si="25"/>
        <v>0</v>
      </c>
      <c r="Q86" s="196">
        <f t="shared" si="25"/>
        <v>0</v>
      </c>
      <c r="R86" s="196">
        <f t="shared" si="25"/>
        <v>0</v>
      </c>
      <c r="S86" s="196">
        <f t="shared" si="25"/>
        <v>7411</v>
      </c>
      <c r="T86" s="196">
        <f t="shared" si="25"/>
        <v>29320</v>
      </c>
      <c r="U86" s="196">
        <f t="shared" si="25"/>
        <v>0</v>
      </c>
      <c r="V86" s="196">
        <f t="shared" si="25"/>
        <v>0</v>
      </c>
      <c r="W86" s="196">
        <f t="shared" si="25"/>
        <v>0</v>
      </c>
      <c r="X86" s="196">
        <f t="shared" si="25"/>
        <v>0</v>
      </c>
      <c r="Y86" s="196">
        <f t="shared" si="25"/>
        <v>0</v>
      </c>
      <c r="Z86" s="196">
        <f t="shared" si="25"/>
        <v>10910</v>
      </c>
      <c r="AA86" s="196">
        <f t="shared" si="25"/>
        <v>5230</v>
      </c>
      <c r="AB86" s="196">
        <f t="shared" si="25"/>
        <v>5230</v>
      </c>
      <c r="AC86" s="196">
        <f t="shared" si="25"/>
        <v>0</v>
      </c>
      <c r="AD86" s="196">
        <f t="shared" si="25"/>
        <v>0</v>
      </c>
      <c r="AE86" s="196">
        <f t="shared" si="25"/>
        <v>0</v>
      </c>
      <c r="AF86" s="196">
        <f t="shared" si="25"/>
        <v>0</v>
      </c>
      <c r="AG86" s="196">
        <f t="shared" si="25"/>
        <v>3680</v>
      </c>
      <c r="AH86" s="196">
        <f t="shared" si="25"/>
        <v>2000</v>
      </c>
      <c r="AI86" s="196">
        <f t="shared" si="25"/>
        <v>0</v>
      </c>
      <c r="AJ86" s="196">
        <f t="shared" si="25"/>
        <v>0</v>
      </c>
      <c r="AK86" s="196">
        <f t="shared" si="25"/>
        <v>0</v>
      </c>
      <c r="AL86" s="196">
        <f t="shared" si="25"/>
        <v>0</v>
      </c>
      <c r="AM86" s="198"/>
      <c r="AN86" s="198"/>
      <c r="AO86" s="198"/>
    </row>
    <row r="87" s="12" customFormat="1" ht="30" hidden="1" customHeight="1" spans="1:41">
      <c r="A87" s="179" t="s">
        <v>52</v>
      </c>
      <c r="B87" s="186" t="s">
        <v>113</v>
      </c>
      <c r="C87" s="186"/>
      <c r="D87" s="186"/>
      <c r="E87" s="184"/>
      <c r="F87" s="184"/>
      <c r="G87" s="184"/>
      <c r="H87" s="184"/>
      <c r="I87" s="195">
        <f t="shared" ref="I87:AL87" si="26">I88+I89+I90+I92+I101+I102+I103+I104+I105</f>
        <v>9</v>
      </c>
      <c r="J87" s="195">
        <f t="shared" si="26"/>
        <v>171</v>
      </c>
      <c r="K87" s="195">
        <f t="shared" si="26"/>
        <v>0</v>
      </c>
      <c r="L87" s="195">
        <f t="shared" si="26"/>
        <v>0</v>
      </c>
      <c r="M87" s="195">
        <f t="shared" si="26"/>
        <v>9</v>
      </c>
      <c r="N87" s="195">
        <f t="shared" si="26"/>
        <v>0</v>
      </c>
      <c r="O87" s="195">
        <f t="shared" si="26"/>
        <v>0</v>
      </c>
      <c r="P87" s="195">
        <f t="shared" si="26"/>
        <v>0</v>
      </c>
      <c r="Q87" s="195">
        <f t="shared" si="26"/>
        <v>0</v>
      </c>
      <c r="R87" s="195">
        <f t="shared" si="26"/>
        <v>0</v>
      </c>
      <c r="S87" s="195">
        <f t="shared" si="26"/>
        <v>5084</v>
      </c>
      <c r="T87" s="195">
        <f t="shared" si="26"/>
        <v>20541</v>
      </c>
      <c r="U87" s="195">
        <f t="shared" si="26"/>
        <v>0</v>
      </c>
      <c r="V87" s="195">
        <f t="shared" si="26"/>
        <v>0</v>
      </c>
      <c r="W87" s="195">
        <f t="shared" si="26"/>
        <v>0</v>
      </c>
      <c r="X87" s="195">
        <f t="shared" si="26"/>
        <v>0</v>
      </c>
      <c r="Y87" s="195">
        <f t="shared" si="26"/>
        <v>0</v>
      </c>
      <c r="Z87" s="195">
        <f t="shared" si="26"/>
        <v>7230</v>
      </c>
      <c r="AA87" s="195">
        <f t="shared" si="26"/>
        <v>5230</v>
      </c>
      <c r="AB87" s="195">
        <f t="shared" si="26"/>
        <v>5230</v>
      </c>
      <c r="AC87" s="195">
        <f t="shared" si="26"/>
        <v>0</v>
      </c>
      <c r="AD87" s="195">
        <f t="shared" si="26"/>
        <v>0</v>
      </c>
      <c r="AE87" s="195">
        <f t="shared" si="26"/>
        <v>0</v>
      </c>
      <c r="AF87" s="195">
        <f t="shared" si="26"/>
        <v>0</v>
      </c>
      <c r="AG87" s="195">
        <f t="shared" si="26"/>
        <v>0</v>
      </c>
      <c r="AH87" s="195">
        <f t="shared" si="26"/>
        <v>2000</v>
      </c>
      <c r="AI87" s="195">
        <f t="shared" si="26"/>
        <v>0</v>
      </c>
      <c r="AJ87" s="195">
        <f t="shared" si="26"/>
        <v>0</v>
      </c>
      <c r="AK87" s="195">
        <f t="shared" si="26"/>
        <v>0</v>
      </c>
      <c r="AL87" s="195">
        <f t="shared" si="26"/>
        <v>0</v>
      </c>
      <c r="AM87" s="198"/>
      <c r="AN87" s="198"/>
      <c r="AO87" s="198"/>
    </row>
    <row r="88" s="12" customFormat="1" ht="43" hidden="1" customHeight="1" spans="1:41">
      <c r="A88" s="182" t="s">
        <v>54</v>
      </c>
      <c r="B88" s="186" t="s">
        <v>114</v>
      </c>
      <c r="C88" s="186"/>
      <c r="D88" s="186"/>
      <c r="E88" s="184"/>
      <c r="F88" s="184"/>
      <c r="G88" s="184"/>
      <c r="H88" s="184"/>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8"/>
      <c r="AN88" s="198"/>
      <c r="AO88" s="198"/>
    </row>
    <row r="89" s="12" customFormat="1" ht="43" hidden="1" customHeight="1" spans="1:41">
      <c r="A89" s="182" t="s">
        <v>54</v>
      </c>
      <c r="B89" s="186" t="s">
        <v>115</v>
      </c>
      <c r="C89" s="186"/>
      <c r="D89" s="186"/>
      <c r="E89" s="184"/>
      <c r="F89" s="184"/>
      <c r="G89" s="184"/>
      <c r="H89" s="184"/>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8"/>
      <c r="AN89" s="198"/>
      <c r="AO89" s="198"/>
    </row>
    <row r="90" s="12" customFormat="1" ht="43" hidden="1" customHeight="1" spans="1:41">
      <c r="A90" s="182" t="s">
        <v>54</v>
      </c>
      <c r="B90" s="186" t="s">
        <v>116</v>
      </c>
      <c r="C90" s="186"/>
      <c r="D90" s="186"/>
      <c r="E90" s="184"/>
      <c r="F90" s="184"/>
      <c r="G90" s="184"/>
      <c r="H90" s="184"/>
      <c r="I90" s="195">
        <f t="shared" ref="I90:AL90" si="27">SUM(I91)</f>
        <v>1</v>
      </c>
      <c r="J90" s="195">
        <f t="shared" si="27"/>
        <v>30</v>
      </c>
      <c r="K90" s="195">
        <f t="shared" si="27"/>
        <v>0</v>
      </c>
      <c r="L90" s="195">
        <f t="shared" si="27"/>
        <v>0</v>
      </c>
      <c r="M90" s="195">
        <f t="shared" si="27"/>
        <v>1</v>
      </c>
      <c r="N90" s="195">
        <f t="shared" si="27"/>
        <v>0</v>
      </c>
      <c r="O90" s="195">
        <f t="shared" si="27"/>
        <v>0</v>
      </c>
      <c r="P90" s="195">
        <f t="shared" si="27"/>
        <v>0</v>
      </c>
      <c r="Q90" s="195">
        <f t="shared" si="27"/>
        <v>0</v>
      </c>
      <c r="R90" s="195">
        <f t="shared" si="27"/>
        <v>0</v>
      </c>
      <c r="S90" s="195">
        <f t="shared" si="27"/>
        <v>431</v>
      </c>
      <c r="T90" s="195">
        <f t="shared" si="27"/>
        <v>1548</v>
      </c>
      <c r="U90" s="195">
        <f t="shared" si="27"/>
        <v>0</v>
      </c>
      <c r="V90" s="195">
        <f t="shared" si="27"/>
        <v>0</v>
      </c>
      <c r="W90" s="195">
        <f t="shared" si="27"/>
        <v>0</v>
      </c>
      <c r="X90" s="195">
        <f t="shared" si="27"/>
        <v>0</v>
      </c>
      <c r="Y90" s="195">
        <f t="shared" si="27"/>
        <v>0</v>
      </c>
      <c r="Z90" s="195">
        <f t="shared" si="27"/>
        <v>1400</v>
      </c>
      <c r="AA90" s="195">
        <f t="shared" si="27"/>
        <v>1400</v>
      </c>
      <c r="AB90" s="195">
        <f t="shared" si="27"/>
        <v>1400</v>
      </c>
      <c r="AC90" s="195">
        <f t="shared" si="27"/>
        <v>0</v>
      </c>
      <c r="AD90" s="195">
        <f t="shared" si="27"/>
        <v>0</v>
      </c>
      <c r="AE90" s="195">
        <f t="shared" si="27"/>
        <v>0</v>
      </c>
      <c r="AF90" s="195">
        <f t="shared" si="27"/>
        <v>0</v>
      </c>
      <c r="AG90" s="195">
        <f t="shared" si="27"/>
        <v>0</v>
      </c>
      <c r="AH90" s="195">
        <f t="shared" si="27"/>
        <v>0</v>
      </c>
      <c r="AI90" s="195">
        <f t="shared" si="27"/>
        <v>0</v>
      </c>
      <c r="AJ90" s="195">
        <f t="shared" si="27"/>
        <v>0</v>
      </c>
      <c r="AK90" s="195">
        <f t="shared" si="27"/>
        <v>0</v>
      </c>
      <c r="AL90" s="195">
        <f t="shared" si="27"/>
        <v>0</v>
      </c>
      <c r="AM90" s="198"/>
      <c r="AN90" s="198"/>
      <c r="AO90" s="198"/>
    </row>
    <row r="91" s="234" customFormat="1" ht="189" customHeight="1" spans="1:41">
      <c r="A91" s="239">
        <v>21</v>
      </c>
      <c r="B91" s="239" t="s">
        <v>1335</v>
      </c>
      <c r="C91" s="239">
        <v>2024</v>
      </c>
      <c r="D91" s="275" t="s">
        <v>1336</v>
      </c>
      <c r="E91" s="241" t="s">
        <v>178</v>
      </c>
      <c r="F91" s="241" t="s">
        <v>1337</v>
      </c>
      <c r="G91" s="241" t="s">
        <v>1304</v>
      </c>
      <c r="H91" s="275" t="s">
        <v>1338</v>
      </c>
      <c r="I91" s="239">
        <v>1</v>
      </c>
      <c r="J91" s="239">
        <v>30</v>
      </c>
      <c r="K91" s="239"/>
      <c r="L91" s="239"/>
      <c r="M91" s="239">
        <v>1</v>
      </c>
      <c r="N91" s="239"/>
      <c r="O91" s="239"/>
      <c r="P91" s="239"/>
      <c r="Q91" s="239"/>
      <c r="R91" s="239"/>
      <c r="S91" s="239">
        <v>431</v>
      </c>
      <c r="T91" s="239">
        <v>1548</v>
      </c>
      <c r="U91" s="256" t="s">
        <v>215</v>
      </c>
      <c r="V91" s="239" t="s">
        <v>853</v>
      </c>
      <c r="W91" s="256" t="s">
        <v>215</v>
      </c>
      <c r="X91" s="239" t="s">
        <v>853</v>
      </c>
      <c r="Y91" s="239" t="s">
        <v>1286</v>
      </c>
      <c r="Z91" s="239">
        <v>1400</v>
      </c>
      <c r="AA91" s="239">
        <v>1400</v>
      </c>
      <c r="AB91" s="267">
        <v>1400</v>
      </c>
      <c r="AC91" s="267"/>
      <c r="AD91" s="267"/>
      <c r="AE91" s="267"/>
      <c r="AF91" s="239"/>
      <c r="AG91" s="239"/>
      <c r="AH91" s="239"/>
      <c r="AI91" s="239"/>
      <c r="AJ91" s="239"/>
      <c r="AK91" s="239"/>
      <c r="AL91" s="239"/>
      <c r="AM91" s="247" t="s">
        <v>1339</v>
      </c>
      <c r="AN91" s="247" t="s">
        <v>1340</v>
      </c>
      <c r="AO91" s="308"/>
    </row>
    <row r="92" s="12" customFormat="1" ht="30" hidden="1" customHeight="1" spans="1:41">
      <c r="A92" s="182" t="s">
        <v>54</v>
      </c>
      <c r="B92" s="186" t="s">
        <v>117</v>
      </c>
      <c r="C92" s="186"/>
      <c r="D92" s="186"/>
      <c r="E92" s="184"/>
      <c r="F92" s="184"/>
      <c r="G92" s="184"/>
      <c r="H92" s="184"/>
      <c r="I92" s="195">
        <f t="shared" ref="I92:AL92" si="28">SUM(I93:I100)</f>
        <v>8</v>
      </c>
      <c r="J92" s="195">
        <f t="shared" si="28"/>
        <v>141</v>
      </c>
      <c r="K92" s="195">
        <f t="shared" si="28"/>
        <v>0</v>
      </c>
      <c r="L92" s="195">
        <f t="shared" si="28"/>
        <v>0</v>
      </c>
      <c r="M92" s="195">
        <f t="shared" si="28"/>
        <v>8</v>
      </c>
      <c r="N92" s="195">
        <f t="shared" si="28"/>
        <v>0</v>
      </c>
      <c r="O92" s="195">
        <f t="shared" si="28"/>
        <v>0</v>
      </c>
      <c r="P92" s="195">
        <f t="shared" si="28"/>
        <v>0</v>
      </c>
      <c r="Q92" s="195">
        <f t="shared" si="28"/>
        <v>0</v>
      </c>
      <c r="R92" s="195">
        <f t="shared" si="28"/>
        <v>0</v>
      </c>
      <c r="S92" s="195">
        <f t="shared" si="28"/>
        <v>4653</v>
      </c>
      <c r="T92" s="195">
        <f t="shared" si="28"/>
        <v>18993</v>
      </c>
      <c r="U92" s="195">
        <f t="shared" si="28"/>
        <v>0</v>
      </c>
      <c r="V92" s="195">
        <f t="shared" si="28"/>
        <v>0</v>
      </c>
      <c r="W92" s="195">
        <f t="shared" si="28"/>
        <v>0</v>
      </c>
      <c r="X92" s="195">
        <f t="shared" si="28"/>
        <v>0</v>
      </c>
      <c r="Y92" s="195">
        <f t="shared" si="28"/>
        <v>0</v>
      </c>
      <c r="Z92" s="195">
        <f t="shared" si="28"/>
        <v>5830</v>
      </c>
      <c r="AA92" s="195">
        <f t="shared" si="28"/>
        <v>3830</v>
      </c>
      <c r="AB92" s="195">
        <f t="shared" si="28"/>
        <v>3830</v>
      </c>
      <c r="AC92" s="195">
        <f t="shared" si="28"/>
        <v>0</v>
      </c>
      <c r="AD92" s="195">
        <f t="shared" si="28"/>
        <v>0</v>
      </c>
      <c r="AE92" s="195">
        <f t="shared" si="28"/>
        <v>0</v>
      </c>
      <c r="AF92" s="195">
        <f t="shared" si="28"/>
        <v>0</v>
      </c>
      <c r="AG92" s="195">
        <f t="shared" si="28"/>
        <v>0</v>
      </c>
      <c r="AH92" s="195">
        <f t="shared" si="28"/>
        <v>2000</v>
      </c>
      <c r="AI92" s="195">
        <f t="shared" si="28"/>
        <v>0</v>
      </c>
      <c r="AJ92" s="195">
        <f t="shared" si="28"/>
        <v>0</v>
      </c>
      <c r="AK92" s="195">
        <f t="shared" si="28"/>
        <v>0</v>
      </c>
      <c r="AL92" s="195">
        <f t="shared" si="28"/>
        <v>0</v>
      </c>
      <c r="AM92" s="198"/>
      <c r="AN92" s="198"/>
      <c r="AO92" s="198"/>
    </row>
    <row r="93" s="229" customFormat="1" ht="348" customHeight="1" spans="1:41">
      <c r="A93" s="239">
        <v>22</v>
      </c>
      <c r="B93" s="239" t="s">
        <v>1164</v>
      </c>
      <c r="C93" s="239">
        <v>2024</v>
      </c>
      <c r="D93" s="249" t="s">
        <v>220</v>
      </c>
      <c r="E93" s="239" t="s">
        <v>178</v>
      </c>
      <c r="F93" s="241" t="s">
        <v>990</v>
      </c>
      <c r="G93" s="239" t="s">
        <v>221</v>
      </c>
      <c r="H93" s="249" t="s">
        <v>1098</v>
      </c>
      <c r="I93" s="239">
        <v>1</v>
      </c>
      <c r="J93" s="239">
        <v>3</v>
      </c>
      <c r="K93" s="239"/>
      <c r="L93" s="239"/>
      <c r="M93" s="239">
        <v>1</v>
      </c>
      <c r="N93" s="239"/>
      <c r="O93" s="239"/>
      <c r="P93" s="239"/>
      <c r="Q93" s="239"/>
      <c r="R93" s="239"/>
      <c r="S93" s="239">
        <v>2245</v>
      </c>
      <c r="T93" s="239">
        <v>10000</v>
      </c>
      <c r="U93" s="256" t="s">
        <v>1369</v>
      </c>
      <c r="V93" s="239" t="s">
        <v>715</v>
      </c>
      <c r="W93" s="239" t="s">
        <v>207</v>
      </c>
      <c r="X93" s="239" t="s">
        <v>715</v>
      </c>
      <c r="Y93" s="239" t="s">
        <v>1286</v>
      </c>
      <c r="Z93" s="239">
        <v>3000</v>
      </c>
      <c r="AA93" s="239">
        <v>1000</v>
      </c>
      <c r="AB93" s="267">
        <v>1000</v>
      </c>
      <c r="AC93" s="267"/>
      <c r="AD93" s="267"/>
      <c r="AE93" s="267"/>
      <c r="AF93" s="239"/>
      <c r="AG93" s="239"/>
      <c r="AH93" s="239">
        <v>2000</v>
      </c>
      <c r="AI93" s="239"/>
      <c r="AJ93" s="239"/>
      <c r="AK93" s="239"/>
      <c r="AL93" s="239"/>
      <c r="AM93" s="247" t="s">
        <v>1165</v>
      </c>
      <c r="AN93" s="247" t="s">
        <v>1166</v>
      </c>
      <c r="AO93" s="301" t="s">
        <v>1370</v>
      </c>
    </row>
    <row r="94" s="231" customFormat="1" ht="409" customHeight="1" spans="1:41">
      <c r="A94" s="239">
        <v>23</v>
      </c>
      <c r="B94" s="239" t="s">
        <v>1170</v>
      </c>
      <c r="C94" s="239">
        <v>2024</v>
      </c>
      <c r="D94" s="275" t="s">
        <v>327</v>
      </c>
      <c r="E94" s="256" t="s">
        <v>178</v>
      </c>
      <c r="F94" s="256" t="s">
        <v>984</v>
      </c>
      <c r="G94" s="256" t="s">
        <v>209</v>
      </c>
      <c r="H94" s="275" t="s">
        <v>1081</v>
      </c>
      <c r="I94" s="256">
        <v>1</v>
      </c>
      <c r="J94" s="256">
        <v>1</v>
      </c>
      <c r="K94" s="256"/>
      <c r="L94" s="256"/>
      <c r="M94" s="256">
        <v>1</v>
      </c>
      <c r="N94" s="256"/>
      <c r="O94" s="256"/>
      <c r="P94" s="256"/>
      <c r="Q94" s="256"/>
      <c r="R94" s="256"/>
      <c r="S94" s="256">
        <v>560</v>
      </c>
      <c r="T94" s="256">
        <v>1650</v>
      </c>
      <c r="U94" s="256" t="s">
        <v>305</v>
      </c>
      <c r="V94" s="256" t="s">
        <v>1171</v>
      </c>
      <c r="W94" s="256" t="s">
        <v>207</v>
      </c>
      <c r="X94" s="256" t="s">
        <v>715</v>
      </c>
      <c r="Y94" s="256" t="s">
        <v>1286</v>
      </c>
      <c r="Z94" s="256">
        <v>800</v>
      </c>
      <c r="AA94" s="256">
        <v>800</v>
      </c>
      <c r="AB94" s="256">
        <v>800</v>
      </c>
      <c r="AC94" s="256"/>
      <c r="AD94" s="256"/>
      <c r="AE94" s="256"/>
      <c r="AF94" s="256"/>
      <c r="AG94" s="256"/>
      <c r="AH94" s="256"/>
      <c r="AI94" s="256"/>
      <c r="AJ94" s="256"/>
      <c r="AK94" s="256"/>
      <c r="AL94" s="256"/>
      <c r="AM94" s="275" t="s">
        <v>1172</v>
      </c>
      <c r="AN94" s="275" t="s">
        <v>1173</v>
      </c>
      <c r="AO94" s="301" t="s">
        <v>1371</v>
      </c>
    </row>
    <row r="95" s="235" customFormat="1" ht="409" customHeight="1" spans="1:41">
      <c r="A95" s="239">
        <v>24</v>
      </c>
      <c r="B95" s="239" t="s">
        <v>1201</v>
      </c>
      <c r="C95" s="239">
        <v>2024</v>
      </c>
      <c r="D95" s="247" t="s">
        <v>1341</v>
      </c>
      <c r="E95" s="239" t="s">
        <v>178</v>
      </c>
      <c r="F95" s="241" t="s">
        <v>1013</v>
      </c>
      <c r="G95" s="239" t="s">
        <v>1342</v>
      </c>
      <c r="H95" s="247" t="s">
        <v>1343</v>
      </c>
      <c r="I95" s="239">
        <v>1</v>
      </c>
      <c r="J95" s="272">
        <v>109.8</v>
      </c>
      <c r="K95" s="272"/>
      <c r="L95" s="272"/>
      <c r="M95" s="272">
        <v>1</v>
      </c>
      <c r="N95" s="272"/>
      <c r="O95" s="272"/>
      <c r="P95" s="272"/>
      <c r="Q95" s="272"/>
      <c r="R95" s="272"/>
      <c r="S95" s="272">
        <v>794</v>
      </c>
      <c r="T95" s="272">
        <v>3208</v>
      </c>
      <c r="U95" s="239" t="s">
        <v>207</v>
      </c>
      <c r="V95" s="239" t="s">
        <v>715</v>
      </c>
      <c r="W95" s="239" t="s">
        <v>207</v>
      </c>
      <c r="X95" s="239" t="s">
        <v>715</v>
      </c>
      <c r="Y95" s="239" t="s">
        <v>1286</v>
      </c>
      <c r="Z95" s="272">
        <v>1000</v>
      </c>
      <c r="AA95" s="272">
        <v>1000</v>
      </c>
      <c r="AB95" s="272">
        <v>1000</v>
      </c>
      <c r="AC95" s="272"/>
      <c r="AD95" s="272"/>
      <c r="AE95" s="272"/>
      <c r="AF95" s="272"/>
      <c r="AG95" s="272"/>
      <c r="AH95" s="272"/>
      <c r="AI95" s="272"/>
      <c r="AJ95" s="272"/>
      <c r="AK95" s="272"/>
      <c r="AL95" s="272"/>
      <c r="AM95" s="282" t="s">
        <v>1202</v>
      </c>
      <c r="AN95" s="282" t="s">
        <v>1203</v>
      </c>
      <c r="AO95" s="301" t="s">
        <v>1372</v>
      </c>
    </row>
    <row r="96" s="214" customFormat="1" ht="223" customHeight="1" spans="1:41">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c r="AO96" s="309" t="s">
        <v>1373</v>
      </c>
    </row>
    <row r="97" s="12" customFormat="1" ht="223" customHeight="1" spans="1:41">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c r="AO97" s="303" t="s">
        <v>1374</v>
      </c>
    </row>
    <row r="98" s="230" customFormat="1" ht="201" customHeight="1" spans="1:41">
      <c r="A98" s="189">
        <v>27</v>
      </c>
      <c r="B98" s="189" t="s">
        <v>1213</v>
      </c>
      <c r="C98" s="246">
        <v>2024</v>
      </c>
      <c r="D98" s="279" t="s">
        <v>592</v>
      </c>
      <c r="E98" s="246" t="s">
        <v>178</v>
      </c>
      <c r="F98" s="246" t="s">
        <v>1022</v>
      </c>
      <c r="G98" s="246" t="s">
        <v>593</v>
      </c>
      <c r="H98" s="279" t="s">
        <v>594</v>
      </c>
      <c r="I98" s="280">
        <v>1</v>
      </c>
      <c r="J98" s="246">
        <v>11</v>
      </c>
      <c r="K98" s="280"/>
      <c r="L98" s="280"/>
      <c r="M98" s="246">
        <v>1</v>
      </c>
      <c r="N98" s="280"/>
      <c r="O98" s="280"/>
      <c r="P98" s="280"/>
      <c r="Q98" s="280"/>
      <c r="R98" s="280"/>
      <c r="S98" s="246">
        <v>50</v>
      </c>
      <c r="T98" s="280">
        <v>218</v>
      </c>
      <c r="U98" s="246" t="s">
        <v>985</v>
      </c>
      <c r="V98" s="246" t="s">
        <v>944</v>
      </c>
      <c r="W98" s="246" t="s">
        <v>207</v>
      </c>
      <c r="X98" s="246" t="s">
        <v>715</v>
      </c>
      <c r="Y98" s="189" t="s">
        <v>1286</v>
      </c>
      <c r="Z98" s="246">
        <v>370</v>
      </c>
      <c r="AA98" s="246">
        <v>370</v>
      </c>
      <c r="AB98" s="246">
        <v>370</v>
      </c>
      <c r="AC98" s="246"/>
      <c r="AD98" s="246"/>
      <c r="AE98" s="246"/>
      <c r="AF98" s="246"/>
      <c r="AG98" s="246"/>
      <c r="AH98" s="246"/>
      <c r="AI98" s="246"/>
      <c r="AJ98" s="246"/>
      <c r="AK98" s="189"/>
      <c r="AL98" s="189"/>
      <c r="AM98" s="192" t="s">
        <v>1214</v>
      </c>
      <c r="AN98" s="192" t="s">
        <v>1215</v>
      </c>
      <c r="AO98" s="310" t="s">
        <v>1375</v>
      </c>
    </row>
    <row r="99" s="236" customFormat="1" ht="258" customHeight="1" spans="1:41">
      <c r="A99" s="189">
        <v>28</v>
      </c>
      <c r="B99" s="189" t="s">
        <v>1232</v>
      </c>
      <c r="C99" s="189">
        <v>2024</v>
      </c>
      <c r="D99" s="192" t="s">
        <v>565</v>
      </c>
      <c r="E99" s="189" t="s">
        <v>302</v>
      </c>
      <c r="F99" s="189" t="s">
        <v>1009</v>
      </c>
      <c r="G99" s="189" t="s">
        <v>535</v>
      </c>
      <c r="H99" s="192" t="s">
        <v>566</v>
      </c>
      <c r="I99" s="189">
        <v>1</v>
      </c>
      <c r="J99" s="189">
        <v>4</v>
      </c>
      <c r="K99" s="189"/>
      <c r="L99" s="189"/>
      <c r="M99" s="189">
        <v>1</v>
      </c>
      <c r="N99" s="189"/>
      <c r="O99" s="189"/>
      <c r="P99" s="189"/>
      <c r="Q99" s="189"/>
      <c r="R99" s="189"/>
      <c r="S99" s="189">
        <v>210</v>
      </c>
      <c r="T99" s="189">
        <v>709</v>
      </c>
      <c r="U99" s="189" t="s">
        <v>206</v>
      </c>
      <c r="V99" s="189" t="s">
        <v>902</v>
      </c>
      <c r="W99" s="189" t="s">
        <v>207</v>
      </c>
      <c r="X99" s="189" t="s">
        <v>715</v>
      </c>
      <c r="Y99" s="189" t="s">
        <v>1286</v>
      </c>
      <c r="Z99" s="189">
        <v>210</v>
      </c>
      <c r="AA99" s="189">
        <v>210</v>
      </c>
      <c r="AB99" s="281">
        <v>210</v>
      </c>
      <c r="AC99" s="281"/>
      <c r="AD99" s="281"/>
      <c r="AE99" s="281"/>
      <c r="AF99" s="189"/>
      <c r="AG99" s="189"/>
      <c r="AH99" s="189"/>
      <c r="AI99" s="189"/>
      <c r="AJ99" s="189"/>
      <c r="AK99" s="189"/>
      <c r="AL99" s="189"/>
      <c r="AM99" s="192" t="s">
        <v>1233</v>
      </c>
      <c r="AN99" s="192" t="s">
        <v>1234</v>
      </c>
      <c r="AO99" s="310" t="s">
        <v>1376</v>
      </c>
    </row>
    <row r="100" s="8" customFormat="1" ht="251" customHeight="1" spans="1:41">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c r="AO100" s="303" t="s">
        <v>1377</v>
      </c>
    </row>
    <row r="101" s="12" customFormat="1" ht="70" hidden="1" customHeight="1" spans="1:41">
      <c r="A101" s="182" t="s">
        <v>54</v>
      </c>
      <c r="B101" s="186" t="s">
        <v>118</v>
      </c>
      <c r="C101" s="186"/>
      <c r="D101" s="186"/>
      <c r="E101" s="184"/>
      <c r="F101" s="184"/>
      <c r="G101" s="184"/>
      <c r="H101" s="184"/>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8"/>
      <c r="AN101" s="198"/>
      <c r="AO101" s="198"/>
    </row>
    <row r="102" s="12" customFormat="1" ht="77" hidden="1" customHeight="1" spans="1:41">
      <c r="A102" s="182" t="s">
        <v>54</v>
      </c>
      <c r="B102" s="186" t="s">
        <v>119</v>
      </c>
      <c r="C102" s="186"/>
      <c r="D102" s="186"/>
      <c r="E102" s="184"/>
      <c r="F102" s="184"/>
      <c r="G102" s="184"/>
      <c r="H102" s="184"/>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8"/>
      <c r="AN102" s="198"/>
      <c r="AO102" s="198"/>
    </row>
    <row r="103" s="12" customFormat="1" ht="77" hidden="1" customHeight="1" spans="1:41">
      <c r="A103" s="182" t="s">
        <v>54</v>
      </c>
      <c r="B103" s="186" t="s">
        <v>120</v>
      </c>
      <c r="C103" s="186"/>
      <c r="D103" s="186"/>
      <c r="E103" s="184"/>
      <c r="F103" s="184"/>
      <c r="G103" s="184"/>
      <c r="H103" s="184"/>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8"/>
      <c r="AN103" s="198"/>
      <c r="AO103" s="198"/>
    </row>
    <row r="104" s="12" customFormat="1" ht="50" hidden="1" customHeight="1" spans="1:41">
      <c r="A104" s="182" t="s">
        <v>54</v>
      </c>
      <c r="B104" s="186" t="s">
        <v>121</v>
      </c>
      <c r="C104" s="186"/>
      <c r="D104" s="186"/>
      <c r="E104" s="184"/>
      <c r="F104" s="184"/>
      <c r="G104" s="184"/>
      <c r="H104" s="184"/>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8"/>
      <c r="AN104" s="198"/>
      <c r="AO104" s="198"/>
    </row>
    <row r="105" s="12" customFormat="1" ht="30" hidden="1" customHeight="1" spans="1:41">
      <c r="A105" s="182" t="s">
        <v>54</v>
      </c>
      <c r="B105" s="186" t="s">
        <v>96</v>
      </c>
      <c r="C105" s="186"/>
      <c r="D105" s="186"/>
      <c r="E105" s="184"/>
      <c r="F105" s="184"/>
      <c r="G105" s="184"/>
      <c r="H105" s="184"/>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8"/>
      <c r="AN105" s="198"/>
      <c r="AO105" s="198"/>
    </row>
    <row r="106" s="12" customFormat="1" ht="30" hidden="1" customHeight="1" spans="1:41">
      <c r="A106" s="206" t="s">
        <v>52</v>
      </c>
      <c r="B106" s="186" t="s">
        <v>122</v>
      </c>
      <c r="C106" s="186"/>
      <c r="D106" s="186"/>
      <c r="E106" s="184"/>
      <c r="F106" s="184"/>
      <c r="G106" s="184"/>
      <c r="H106" s="184"/>
      <c r="I106" s="195">
        <f t="shared" ref="I106:AL106" si="29">I107+I108+I112+I114</f>
        <v>4</v>
      </c>
      <c r="J106" s="195">
        <f t="shared" si="29"/>
        <v>5.13</v>
      </c>
      <c r="K106" s="195">
        <f t="shared" si="29"/>
        <v>0</v>
      </c>
      <c r="L106" s="195">
        <f t="shared" si="29"/>
        <v>0</v>
      </c>
      <c r="M106" s="195">
        <f t="shared" si="29"/>
        <v>4</v>
      </c>
      <c r="N106" s="195">
        <f t="shared" si="29"/>
        <v>0</v>
      </c>
      <c r="O106" s="195">
        <f t="shared" si="29"/>
        <v>0</v>
      </c>
      <c r="P106" s="195">
        <f t="shared" si="29"/>
        <v>0</v>
      </c>
      <c r="Q106" s="195">
        <f t="shared" si="29"/>
        <v>0</v>
      </c>
      <c r="R106" s="195">
        <f t="shared" si="29"/>
        <v>0</v>
      </c>
      <c r="S106" s="195">
        <f t="shared" si="29"/>
        <v>2327</v>
      </c>
      <c r="T106" s="195">
        <f t="shared" si="29"/>
        <v>8779</v>
      </c>
      <c r="U106" s="195">
        <f t="shared" si="29"/>
        <v>0</v>
      </c>
      <c r="V106" s="195">
        <f t="shared" si="29"/>
        <v>0</v>
      </c>
      <c r="W106" s="195">
        <f t="shared" si="29"/>
        <v>0</v>
      </c>
      <c r="X106" s="195">
        <f t="shared" si="29"/>
        <v>0</v>
      </c>
      <c r="Y106" s="195">
        <f t="shared" si="29"/>
        <v>0</v>
      </c>
      <c r="Z106" s="195">
        <f t="shared" si="29"/>
        <v>3680</v>
      </c>
      <c r="AA106" s="195">
        <f t="shared" si="29"/>
        <v>0</v>
      </c>
      <c r="AB106" s="195">
        <f t="shared" si="29"/>
        <v>0</v>
      </c>
      <c r="AC106" s="195">
        <f t="shared" si="29"/>
        <v>0</v>
      </c>
      <c r="AD106" s="195">
        <f t="shared" si="29"/>
        <v>0</v>
      </c>
      <c r="AE106" s="195">
        <f t="shared" si="29"/>
        <v>0</v>
      </c>
      <c r="AF106" s="195">
        <f t="shared" si="29"/>
        <v>0</v>
      </c>
      <c r="AG106" s="195">
        <f t="shared" si="29"/>
        <v>3680</v>
      </c>
      <c r="AH106" s="195">
        <f t="shared" si="29"/>
        <v>0</v>
      </c>
      <c r="AI106" s="195">
        <f t="shared" si="29"/>
        <v>0</v>
      </c>
      <c r="AJ106" s="195">
        <f t="shared" si="29"/>
        <v>0</v>
      </c>
      <c r="AK106" s="195">
        <f t="shared" si="29"/>
        <v>0</v>
      </c>
      <c r="AL106" s="195">
        <f t="shared" si="29"/>
        <v>0</v>
      </c>
      <c r="AM106" s="198"/>
      <c r="AN106" s="198"/>
      <c r="AO106" s="198"/>
    </row>
    <row r="107" s="12" customFormat="1" ht="30" hidden="1" customHeight="1" spans="1:41">
      <c r="A107" s="182" t="s">
        <v>54</v>
      </c>
      <c r="B107" s="186" t="s">
        <v>123</v>
      </c>
      <c r="C107" s="186"/>
      <c r="D107" s="186"/>
      <c r="E107" s="184"/>
      <c r="F107" s="184"/>
      <c r="G107" s="184"/>
      <c r="H107" s="184"/>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8"/>
      <c r="AN107" s="198"/>
      <c r="AO107" s="198"/>
    </row>
    <row r="108" s="12" customFormat="1" ht="30" hidden="1" customHeight="1" spans="1:41">
      <c r="A108" s="182" t="s">
        <v>54</v>
      </c>
      <c r="B108" s="186" t="s">
        <v>124</v>
      </c>
      <c r="C108" s="186"/>
      <c r="D108" s="186"/>
      <c r="E108" s="184"/>
      <c r="F108" s="184"/>
      <c r="G108" s="184"/>
      <c r="H108" s="184"/>
      <c r="I108" s="195">
        <f t="shared" ref="I108:AL108" si="30">SUM(I109:I111)</f>
        <v>3</v>
      </c>
      <c r="J108" s="195">
        <f t="shared" si="30"/>
        <v>4.13</v>
      </c>
      <c r="K108" s="195">
        <f t="shared" si="30"/>
        <v>0</v>
      </c>
      <c r="L108" s="195">
        <f t="shared" si="30"/>
        <v>0</v>
      </c>
      <c r="M108" s="195">
        <f t="shared" si="30"/>
        <v>3</v>
      </c>
      <c r="N108" s="195">
        <f t="shared" si="30"/>
        <v>0</v>
      </c>
      <c r="O108" s="195">
        <f t="shared" si="30"/>
        <v>0</v>
      </c>
      <c r="P108" s="195">
        <f t="shared" si="30"/>
        <v>0</v>
      </c>
      <c r="Q108" s="195">
        <f t="shared" si="30"/>
        <v>0</v>
      </c>
      <c r="R108" s="195">
        <f t="shared" si="30"/>
        <v>0</v>
      </c>
      <c r="S108" s="195">
        <f t="shared" si="30"/>
        <v>1865</v>
      </c>
      <c r="T108" s="195">
        <f t="shared" si="30"/>
        <v>6911</v>
      </c>
      <c r="U108" s="195">
        <f t="shared" si="30"/>
        <v>0</v>
      </c>
      <c r="V108" s="195">
        <f t="shared" si="30"/>
        <v>0</v>
      </c>
      <c r="W108" s="195">
        <f t="shared" si="30"/>
        <v>0</v>
      </c>
      <c r="X108" s="195">
        <f t="shared" si="30"/>
        <v>0</v>
      </c>
      <c r="Y108" s="195">
        <f t="shared" si="30"/>
        <v>0</v>
      </c>
      <c r="Z108" s="195">
        <f t="shared" si="30"/>
        <v>3600</v>
      </c>
      <c r="AA108" s="195">
        <f t="shared" si="30"/>
        <v>0</v>
      </c>
      <c r="AB108" s="195">
        <f t="shared" si="30"/>
        <v>0</v>
      </c>
      <c r="AC108" s="195">
        <f t="shared" si="30"/>
        <v>0</v>
      </c>
      <c r="AD108" s="195">
        <f t="shared" si="30"/>
        <v>0</v>
      </c>
      <c r="AE108" s="195">
        <f t="shared" si="30"/>
        <v>0</v>
      </c>
      <c r="AF108" s="195">
        <f t="shared" si="30"/>
        <v>0</v>
      </c>
      <c r="AG108" s="195">
        <f t="shared" si="30"/>
        <v>3600</v>
      </c>
      <c r="AH108" s="195">
        <f t="shared" si="30"/>
        <v>0</v>
      </c>
      <c r="AI108" s="195">
        <f t="shared" si="30"/>
        <v>0</v>
      </c>
      <c r="AJ108" s="195">
        <f t="shared" si="30"/>
        <v>0</v>
      </c>
      <c r="AK108" s="195">
        <f t="shared" si="30"/>
        <v>0</v>
      </c>
      <c r="AL108" s="195">
        <f t="shared" si="30"/>
        <v>0</v>
      </c>
      <c r="AM108" s="198"/>
      <c r="AN108" s="198"/>
      <c r="AO108" s="198"/>
    </row>
    <row r="109" s="284" customFormat="1" ht="409" customHeight="1" spans="1:41">
      <c r="A109" s="287">
        <v>30</v>
      </c>
      <c r="B109" s="287" t="s">
        <v>1152</v>
      </c>
      <c r="C109" s="287">
        <v>2024</v>
      </c>
      <c r="D109" s="305" t="s">
        <v>193</v>
      </c>
      <c r="E109" s="289" t="s">
        <v>178</v>
      </c>
      <c r="F109" s="289" t="s">
        <v>984</v>
      </c>
      <c r="G109" s="289" t="s">
        <v>194</v>
      </c>
      <c r="H109" s="305" t="s">
        <v>195</v>
      </c>
      <c r="I109" s="287">
        <v>1</v>
      </c>
      <c r="J109" s="287">
        <v>2</v>
      </c>
      <c r="K109" s="287"/>
      <c r="L109" s="287"/>
      <c r="M109" s="287">
        <v>1</v>
      </c>
      <c r="N109" s="287"/>
      <c r="O109" s="287"/>
      <c r="P109" s="287"/>
      <c r="Q109" s="287"/>
      <c r="R109" s="287"/>
      <c r="S109" s="287">
        <v>1200</v>
      </c>
      <c r="T109" s="287">
        <v>4337</v>
      </c>
      <c r="U109" s="293" t="s">
        <v>183</v>
      </c>
      <c r="V109" s="287" t="s">
        <v>1144</v>
      </c>
      <c r="W109" s="293" t="s">
        <v>183</v>
      </c>
      <c r="X109" s="287" t="s">
        <v>1144</v>
      </c>
      <c r="Y109" s="287" t="s">
        <v>1286</v>
      </c>
      <c r="Z109" s="306">
        <v>2000</v>
      </c>
      <c r="AA109" s="287"/>
      <c r="AB109" s="295"/>
      <c r="AC109" s="295"/>
      <c r="AD109" s="295"/>
      <c r="AE109" s="295"/>
      <c r="AF109" s="287"/>
      <c r="AG109" s="287">
        <v>2000</v>
      </c>
      <c r="AH109" s="287"/>
      <c r="AI109" s="287"/>
      <c r="AJ109" s="287"/>
      <c r="AK109" s="287"/>
      <c r="AL109" s="287"/>
      <c r="AM109" s="290" t="s">
        <v>1153</v>
      </c>
      <c r="AN109" s="290" t="s">
        <v>1154</v>
      </c>
      <c r="AO109" s="298" t="s">
        <v>1378</v>
      </c>
    </row>
    <row r="110" s="286" customFormat="1" ht="271" customHeight="1" spans="1:41">
      <c r="A110" s="287">
        <v>31</v>
      </c>
      <c r="B110" s="287" t="s">
        <v>1167</v>
      </c>
      <c r="C110" s="287">
        <v>2024</v>
      </c>
      <c r="D110" s="290" t="s">
        <v>1077</v>
      </c>
      <c r="E110" s="287" t="s">
        <v>178</v>
      </c>
      <c r="F110" s="289" t="s">
        <v>1013</v>
      </c>
      <c r="G110" s="287" t="s">
        <v>590</v>
      </c>
      <c r="H110" s="290" t="s">
        <v>1100</v>
      </c>
      <c r="I110" s="287">
        <v>1</v>
      </c>
      <c r="J110" s="291">
        <v>1.13</v>
      </c>
      <c r="K110" s="291"/>
      <c r="L110" s="291"/>
      <c r="M110" s="291">
        <v>1</v>
      </c>
      <c r="N110" s="291"/>
      <c r="O110" s="291"/>
      <c r="P110" s="291"/>
      <c r="Q110" s="291"/>
      <c r="R110" s="291"/>
      <c r="S110" s="291">
        <v>298</v>
      </c>
      <c r="T110" s="291">
        <v>1188</v>
      </c>
      <c r="U110" s="287" t="s">
        <v>985</v>
      </c>
      <c r="V110" s="287"/>
      <c r="W110" s="287" t="s">
        <v>183</v>
      </c>
      <c r="X110" s="287" t="s">
        <v>811</v>
      </c>
      <c r="Y110" s="287" t="s">
        <v>1286</v>
      </c>
      <c r="Z110" s="291">
        <v>950</v>
      </c>
      <c r="AA110" s="291"/>
      <c r="AB110" s="291"/>
      <c r="AC110" s="291"/>
      <c r="AD110" s="291"/>
      <c r="AE110" s="291"/>
      <c r="AF110" s="291"/>
      <c r="AG110" s="291">
        <v>950</v>
      </c>
      <c r="AH110" s="291"/>
      <c r="AI110" s="291"/>
      <c r="AJ110" s="291"/>
      <c r="AK110" s="291"/>
      <c r="AL110" s="291"/>
      <c r="AM110" s="307" t="s">
        <v>1168</v>
      </c>
      <c r="AN110" s="307" t="s">
        <v>1169</v>
      </c>
      <c r="AO110" s="298" t="s">
        <v>1378</v>
      </c>
    </row>
    <row r="111" s="237" customFormat="1" ht="279" customHeight="1" spans="1:41">
      <c r="A111" s="189">
        <v>32</v>
      </c>
      <c r="B111" s="189" t="s">
        <v>1198</v>
      </c>
      <c r="C111" s="189">
        <v>2024</v>
      </c>
      <c r="D111" s="192" t="s">
        <v>282</v>
      </c>
      <c r="E111" s="189" t="s">
        <v>178</v>
      </c>
      <c r="F111" s="246" t="s">
        <v>1013</v>
      </c>
      <c r="G111" s="189" t="s">
        <v>252</v>
      </c>
      <c r="H111" s="192" t="s">
        <v>1058</v>
      </c>
      <c r="I111" s="189">
        <v>1</v>
      </c>
      <c r="J111" s="266">
        <v>1</v>
      </c>
      <c r="K111" s="266"/>
      <c r="L111" s="266"/>
      <c r="M111" s="266">
        <v>1</v>
      </c>
      <c r="N111" s="266"/>
      <c r="O111" s="266"/>
      <c r="P111" s="266"/>
      <c r="Q111" s="266"/>
      <c r="R111" s="266"/>
      <c r="S111" s="266">
        <v>367</v>
      </c>
      <c r="T111" s="266">
        <v>1386</v>
      </c>
      <c r="U111" s="189" t="s">
        <v>227</v>
      </c>
      <c r="V111" s="189" t="s">
        <v>656</v>
      </c>
      <c r="W111" s="189" t="s">
        <v>183</v>
      </c>
      <c r="X111" s="189" t="s">
        <v>811</v>
      </c>
      <c r="Y111" s="189" t="s">
        <v>1286</v>
      </c>
      <c r="Z111" s="266">
        <v>650</v>
      </c>
      <c r="AA111" s="266"/>
      <c r="AB111" s="266"/>
      <c r="AC111" s="266"/>
      <c r="AD111" s="266"/>
      <c r="AE111" s="266"/>
      <c r="AF111" s="266"/>
      <c r="AG111" s="266">
        <v>650</v>
      </c>
      <c r="AH111" s="266"/>
      <c r="AI111" s="266"/>
      <c r="AJ111" s="266"/>
      <c r="AK111" s="266"/>
      <c r="AL111" s="266"/>
      <c r="AM111" s="283" t="s">
        <v>1199</v>
      </c>
      <c r="AN111" s="283" t="s">
        <v>1200</v>
      </c>
      <c r="AO111" s="298" t="s">
        <v>1378</v>
      </c>
    </row>
    <row r="112" s="12" customFormat="1" ht="30" hidden="1" customHeight="1" spans="1:41">
      <c r="A112" s="182" t="s">
        <v>54</v>
      </c>
      <c r="B112" s="186" t="s">
        <v>125</v>
      </c>
      <c r="C112" s="186"/>
      <c r="D112" s="186"/>
      <c r="E112" s="184"/>
      <c r="F112" s="184"/>
      <c r="G112" s="184"/>
      <c r="H112" s="184"/>
      <c r="I112" s="195">
        <f t="shared" ref="I112:AL112" si="31">SUM(I113)</f>
        <v>1</v>
      </c>
      <c r="J112" s="195">
        <f t="shared" si="31"/>
        <v>1</v>
      </c>
      <c r="K112" s="195">
        <f t="shared" si="31"/>
        <v>0</v>
      </c>
      <c r="L112" s="195">
        <f t="shared" si="31"/>
        <v>0</v>
      </c>
      <c r="M112" s="195">
        <f t="shared" si="31"/>
        <v>1</v>
      </c>
      <c r="N112" s="195">
        <f t="shared" si="31"/>
        <v>0</v>
      </c>
      <c r="O112" s="195">
        <f t="shared" si="31"/>
        <v>0</v>
      </c>
      <c r="P112" s="195">
        <f t="shared" si="31"/>
        <v>0</v>
      </c>
      <c r="Q112" s="195">
        <f t="shared" si="31"/>
        <v>0</v>
      </c>
      <c r="R112" s="195">
        <f t="shared" si="31"/>
        <v>0</v>
      </c>
      <c r="S112" s="195">
        <f t="shared" si="31"/>
        <v>462</v>
      </c>
      <c r="T112" s="195">
        <f t="shared" si="31"/>
        <v>1868</v>
      </c>
      <c r="U112" s="195">
        <f t="shared" si="31"/>
        <v>0</v>
      </c>
      <c r="V112" s="195">
        <f t="shared" si="31"/>
        <v>0</v>
      </c>
      <c r="W112" s="195">
        <f t="shared" si="31"/>
        <v>0</v>
      </c>
      <c r="X112" s="195">
        <f t="shared" si="31"/>
        <v>0</v>
      </c>
      <c r="Y112" s="195">
        <f t="shared" si="31"/>
        <v>0</v>
      </c>
      <c r="Z112" s="195">
        <f t="shared" si="31"/>
        <v>80</v>
      </c>
      <c r="AA112" s="195">
        <f t="shared" si="31"/>
        <v>0</v>
      </c>
      <c r="AB112" s="195">
        <f t="shared" si="31"/>
        <v>0</v>
      </c>
      <c r="AC112" s="195">
        <f t="shared" si="31"/>
        <v>0</v>
      </c>
      <c r="AD112" s="195">
        <f t="shared" si="31"/>
        <v>0</v>
      </c>
      <c r="AE112" s="195">
        <f t="shared" si="31"/>
        <v>0</v>
      </c>
      <c r="AF112" s="195">
        <f t="shared" si="31"/>
        <v>0</v>
      </c>
      <c r="AG112" s="195">
        <f t="shared" si="31"/>
        <v>80</v>
      </c>
      <c r="AH112" s="195">
        <f t="shared" si="31"/>
        <v>0</v>
      </c>
      <c r="AI112" s="195">
        <f t="shared" si="31"/>
        <v>0</v>
      </c>
      <c r="AJ112" s="195">
        <f t="shared" si="31"/>
        <v>0</v>
      </c>
      <c r="AK112" s="195">
        <f t="shared" si="31"/>
        <v>0</v>
      </c>
      <c r="AL112" s="195">
        <f t="shared" si="31"/>
        <v>0</v>
      </c>
      <c r="AM112" s="198"/>
      <c r="AN112" s="198"/>
      <c r="AO112" s="198"/>
    </row>
    <row r="113" s="237" customFormat="1" ht="305" customHeight="1" spans="1:41">
      <c r="A113" s="189">
        <v>33</v>
      </c>
      <c r="B113" s="189" t="s">
        <v>1223</v>
      </c>
      <c r="C113" s="189">
        <v>2024</v>
      </c>
      <c r="D113" s="192" t="s">
        <v>285</v>
      </c>
      <c r="E113" s="189" t="s">
        <v>178</v>
      </c>
      <c r="F113" s="246" t="s">
        <v>1013</v>
      </c>
      <c r="G113" s="189" t="s">
        <v>252</v>
      </c>
      <c r="H113" s="192" t="s">
        <v>1116</v>
      </c>
      <c r="I113" s="189">
        <v>1</v>
      </c>
      <c r="J113" s="266">
        <v>1</v>
      </c>
      <c r="K113" s="266"/>
      <c r="L113" s="266"/>
      <c r="M113" s="266">
        <v>1</v>
      </c>
      <c r="N113" s="266"/>
      <c r="O113" s="266"/>
      <c r="P113" s="266"/>
      <c r="Q113" s="266"/>
      <c r="R113" s="266"/>
      <c r="S113" s="266">
        <v>462</v>
      </c>
      <c r="T113" s="266">
        <v>1868</v>
      </c>
      <c r="U113" s="189" t="s">
        <v>227</v>
      </c>
      <c r="V113" s="189" t="s">
        <v>656</v>
      </c>
      <c r="W113" s="189" t="s">
        <v>183</v>
      </c>
      <c r="X113" s="189" t="s">
        <v>811</v>
      </c>
      <c r="Y113" s="189" t="s">
        <v>1286</v>
      </c>
      <c r="Z113" s="266">
        <v>80</v>
      </c>
      <c r="AA113" s="266"/>
      <c r="AB113" s="266"/>
      <c r="AC113" s="266"/>
      <c r="AD113" s="266"/>
      <c r="AE113" s="266"/>
      <c r="AF113" s="266"/>
      <c r="AG113" s="266">
        <v>80</v>
      </c>
      <c r="AH113" s="266"/>
      <c r="AI113" s="266"/>
      <c r="AJ113" s="266"/>
      <c r="AK113" s="266"/>
      <c r="AL113" s="266"/>
      <c r="AM113" s="283" t="s">
        <v>1224</v>
      </c>
      <c r="AN113" s="283" t="s">
        <v>1225</v>
      </c>
      <c r="AO113" s="299" t="s">
        <v>1379</v>
      </c>
    </row>
    <row r="114" s="12" customFormat="1" ht="30" hidden="1" customHeight="1" spans="1:41">
      <c r="A114" s="182" t="s">
        <v>54</v>
      </c>
      <c r="B114" s="186" t="s">
        <v>126</v>
      </c>
      <c r="C114" s="186"/>
      <c r="D114" s="186"/>
      <c r="E114" s="184"/>
      <c r="F114" s="184"/>
      <c r="G114" s="184"/>
      <c r="H114" s="184"/>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8"/>
      <c r="AN114" s="198"/>
      <c r="AO114" s="198"/>
    </row>
    <row r="115" s="12" customFormat="1" ht="30" hidden="1" customHeight="1" spans="1:41">
      <c r="A115" s="206" t="s">
        <v>52</v>
      </c>
      <c r="B115" s="186" t="s">
        <v>127</v>
      </c>
      <c r="C115" s="186"/>
      <c r="D115" s="186"/>
      <c r="E115" s="184"/>
      <c r="F115" s="184"/>
      <c r="G115" s="184"/>
      <c r="H115" s="184"/>
      <c r="I115" s="195">
        <f t="shared" ref="I115:AL115" si="32">I116+I117+I118+I119+I120+I121</f>
        <v>0</v>
      </c>
      <c r="J115" s="195">
        <f t="shared" si="32"/>
        <v>0</v>
      </c>
      <c r="K115" s="195">
        <f t="shared" si="32"/>
        <v>0</v>
      </c>
      <c r="L115" s="195">
        <f t="shared" si="32"/>
        <v>0</v>
      </c>
      <c r="M115" s="195">
        <f t="shared" si="32"/>
        <v>0</v>
      </c>
      <c r="N115" s="195">
        <f t="shared" si="32"/>
        <v>0</v>
      </c>
      <c r="O115" s="195">
        <f t="shared" si="32"/>
        <v>0</v>
      </c>
      <c r="P115" s="195">
        <f t="shared" si="32"/>
        <v>0</v>
      </c>
      <c r="Q115" s="195">
        <f t="shared" si="32"/>
        <v>0</v>
      </c>
      <c r="R115" s="195">
        <f t="shared" si="32"/>
        <v>0</v>
      </c>
      <c r="S115" s="195">
        <f t="shared" si="32"/>
        <v>0</v>
      </c>
      <c r="T115" s="195">
        <f t="shared" si="32"/>
        <v>0</v>
      </c>
      <c r="U115" s="195">
        <f t="shared" si="32"/>
        <v>0</v>
      </c>
      <c r="V115" s="195">
        <f t="shared" si="32"/>
        <v>0</v>
      </c>
      <c r="W115" s="195">
        <f t="shared" si="32"/>
        <v>0</v>
      </c>
      <c r="X115" s="195">
        <f t="shared" si="32"/>
        <v>0</v>
      </c>
      <c r="Y115" s="195">
        <f t="shared" si="32"/>
        <v>0</v>
      </c>
      <c r="Z115" s="195">
        <f t="shared" si="32"/>
        <v>0</v>
      </c>
      <c r="AA115" s="195">
        <f t="shared" si="32"/>
        <v>0</v>
      </c>
      <c r="AB115" s="195">
        <f t="shared" si="32"/>
        <v>0</v>
      </c>
      <c r="AC115" s="195">
        <f t="shared" si="32"/>
        <v>0</v>
      </c>
      <c r="AD115" s="195">
        <f t="shared" si="32"/>
        <v>0</v>
      </c>
      <c r="AE115" s="195">
        <f t="shared" si="32"/>
        <v>0</v>
      </c>
      <c r="AF115" s="195">
        <f t="shared" si="32"/>
        <v>0</v>
      </c>
      <c r="AG115" s="195">
        <f t="shared" si="32"/>
        <v>0</v>
      </c>
      <c r="AH115" s="195">
        <f t="shared" si="32"/>
        <v>0</v>
      </c>
      <c r="AI115" s="195">
        <f t="shared" si="32"/>
        <v>0</v>
      </c>
      <c r="AJ115" s="195">
        <f t="shared" si="32"/>
        <v>0</v>
      </c>
      <c r="AK115" s="195">
        <f t="shared" si="32"/>
        <v>0</v>
      </c>
      <c r="AL115" s="195">
        <f t="shared" si="32"/>
        <v>0</v>
      </c>
      <c r="AM115" s="198"/>
      <c r="AN115" s="198"/>
      <c r="AO115" s="198"/>
    </row>
    <row r="116" s="12" customFormat="1" ht="30" hidden="1" customHeight="1" spans="1:41">
      <c r="A116" s="182" t="s">
        <v>54</v>
      </c>
      <c r="B116" s="186" t="s">
        <v>128</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c r="AO116" s="198"/>
    </row>
    <row r="117" s="12" customFormat="1" ht="58" hidden="1" customHeight="1" spans="1:41">
      <c r="A117" s="182" t="s">
        <v>54</v>
      </c>
      <c r="B117" s="186" t="s">
        <v>129</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c r="AO117" s="198"/>
    </row>
    <row r="118" s="12" customFormat="1" ht="68" hidden="1" customHeight="1" spans="1:41">
      <c r="A118" s="182" t="s">
        <v>54</v>
      </c>
      <c r="B118" s="186" t="s">
        <v>130</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8"/>
      <c r="AN118" s="198"/>
      <c r="AO118" s="198"/>
    </row>
    <row r="119" s="12" customFormat="1" ht="30" hidden="1" customHeight="1" spans="1:41">
      <c r="A119" s="182" t="s">
        <v>54</v>
      </c>
      <c r="B119" s="186" t="s">
        <v>131</v>
      </c>
      <c r="C119" s="186"/>
      <c r="D119" s="186"/>
      <c r="E119" s="184"/>
      <c r="F119" s="184"/>
      <c r="G119" s="184"/>
      <c r="H119" s="184"/>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8"/>
      <c r="AN119" s="198"/>
      <c r="AO119" s="198"/>
    </row>
    <row r="120" s="12" customFormat="1" ht="30" hidden="1" customHeight="1" spans="1:41">
      <c r="A120" s="182" t="s">
        <v>54</v>
      </c>
      <c r="B120" s="186" t="s">
        <v>132</v>
      </c>
      <c r="C120" s="186"/>
      <c r="D120" s="186"/>
      <c r="E120" s="184"/>
      <c r="F120" s="184"/>
      <c r="G120" s="184"/>
      <c r="H120" s="184"/>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8"/>
      <c r="AN120" s="198"/>
      <c r="AO120" s="198"/>
    </row>
    <row r="121" s="12" customFormat="1" ht="30" hidden="1" customHeight="1" spans="1:41">
      <c r="A121" s="182" t="s">
        <v>54</v>
      </c>
      <c r="B121" s="186" t="s">
        <v>133</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8"/>
      <c r="AN121" s="198"/>
      <c r="AO121" s="198"/>
    </row>
    <row r="122" s="12" customFormat="1" ht="30" hidden="1" customHeight="1" spans="1:41">
      <c r="A122" s="179" t="s">
        <v>50</v>
      </c>
      <c r="B122" s="186" t="s">
        <v>134</v>
      </c>
      <c r="C122" s="186"/>
      <c r="D122" s="186"/>
      <c r="E122" s="184"/>
      <c r="F122" s="184"/>
      <c r="G122" s="184"/>
      <c r="H122" s="184"/>
      <c r="I122" s="196">
        <f t="shared" ref="I122:AL122" si="33">I123</f>
        <v>0</v>
      </c>
      <c r="J122" s="196">
        <f t="shared" si="33"/>
        <v>0</v>
      </c>
      <c r="K122" s="196">
        <f t="shared" si="33"/>
        <v>0</v>
      </c>
      <c r="L122" s="196">
        <f t="shared" si="33"/>
        <v>0</v>
      </c>
      <c r="M122" s="196">
        <f t="shared" si="33"/>
        <v>0</v>
      </c>
      <c r="N122" s="196">
        <f t="shared" si="33"/>
        <v>0</v>
      </c>
      <c r="O122" s="196">
        <f t="shared" si="33"/>
        <v>0</v>
      </c>
      <c r="P122" s="196">
        <f t="shared" si="33"/>
        <v>0</v>
      </c>
      <c r="Q122" s="196">
        <f t="shared" si="33"/>
        <v>0</v>
      </c>
      <c r="R122" s="196">
        <f t="shared" si="33"/>
        <v>0</v>
      </c>
      <c r="S122" s="196">
        <f t="shared" si="33"/>
        <v>0</v>
      </c>
      <c r="T122" s="196">
        <f t="shared" si="33"/>
        <v>0</v>
      </c>
      <c r="U122" s="196">
        <f t="shared" si="33"/>
        <v>0</v>
      </c>
      <c r="V122" s="196">
        <f t="shared" si="33"/>
        <v>0</v>
      </c>
      <c r="W122" s="196">
        <f t="shared" si="33"/>
        <v>0</v>
      </c>
      <c r="X122" s="196">
        <f t="shared" si="33"/>
        <v>0</v>
      </c>
      <c r="Y122" s="196">
        <f t="shared" si="33"/>
        <v>0</v>
      </c>
      <c r="Z122" s="196">
        <f t="shared" si="33"/>
        <v>0</v>
      </c>
      <c r="AA122" s="196">
        <f t="shared" si="33"/>
        <v>0</v>
      </c>
      <c r="AB122" s="196">
        <f t="shared" si="33"/>
        <v>0</v>
      </c>
      <c r="AC122" s="196">
        <f t="shared" si="33"/>
        <v>0</v>
      </c>
      <c r="AD122" s="196">
        <f t="shared" si="33"/>
        <v>0</v>
      </c>
      <c r="AE122" s="196">
        <f t="shared" si="33"/>
        <v>0</v>
      </c>
      <c r="AF122" s="196">
        <f t="shared" si="33"/>
        <v>0</v>
      </c>
      <c r="AG122" s="196">
        <f t="shared" si="33"/>
        <v>0</v>
      </c>
      <c r="AH122" s="196">
        <f t="shared" si="33"/>
        <v>0</v>
      </c>
      <c r="AI122" s="196">
        <f t="shared" si="33"/>
        <v>0</v>
      </c>
      <c r="AJ122" s="196">
        <f t="shared" si="33"/>
        <v>0</v>
      </c>
      <c r="AK122" s="196">
        <f t="shared" si="33"/>
        <v>0</v>
      </c>
      <c r="AL122" s="196">
        <f t="shared" si="33"/>
        <v>0</v>
      </c>
      <c r="AM122" s="198"/>
      <c r="AN122" s="198"/>
      <c r="AO122" s="198"/>
    </row>
    <row r="123" s="12" customFormat="1" ht="30" hidden="1" customHeight="1" spans="1:41">
      <c r="A123" s="179" t="s">
        <v>52</v>
      </c>
      <c r="B123" s="186" t="s">
        <v>134</v>
      </c>
      <c r="C123" s="186"/>
      <c r="D123" s="186"/>
      <c r="E123" s="184"/>
      <c r="F123" s="184"/>
      <c r="G123" s="184"/>
      <c r="H123" s="184"/>
      <c r="I123" s="195">
        <f t="shared" ref="I123:AL123" si="34">I124+I125+I126</f>
        <v>0</v>
      </c>
      <c r="J123" s="195">
        <f t="shared" si="34"/>
        <v>0</v>
      </c>
      <c r="K123" s="195">
        <f t="shared" si="34"/>
        <v>0</v>
      </c>
      <c r="L123" s="195">
        <f t="shared" si="34"/>
        <v>0</v>
      </c>
      <c r="M123" s="195">
        <f t="shared" si="34"/>
        <v>0</v>
      </c>
      <c r="N123" s="195">
        <f t="shared" si="34"/>
        <v>0</v>
      </c>
      <c r="O123" s="195">
        <f t="shared" si="34"/>
        <v>0</v>
      </c>
      <c r="P123" s="195">
        <f t="shared" si="34"/>
        <v>0</v>
      </c>
      <c r="Q123" s="195">
        <f t="shared" si="34"/>
        <v>0</v>
      </c>
      <c r="R123" s="195">
        <f t="shared" si="34"/>
        <v>0</v>
      </c>
      <c r="S123" s="195">
        <f t="shared" si="34"/>
        <v>0</v>
      </c>
      <c r="T123" s="195">
        <f t="shared" si="34"/>
        <v>0</v>
      </c>
      <c r="U123" s="195">
        <f t="shared" si="34"/>
        <v>0</v>
      </c>
      <c r="V123" s="195">
        <f t="shared" si="34"/>
        <v>0</v>
      </c>
      <c r="W123" s="195">
        <f t="shared" si="34"/>
        <v>0</v>
      </c>
      <c r="X123" s="195">
        <f t="shared" si="34"/>
        <v>0</v>
      </c>
      <c r="Y123" s="195">
        <f t="shared" si="34"/>
        <v>0</v>
      </c>
      <c r="Z123" s="195">
        <f t="shared" si="34"/>
        <v>0</v>
      </c>
      <c r="AA123" s="195">
        <f t="shared" si="34"/>
        <v>0</v>
      </c>
      <c r="AB123" s="195">
        <f t="shared" si="34"/>
        <v>0</v>
      </c>
      <c r="AC123" s="195">
        <f t="shared" si="34"/>
        <v>0</v>
      </c>
      <c r="AD123" s="195">
        <f t="shared" si="34"/>
        <v>0</v>
      </c>
      <c r="AE123" s="195">
        <f t="shared" si="34"/>
        <v>0</v>
      </c>
      <c r="AF123" s="195">
        <f t="shared" si="34"/>
        <v>0</v>
      </c>
      <c r="AG123" s="195">
        <f t="shared" si="34"/>
        <v>0</v>
      </c>
      <c r="AH123" s="195">
        <f t="shared" si="34"/>
        <v>0</v>
      </c>
      <c r="AI123" s="195">
        <f t="shared" si="34"/>
        <v>0</v>
      </c>
      <c r="AJ123" s="195">
        <f t="shared" si="34"/>
        <v>0</v>
      </c>
      <c r="AK123" s="195">
        <f t="shared" si="34"/>
        <v>0</v>
      </c>
      <c r="AL123" s="195">
        <f t="shared" si="34"/>
        <v>0</v>
      </c>
      <c r="AM123" s="198"/>
      <c r="AN123" s="198"/>
      <c r="AO123" s="198"/>
    </row>
    <row r="124" s="12" customFormat="1" ht="30" hidden="1" customHeight="1" spans="1:41">
      <c r="A124" s="182" t="s">
        <v>54</v>
      </c>
      <c r="B124" s="186" t="s">
        <v>135</v>
      </c>
      <c r="C124" s="186"/>
      <c r="D124" s="186"/>
      <c r="E124" s="184"/>
      <c r="F124" s="184"/>
      <c r="G124" s="184"/>
      <c r="H124" s="184"/>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8"/>
      <c r="AN124" s="198"/>
      <c r="AO124" s="198"/>
    </row>
    <row r="125" s="12" customFormat="1" ht="30" hidden="1" customHeight="1" spans="1:41">
      <c r="A125" s="182" t="s">
        <v>54</v>
      </c>
      <c r="B125" s="186" t="s">
        <v>136</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c r="AO125" s="198"/>
    </row>
    <row r="126" s="12" customFormat="1" ht="30" hidden="1" customHeight="1" spans="1:41">
      <c r="A126" s="182" t="s">
        <v>54</v>
      </c>
      <c r="B126" s="186" t="s">
        <v>137</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c r="AO126" s="198"/>
    </row>
    <row r="127" s="12" customFormat="1" ht="30" hidden="1" customHeight="1" spans="1:41">
      <c r="A127" s="179" t="s">
        <v>50</v>
      </c>
      <c r="B127" s="186" t="s">
        <v>138</v>
      </c>
      <c r="C127" s="186"/>
      <c r="D127" s="186"/>
      <c r="E127" s="184"/>
      <c r="F127" s="184"/>
      <c r="G127" s="184"/>
      <c r="H127" s="184"/>
      <c r="I127" s="196">
        <f t="shared" ref="I127:AL127" si="35">I128+I130+I135+I142</f>
        <v>1</v>
      </c>
      <c r="J127" s="196">
        <f t="shared" si="35"/>
        <v>800</v>
      </c>
      <c r="K127" s="196">
        <f t="shared" si="35"/>
        <v>0</v>
      </c>
      <c r="L127" s="196">
        <f t="shared" si="35"/>
        <v>0</v>
      </c>
      <c r="M127" s="196">
        <f t="shared" si="35"/>
        <v>0</v>
      </c>
      <c r="N127" s="196">
        <f t="shared" si="35"/>
        <v>0</v>
      </c>
      <c r="O127" s="196">
        <f t="shared" si="35"/>
        <v>1</v>
      </c>
      <c r="P127" s="196">
        <f t="shared" si="35"/>
        <v>0</v>
      </c>
      <c r="Q127" s="196">
        <f t="shared" si="35"/>
        <v>0</v>
      </c>
      <c r="R127" s="196">
        <f t="shared" si="35"/>
        <v>0</v>
      </c>
      <c r="S127" s="196">
        <f t="shared" si="35"/>
        <v>800</v>
      </c>
      <c r="T127" s="196">
        <f t="shared" si="35"/>
        <v>800</v>
      </c>
      <c r="U127" s="196">
        <f t="shared" si="35"/>
        <v>0</v>
      </c>
      <c r="V127" s="196">
        <f t="shared" si="35"/>
        <v>0</v>
      </c>
      <c r="W127" s="196">
        <f t="shared" si="35"/>
        <v>0</v>
      </c>
      <c r="X127" s="196">
        <f t="shared" si="35"/>
        <v>0</v>
      </c>
      <c r="Y127" s="196">
        <f t="shared" si="35"/>
        <v>0</v>
      </c>
      <c r="Z127" s="196">
        <f t="shared" si="35"/>
        <v>240</v>
      </c>
      <c r="AA127" s="196">
        <f t="shared" si="35"/>
        <v>240</v>
      </c>
      <c r="AB127" s="196">
        <f t="shared" si="35"/>
        <v>240</v>
      </c>
      <c r="AC127" s="196">
        <f t="shared" si="35"/>
        <v>0</v>
      </c>
      <c r="AD127" s="196">
        <f t="shared" si="35"/>
        <v>0</v>
      </c>
      <c r="AE127" s="196">
        <f t="shared" si="35"/>
        <v>0</v>
      </c>
      <c r="AF127" s="196">
        <f t="shared" si="35"/>
        <v>0</v>
      </c>
      <c r="AG127" s="196">
        <f t="shared" si="35"/>
        <v>0</v>
      </c>
      <c r="AH127" s="196">
        <f t="shared" si="35"/>
        <v>0</v>
      </c>
      <c r="AI127" s="196">
        <f t="shared" si="35"/>
        <v>0</v>
      </c>
      <c r="AJ127" s="196">
        <f t="shared" si="35"/>
        <v>0</v>
      </c>
      <c r="AK127" s="196">
        <f t="shared" si="35"/>
        <v>0</v>
      </c>
      <c r="AL127" s="196">
        <f t="shared" si="35"/>
        <v>0</v>
      </c>
      <c r="AM127" s="198"/>
      <c r="AN127" s="198"/>
      <c r="AO127" s="198"/>
    </row>
    <row r="128" s="12" customFormat="1" ht="30" hidden="1" customHeight="1" spans="1:41">
      <c r="A128" s="206" t="s">
        <v>52</v>
      </c>
      <c r="B128" s="186" t="s">
        <v>139</v>
      </c>
      <c r="C128" s="186"/>
      <c r="D128" s="186"/>
      <c r="E128" s="184"/>
      <c r="F128" s="184"/>
      <c r="G128" s="184"/>
      <c r="H128" s="184"/>
      <c r="I128" s="195">
        <f t="shared" ref="I128:AL128" si="36">I129</f>
        <v>0</v>
      </c>
      <c r="J128" s="195">
        <f t="shared" si="36"/>
        <v>0</v>
      </c>
      <c r="K128" s="195">
        <f t="shared" si="36"/>
        <v>0</v>
      </c>
      <c r="L128" s="195">
        <f t="shared" si="36"/>
        <v>0</v>
      </c>
      <c r="M128" s="195">
        <f t="shared" si="36"/>
        <v>0</v>
      </c>
      <c r="N128" s="195">
        <f t="shared" si="36"/>
        <v>0</v>
      </c>
      <c r="O128" s="195">
        <f t="shared" si="36"/>
        <v>0</v>
      </c>
      <c r="P128" s="195">
        <f t="shared" si="36"/>
        <v>0</v>
      </c>
      <c r="Q128" s="195">
        <f t="shared" si="36"/>
        <v>0</v>
      </c>
      <c r="R128" s="195">
        <f t="shared" si="36"/>
        <v>0</v>
      </c>
      <c r="S128" s="195">
        <f t="shared" si="36"/>
        <v>0</v>
      </c>
      <c r="T128" s="195">
        <f t="shared" si="36"/>
        <v>0</v>
      </c>
      <c r="U128" s="195">
        <f t="shared" si="36"/>
        <v>0</v>
      </c>
      <c r="V128" s="195">
        <f t="shared" si="36"/>
        <v>0</v>
      </c>
      <c r="W128" s="195">
        <f t="shared" si="36"/>
        <v>0</v>
      </c>
      <c r="X128" s="195">
        <f t="shared" si="36"/>
        <v>0</v>
      </c>
      <c r="Y128" s="195">
        <f t="shared" si="36"/>
        <v>0</v>
      </c>
      <c r="Z128" s="195">
        <f t="shared" si="36"/>
        <v>0</v>
      </c>
      <c r="AA128" s="195">
        <f t="shared" si="36"/>
        <v>0</v>
      </c>
      <c r="AB128" s="195">
        <f t="shared" si="36"/>
        <v>0</v>
      </c>
      <c r="AC128" s="195">
        <f t="shared" si="36"/>
        <v>0</v>
      </c>
      <c r="AD128" s="195">
        <f t="shared" si="36"/>
        <v>0</v>
      </c>
      <c r="AE128" s="195">
        <f t="shared" si="36"/>
        <v>0</v>
      </c>
      <c r="AF128" s="195">
        <f t="shared" si="36"/>
        <v>0</v>
      </c>
      <c r="AG128" s="195">
        <f t="shared" si="36"/>
        <v>0</v>
      </c>
      <c r="AH128" s="195">
        <f t="shared" si="36"/>
        <v>0</v>
      </c>
      <c r="AI128" s="195">
        <f t="shared" si="36"/>
        <v>0</v>
      </c>
      <c r="AJ128" s="195">
        <f t="shared" si="36"/>
        <v>0</v>
      </c>
      <c r="AK128" s="195">
        <f t="shared" si="36"/>
        <v>0</v>
      </c>
      <c r="AL128" s="195">
        <f t="shared" si="36"/>
        <v>0</v>
      </c>
      <c r="AM128" s="198"/>
      <c r="AN128" s="198"/>
      <c r="AO128" s="198"/>
    </row>
    <row r="129" s="12" customFormat="1" ht="30" hidden="1" customHeight="1" spans="1:41">
      <c r="A129" s="182" t="s">
        <v>54</v>
      </c>
      <c r="B129" s="186" t="s">
        <v>140</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c r="AO129" s="198"/>
    </row>
    <row r="130" s="12" customFormat="1" ht="30" hidden="1" customHeight="1" spans="1:41">
      <c r="A130" s="206" t="s">
        <v>52</v>
      </c>
      <c r="B130" s="186" t="s">
        <v>141</v>
      </c>
      <c r="C130" s="186"/>
      <c r="D130" s="186"/>
      <c r="E130" s="184"/>
      <c r="F130" s="184"/>
      <c r="G130" s="184"/>
      <c r="H130" s="184"/>
      <c r="I130" s="195">
        <f t="shared" ref="I130:AL130" si="37">I131+I133+I134</f>
        <v>1</v>
      </c>
      <c r="J130" s="195">
        <f t="shared" si="37"/>
        <v>800</v>
      </c>
      <c r="K130" s="195">
        <f t="shared" si="37"/>
        <v>0</v>
      </c>
      <c r="L130" s="195">
        <f t="shared" si="37"/>
        <v>0</v>
      </c>
      <c r="M130" s="195">
        <f t="shared" si="37"/>
        <v>0</v>
      </c>
      <c r="N130" s="195">
        <f t="shared" si="37"/>
        <v>0</v>
      </c>
      <c r="O130" s="195">
        <f t="shared" si="37"/>
        <v>1</v>
      </c>
      <c r="P130" s="195">
        <f t="shared" si="37"/>
        <v>0</v>
      </c>
      <c r="Q130" s="195">
        <f t="shared" si="37"/>
        <v>0</v>
      </c>
      <c r="R130" s="195">
        <f t="shared" si="37"/>
        <v>0</v>
      </c>
      <c r="S130" s="195">
        <f t="shared" si="37"/>
        <v>800</v>
      </c>
      <c r="T130" s="195">
        <f t="shared" si="37"/>
        <v>800</v>
      </c>
      <c r="U130" s="195">
        <f t="shared" si="37"/>
        <v>0</v>
      </c>
      <c r="V130" s="195">
        <f t="shared" si="37"/>
        <v>0</v>
      </c>
      <c r="W130" s="195">
        <f t="shared" si="37"/>
        <v>0</v>
      </c>
      <c r="X130" s="195">
        <f t="shared" si="37"/>
        <v>0</v>
      </c>
      <c r="Y130" s="195">
        <f t="shared" si="37"/>
        <v>0</v>
      </c>
      <c r="Z130" s="195">
        <f t="shared" si="37"/>
        <v>240</v>
      </c>
      <c r="AA130" s="195">
        <f t="shared" si="37"/>
        <v>240</v>
      </c>
      <c r="AB130" s="195">
        <f t="shared" si="37"/>
        <v>240</v>
      </c>
      <c r="AC130" s="195">
        <f t="shared" si="37"/>
        <v>0</v>
      </c>
      <c r="AD130" s="195">
        <f t="shared" si="37"/>
        <v>0</v>
      </c>
      <c r="AE130" s="195">
        <f t="shared" si="37"/>
        <v>0</v>
      </c>
      <c r="AF130" s="195">
        <f t="shared" si="37"/>
        <v>0</v>
      </c>
      <c r="AG130" s="195">
        <f t="shared" si="37"/>
        <v>0</v>
      </c>
      <c r="AH130" s="195">
        <f t="shared" si="37"/>
        <v>0</v>
      </c>
      <c r="AI130" s="195">
        <f t="shared" si="37"/>
        <v>0</v>
      </c>
      <c r="AJ130" s="195">
        <f t="shared" si="37"/>
        <v>0</v>
      </c>
      <c r="AK130" s="195">
        <f t="shared" si="37"/>
        <v>0</v>
      </c>
      <c r="AL130" s="195">
        <f t="shared" si="37"/>
        <v>0</v>
      </c>
      <c r="AM130" s="198"/>
      <c r="AN130" s="198"/>
      <c r="AO130" s="198"/>
    </row>
    <row r="131" s="12" customFormat="1" ht="30" hidden="1" customHeight="1" spans="1:41">
      <c r="A131" s="182" t="s">
        <v>54</v>
      </c>
      <c r="B131" s="186" t="s">
        <v>142</v>
      </c>
      <c r="C131" s="186"/>
      <c r="D131" s="186"/>
      <c r="E131" s="184"/>
      <c r="F131" s="184"/>
      <c r="G131" s="184"/>
      <c r="H131" s="184"/>
      <c r="I131" s="195">
        <f t="shared" ref="I131:AL131" si="38">SUM(I132)</f>
        <v>1</v>
      </c>
      <c r="J131" s="195">
        <f t="shared" si="38"/>
        <v>800</v>
      </c>
      <c r="K131" s="195">
        <f t="shared" si="38"/>
        <v>0</v>
      </c>
      <c r="L131" s="195">
        <f t="shared" si="38"/>
        <v>0</v>
      </c>
      <c r="M131" s="195">
        <f t="shared" si="38"/>
        <v>0</v>
      </c>
      <c r="N131" s="195">
        <f t="shared" si="38"/>
        <v>0</v>
      </c>
      <c r="O131" s="195">
        <f t="shared" si="38"/>
        <v>1</v>
      </c>
      <c r="P131" s="195">
        <f t="shared" si="38"/>
        <v>0</v>
      </c>
      <c r="Q131" s="195">
        <f t="shared" si="38"/>
        <v>0</v>
      </c>
      <c r="R131" s="195">
        <f t="shared" si="38"/>
        <v>0</v>
      </c>
      <c r="S131" s="195">
        <f t="shared" si="38"/>
        <v>800</v>
      </c>
      <c r="T131" s="195">
        <f t="shared" si="38"/>
        <v>800</v>
      </c>
      <c r="U131" s="195">
        <f t="shared" si="38"/>
        <v>0</v>
      </c>
      <c r="V131" s="195">
        <f t="shared" si="38"/>
        <v>0</v>
      </c>
      <c r="W131" s="195">
        <f t="shared" si="38"/>
        <v>0</v>
      </c>
      <c r="X131" s="195">
        <f t="shared" si="38"/>
        <v>0</v>
      </c>
      <c r="Y131" s="195">
        <f t="shared" si="38"/>
        <v>0</v>
      </c>
      <c r="Z131" s="195">
        <f t="shared" si="38"/>
        <v>240</v>
      </c>
      <c r="AA131" s="195">
        <f t="shared" si="38"/>
        <v>240</v>
      </c>
      <c r="AB131" s="195">
        <f t="shared" si="38"/>
        <v>240</v>
      </c>
      <c r="AC131" s="195">
        <f t="shared" si="38"/>
        <v>0</v>
      </c>
      <c r="AD131" s="195">
        <f t="shared" si="38"/>
        <v>0</v>
      </c>
      <c r="AE131" s="195">
        <f t="shared" si="38"/>
        <v>0</v>
      </c>
      <c r="AF131" s="195">
        <f t="shared" si="38"/>
        <v>0</v>
      </c>
      <c r="AG131" s="195">
        <f t="shared" si="38"/>
        <v>0</v>
      </c>
      <c r="AH131" s="195">
        <f t="shared" si="38"/>
        <v>0</v>
      </c>
      <c r="AI131" s="195">
        <f t="shared" si="38"/>
        <v>0</v>
      </c>
      <c r="AJ131" s="195">
        <f t="shared" si="38"/>
        <v>0</v>
      </c>
      <c r="AK131" s="195">
        <f t="shared" si="38"/>
        <v>0</v>
      </c>
      <c r="AL131" s="195">
        <f t="shared" si="38"/>
        <v>0</v>
      </c>
      <c r="AM131" s="198"/>
      <c r="AN131" s="198"/>
      <c r="AO131" s="198"/>
    </row>
    <row r="132" s="229" customFormat="1" ht="198" customHeight="1" spans="1:41">
      <c r="A132" s="239">
        <v>34</v>
      </c>
      <c r="B132" s="239" t="s">
        <v>1174</v>
      </c>
      <c r="C132" s="239">
        <v>2024</v>
      </c>
      <c r="D132" s="247" t="s">
        <v>993</v>
      </c>
      <c r="E132" s="239" t="s">
        <v>178</v>
      </c>
      <c r="F132" s="239" t="s">
        <v>1175</v>
      </c>
      <c r="G132" s="239" t="s">
        <v>995</v>
      </c>
      <c r="H132" s="247" t="s">
        <v>1103</v>
      </c>
      <c r="I132" s="239">
        <v>1</v>
      </c>
      <c r="J132" s="239">
        <v>800</v>
      </c>
      <c r="K132" s="239"/>
      <c r="L132" s="239"/>
      <c r="M132" s="239"/>
      <c r="N132" s="239"/>
      <c r="O132" s="239">
        <v>1</v>
      </c>
      <c r="P132" s="239"/>
      <c r="Q132" s="239"/>
      <c r="R132" s="239"/>
      <c r="S132" s="239">
        <v>800</v>
      </c>
      <c r="T132" s="239">
        <v>800</v>
      </c>
      <c r="U132" s="256" t="s">
        <v>997</v>
      </c>
      <c r="V132" s="239" t="s">
        <v>1176</v>
      </c>
      <c r="W132" s="239" t="s">
        <v>997</v>
      </c>
      <c r="X132" s="239" t="s">
        <v>1176</v>
      </c>
      <c r="Y132" s="239" t="s">
        <v>1177</v>
      </c>
      <c r="Z132" s="239">
        <v>240</v>
      </c>
      <c r="AA132" s="239">
        <v>240</v>
      </c>
      <c r="AB132" s="267">
        <v>240</v>
      </c>
      <c r="AC132" s="267"/>
      <c r="AD132" s="267"/>
      <c r="AE132" s="267"/>
      <c r="AF132" s="239"/>
      <c r="AG132" s="239"/>
      <c r="AH132" s="239"/>
      <c r="AI132" s="239"/>
      <c r="AJ132" s="239"/>
      <c r="AK132" s="239"/>
      <c r="AL132" s="239"/>
      <c r="AM132" s="247" t="s">
        <v>1178</v>
      </c>
      <c r="AN132" s="247" t="s">
        <v>1179</v>
      </c>
      <c r="AO132" s="308"/>
    </row>
    <row r="133" s="12" customFormat="1" ht="30" hidden="1" customHeight="1" spans="1:41">
      <c r="A133" s="182" t="s">
        <v>54</v>
      </c>
      <c r="B133" s="186" t="s">
        <v>143</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c r="AO133" s="198"/>
    </row>
    <row r="134" s="12" customFormat="1" ht="30" hidden="1" customHeight="1" spans="1:41">
      <c r="A134" s="182" t="s">
        <v>54</v>
      </c>
      <c r="B134" s="186" t="s">
        <v>144</v>
      </c>
      <c r="C134" s="186"/>
      <c r="D134" s="186"/>
      <c r="E134" s="184"/>
      <c r="F134" s="184"/>
      <c r="G134" s="184"/>
      <c r="H134" s="184"/>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8"/>
      <c r="AN134" s="198"/>
      <c r="AO134" s="198"/>
    </row>
    <row r="135" s="12" customFormat="1" ht="30" hidden="1" customHeight="1" spans="1:41">
      <c r="A135" s="206" t="s">
        <v>52</v>
      </c>
      <c r="B135" s="186" t="s">
        <v>145</v>
      </c>
      <c r="C135" s="186"/>
      <c r="D135" s="186"/>
      <c r="E135" s="184"/>
      <c r="F135" s="184"/>
      <c r="G135" s="184"/>
      <c r="H135" s="184"/>
      <c r="I135" s="195">
        <f t="shared" ref="I135:AL135" si="39">I136+I137+I138+I139+I140+I141</f>
        <v>0</v>
      </c>
      <c r="J135" s="195">
        <f t="shared" si="39"/>
        <v>0</v>
      </c>
      <c r="K135" s="195">
        <f t="shared" si="39"/>
        <v>0</v>
      </c>
      <c r="L135" s="195">
        <f t="shared" si="39"/>
        <v>0</v>
      </c>
      <c r="M135" s="195">
        <f t="shared" si="39"/>
        <v>0</v>
      </c>
      <c r="N135" s="195">
        <f t="shared" si="39"/>
        <v>0</v>
      </c>
      <c r="O135" s="195">
        <f t="shared" si="39"/>
        <v>0</v>
      </c>
      <c r="P135" s="195">
        <f t="shared" si="39"/>
        <v>0</v>
      </c>
      <c r="Q135" s="195">
        <f t="shared" si="39"/>
        <v>0</v>
      </c>
      <c r="R135" s="195">
        <f t="shared" si="39"/>
        <v>0</v>
      </c>
      <c r="S135" s="195">
        <f t="shared" si="39"/>
        <v>0</v>
      </c>
      <c r="T135" s="195">
        <f t="shared" si="39"/>
        <v>0</v>
      </c>
      <c r="U135" s="195">
        <f t="shared" si="39"/>
        <v>0</v>
      </c>
      <c r="V135" s="195">
        <f t="shared" si="39"/>
        <v>0</v>
      </c>
      <c r="W135" s="195">
        <f t="shared" si="39"/>
        <v>0</v>
      </c>
      <c r="X135" s="195">
        <f t="shared" si="39"/>
        <v>0</v>
      </c>
      <c r="Y135" s="195">
        <f t="shared" si="39"/>
        <v>0</v>
      </c>
      <c r="Z135" s="195">
        <f t="shared" si="39"/>
        <v>0</v>
      </c>
      <c r="AA135" s="195">
        <f t="shared" si="39"/>
        <v>0</v>
      </c>
      <c r="AB135" s="195">
        <f t="shared" si="39"/>
        <v>0</v>
      </c>
      <c r="AC135" s="195">
        <f t="shared" si="39"/>
        <v>0</v>
      </c>
      <c r="AD135" s="195">
        <f t="shared" si="39"/>
        <v>0</v>
      </c>
      <c r="AE135" s="195">
        <f t="shared" si="39"/>
        <v>0</v>
      </c>
      <c r="AF135" s="195">
        <f t="shared" si="39"/>
        <v>0</v>
      </c>
      <c r="AG135" s="195">
        <f t="shared" si="39"/>
        <v>0</v>
      </c>
      <c r="AH135" s="195">
        <f t="shared" si="39"/>
        <v>0</v>
      </c>
      <c r="AI135" s="195">
        <f t="shared" si="39"/>
        <v>0</v>
      </c>
      <c r="AJ135" s="195">
        <f t="shared" si="39"/>
        <v>0</v>
      </c>
      <c r="AK135" s="195">
        <f t="shared" si="39"/>
        <v>0</v>
      </c>
      <c r="AL135" s="195">
        <f t="shared" si="39"/>
        <v>0</v>
      </c>
      <c r="AM135" s="198"/>
      <c r="AN135" s="198"/>
      <c r="AO135" s="198"/>
    </row>
    <row r="136" s="12" customFormat="1" ht="30" hidden="1" customHeight="1" spans="1:41">
      <c r="A136" s="182" t="s">
        <v>54</v>
      </c>
      <c r="B136" s="186" t="s">
        <v>146</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c r="AO136" s="198"/>
    </row>
    <row r="137" s="12" customFormat="1" ht="30" hidden="1" customHeight="1" spans="1:41">
      <c r="A137" s="182" t="s">
        <v>54</v>
      </c>
      <c r="B137" s="186" t="s">
        <v>147</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c r="AO137" s="198"/>
    </row>
    <row r="138" s="12" customFormat="1" ht="30" hidden="1" customHeight="1" spans="1:41">
      <c r="A138" s="182" t="s">
        <v>54</v>
      </c>
      <c r="B138" s="186" t="s">
        <v>148</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c r="AO138" s="198"/>
    </row>
    <row r="139" s="12" customFormat="1" ht="30" hidden="1" customHeight="1" spans="1:41">
      <c r="A139" s="182" t="s">
        <v>54</v>
      </c>
      <c r="B139" s="186" t="s">
        <v>149</v>
      </c>
      <c r="C139" s="186"/>
      <c r="D139" s="186"/>
      <c r="E139" s="184"/>
      <c r="F139" s="184"/>
      <c r="G139" s="184"/>
      <c r="H139" s="184"/>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8"/>
      <c r="AN139" s="198"/>
      <c r="AO139" s="198"/>
    </row>
    <row r="140" s="12" customFormat="1" ht="30" hidden="1" customHeight="1" spans="1:41">
      <c r="A140" s="182" t="s">
        <v>54</v>
      </c>
      <c r="B140" s="186" t="s">
        <v>150</v>
      </c>
      <c r="C140" s="186"/>
      <c r="D140" s="186"/>
      <c r="E140" s="184"/>
      <c r="F140" s="184"/>
      <c r="G140" s="184"/>
      <c r="H140" s="184"/>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8"/>
      <c r="AN140" s="198"/>
      <c r="AO140" s="198"/>
    </row>
    <row r="141" s="12" customFormat="1" ht="30" hidden="1" customHeight="1" spans="1:41">
      <c r="A141" s="182" t="s">
        <v>54</v>
      </c>
      <c r="B141" s="186" t="s">
        <v>151</v>
      </c>
      <c r="C141" s="186"/>
      <c r="D141" s="186"/>
      <c r="E141" s="184"/>
      <c r="F141" s="184"/>
      <c r="G141" s="184"/>
      <c r="H141" s="184"/>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8"/>
      <c r="AN141" s="198"/>
      <c r="AO141" s="198"/>
    </row>
    <row r="142" s="12" customFormat="1" ht="30" hidden="1" customHeight="1" spans="1:41">
      <c r="A142" s="206" t="s">
        <v>52</v>
      </c>
      <c r="B142" s="186" t="s">
        <v>152</v>
      </c>
      <c r="C142" s="186"/>
      <c r="D142" s="186"/>
      <c r="E142" s="184"/>
      <c r="F142" s="184"/>
      <c r="G142" s="184"/>
      <c r="H142" s="184"/>
      <c r="I142" s="195">
        <f t="shared" ref="I142:AL142" si="40">I143+I144+I145+I146+I147</f>
        <v>0</v>
      </c>
      <c r="J142" s="195">
        <f t="shared" si="40"/>
        <v>0</v>
      </c>
      <c r="K142" s="195">
        <f t="shared" si="40"/>
        <v>0</v>
      </c>
      <c r="L142" s="195">
        <f t="shared" si="40"/>
        <v>0</v>
      </c>
      <c r="M142" s="195">
        <f t="shared" si="40"/>
        <v>0</v>
      </c>
      <c r="N142" s="195">
        <f t="shared" si="40"/>
        <v>0</v>
      </c>
      <c r="O142" s="195">
        <f t="shared" si="40"/>
        <v>0</v>
      </c>
      <c r="P142" s="195">
        <f t="shared" si="40"/>
        <v>0</v>
      </c>
      <c r="Q142" s="195">
        <f t="shared" si="40"/>
        <v>0</v>
      </c>
      <c r="R142" s="195">
        <f t="shared" si="40"/>
        <v>0</v>
      </c>
      <c r="S142" s="195">
        <f t="shared" si="40"/>
        <v>0</v>
      </c>
      <c r="T142" s="195">
        <f t="shared" si="40"/>
        <v>0</v>
      </c>
      <c r="U142" s="195">
        <f t="shared" si="40"/>
        <v>0</v>
      </c>
      <c r="V142" s="195">
        <f t="shared" si="40"/>
        <v>0</v>
      </c>
      <c r="W142" s="195">
        <f t="shared" si="40"/>
        <v>0</v>
      </c>
      <c r="X142" s="195">
        <f t="shared" si="40"/>
        <v>0</v>
      </c>
      <c r="Y142" s="195">
        <f t="shared" si="40"/>
        <v>0</v>
      </c>
      <c r="Z142" s="195">
        <f t="shared" si="40"/>
        <v>0</v>
      </c>
      <c r="AA142" s="195">
        <f t="shared" si="40"/>
        <v>0</v>
      </c>
      <c r="AB142" s="195">
        <f t="shared" si="40"/>
        <v>0</v>
      </c>
      <c r="AC142" s="195">
        <f t="shared" si="40"/>
        <v>0</v>
      </c>
      <c r="AD142" s="195">
        <f t="shared" si="40"/>
        <v>0</v>
      </c>
      <c r="AE142" s="195">
        <f t="shared" si="40"/>
        <v>0</v>
      </c>
      <c r="AF142" s="195">
        <f t="shared" si="40"/>
        <v>0</v>
      </c>
      <c r="AG142" s="195">
        <f t="shared" si="40"/>
        <v>0</v>
      </c>
      <c r="AH142" s="195">
        <f t="shared" si="40"/>
        <v>0</v>
      </c>
      <c r="AI142" s="195">
        <f t="shared" si="40"/>
        <v>0</v>
      </c>
      <c r="AJ142" s="195">
        <f t="shared" si="40"/>
        <v>0</v>
      </c>
      <c r="AK142" s="195">
        <f t="shared" si="40"/>
        <v>0</v>
      </c>
      <c r="AL142" s="195">
        <f t="shared" si="40"/>
        <v>0</v>
      </c>
      <c r="AM142" s="198"/>
      <c r="AN142" s="198"/>
      <c r="AO142" s="198"/>
    </row>
    <row r="143" s="12" customFormat="1" ht="30" hidden="1" customHeight="1" spans="1:41">
      <c r="A143" s="182" t="s">
        <v>54</v>
      </c>
      <c r="B143" s="186" t="s">
        <v>153</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8"/>
      <c r="AN143" s="198"/>
      <c r="AO143" s="198"/>
    </row>
    <row r="144" s="12" customFormat="1" ht="30" hidden="1" customHeight="1" spans="1:41">
      <c r="A144" s="182" t="s">
        <v>54</v>
      </c>
      <c r="B144" s="186" t="s">
        <v>154</v>
      </c>
      <c r="C144" s="186"/>
      <c r="D144" s="186"/>
      <c r="E144" s="184"/>
      <c r="F144" s="184"/>
      <c r="G144" s="184"/>
      <c r="H144" s="184"/>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8"/>
      <c r="AN144" s="198"/>
      <c r="AO144" s="198"/>
    </row>
    <row r="145" s="12" customFormat="1" ht="30" hidden="1" customHeight="1" spans="1:41">
      <c r="A145" s="182" t="s">
        <v>54</v>
      </c>
      <c r="B145" s="186" t="s">
        <v>155</v>
      </c>
      <c r="C145" s="186"/>
      <c r="D145" s="186"/>
      <c r="E145" s="184"/>
      <c r="F145" s="184"/>
      <c r="G145" s="184"/>
      <c r="H145" s="184"/>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8"/>
      <c r="AN145" s="198"/>
      <c r="AO145" s="198"/>
    </row>
    <row r="146" s="12" customFormat="1" ht="30" hidden="1" customHeight="1" spans="1:41">
      <c r="A146" s="182" t="s">
        <v>54</v>
      </c>
      <c r="B146" s="186" t="s">
        <v>156</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8"/>
      <c r="AN146" s="198"/>
      <c r="AO146" s="198"/>
    </row>
    <row r="147" s="12" customFormat="1" ht="30" hidden="1" customHeight="1" spans="1:41">
      <c r="A147" s="182" t="s">
        <v>54</v>
      </c>
      <c r="B147" s="186" t="s">
        <v>157</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8"/>
      <c r="AN147" s="198"/>
      <c r="AO147" s="198"/>
    </row>
    <row r="148" s="12" customFormat="1" ht="30" hidden="1" customHeight="1" spans="1:41">
      <c r="A148" s="179" t="s">
        <v>50</v>
      </c>
      <c r="B148" s="186" t="s">
        <v>158</v>
      </c>
      <c r="C148" s="186"/>
      <c r="D148" s="186"/>
      <c r="E148" s="184"/>
      <c r="F148" s="184"/>
      <c r="G148" s="184"/>
      <c r="H148" s="184"/>
      <c r="I148" s="196">
        <f t="shared" ref="I148:AL148" si="41">I149+I152</f>
        <v>0</v>
      </c>
      <c r="J148" s="196">
        <f t="shared" si="41"/>
        <v>0</v>
      </c>
      <c r="K148" s="196">
        <f t="shared" si="41"/>
        <v>0</v>
      </c>
      <c r="L148" s="196">
        <f t="shared" si="41"/>
        <v>0</v>
      </c>
      <c r="M148" s="196">
        <f t="shared" si="41"/>
        <v>0</v>
      </c>
      <c r="N148" s="196">
        <f t="shared" si="41"/>
        <v>0</v>
      </c>
      <c r="O148" s="196">
        <f t="shared" si="41"/>
        <v>0</v>
      </c>
      <c r="P148" s="196">
        <f t="shared" si="41"/>
        <v>0</v>
      </c>
      <c r="Q148" s="196">
        <f t="shared" si="41"/>
        <v>0</v>
      </c>
      <c r="R148" s="196">
        <f t="shared" si="41"/>
        <v>0</v>
      </c>
      <c r="S148" s="196">
        <f t="shared" si="41"/>
        <v>0</v>
      </c>
      <c r="T148" s="196">
        <f t="shared" si="41"/>
        <v>0</v>
      </c>
      <c r="U148" s="196">
        <f t="shared" si="41"/>
        <v>0</v>
      </c>
      <c r="V148" s="196">
        <f t="shared" si="41"/>
        <v>0</v>
      </c>
      <c r="W148" s="196">
        <f t="shared" si="41"/>
        <v>0</v>
      </c>
      <c r="X148" s="196">
        <f t="shared" si="41"/>
        <v>0</v>
      </c>
      <c r="Y148" s="196">
        <f t="shared" si="41"/>
        <v>0</v>
      </c>
      <c r="Z148" s="196">
        <f t="shared" si="41"/>
        <v>0</v>
      </c>
      <c r="AA148" s="196">
        <f t="shared" si="41"/>
        <v>0</v>
      </c>
      <c r="AB148" s="196">
        <f t="shared" si="41"/>
        <v>0</v>
      </c>
      <c r="AC148" s="196">
        <f t="shared" si="41"/>
        <v>0</v>
      </c>
      <c r="AD148" s="196">
        <f t="shared" si="41"/>
        <v>0</v>
      </c>
      <c r="AE148" s="196">
        <f t="shared" si="41"/>
        <v>0</v>
      </c>
      <c r="AF148" s="196">
        <f t="shared" si="41"/>
        <v>0</v>
      </c>
      <c r="AG148" s="196">
        <f t="shared" si="41"/>
        <v>0</v>
      </c>
      <c r="AH148" s="196">
        <f t="shared" si="41"/>
        <v>0</v>
      </c>
      <c r="AI148" s="196">
        <f t="shared" si="41"/>
        <v>0</v>
      </c>
      <c r="AJ148" s="196">
        <f t="shared" si="41"/>
        <v>0</v>
      </c>
      <c r="AK148" s="196">
        <f t="shared" si="41"/>
        <v>0</v>
      </c>
      <c r="AL148" s="196">
        <f t="shared" si="41"/>
        <v>0</v>
      </c>
      <c r="AM148" s="198"/>
      <c r="AN148" s="198"/>
      <c r="AO148" s="198"/>
    </row>
    <row r="149" s="12" customFormat="1" ht="30" hidden="1" customHeight="1" spans="1:41">
      <c r="A149" s="206" t="s">
        <v>52</v>
      </c>
      <c r="B149" s="186" t="s">
        <v>159</v>
      </c>
      <c r="C149" s="186"/>
      <c r="D149" s="186"/>
      <c r="E149" s="184"/>
      <c r="F149" s="184"/>
      <c r="G149" s="184"/>
      <c r="H149" s="184"/>
      <c r="I149" s="195">
        <f t="shared" ref="I149:AL149" si="42">I150+I151</f>
        <v>0</v>
      </c>
      <c r="J149" s="195">
        <f t="shared" si="42"/>
        <v>0</v>
      </c>
      <c r="K149" s="195">
        <f t="shared" si="42"/>
        <v>0</v>
      </c>
      <c r="L149" s="195">
        <f t="shared" si="42"/>
        <v>0</v>
      </c>
      <c r="M149" s="195">
        <f t="shared" si="42"/>
        <v>0</v>
      </c>
      <c r="N149" s="195">
        <f t="shared" si="42"/>
        <v>0</v>
      </c>
      <c r="O149" s="195">
        <f t="shared" si="42"/>
        <v>0</v>
      </c>
      <c r="P149" s="195">
        <f t="shared" si="42"/>
        <v>0</v>
      </c>
      <c r="Q149" s="195">
        <f t="shared" si="42"/>
        <v>0</v>
      </c>
      <c r="R149" s="195">
        <f t="shared" si="42"/>
        <v>0</v>
      </c>
      <c r="S149" s="195">
        <f t="shared" si="42"/>
        <v>0</v>
      </c>
      <c r="T149" s="195">
        <f t="shared" si="42"/>
        <v>0</v>
      </c>
      <c r="U149" s="195">
        <f t="shared" si="42"/>
        <v>0</v>
      </c>
      <c r="V149" s="195">
        <f t="shared" si="42"/>
        <v>0</v>
      </c>
      <c r="W149" s="195">
        <f t="shared" si="42"/>
        <v>0</v>
      </c>
      <c r="X149" s="195">
        <f t="shared" si="42"/>
        <v>0</v>
      </c>
      <c r="Y149" s="195">
        <f t="shared" si="42"/>
        <v>0</v>
      </c>
      <c r="Z149" s="195">
        <f t="shared" si="42"/>
        <v>0</v>
      </c>
      <c r="AA149" s="195">
        <f t="shared" si="42"/>
        <v>0</v>
      </c>
      <c r="AB149" s="195">
        <f t="shared" si="42"/>
        <v>0</v>
      </c>
      <c r="AC149" s="195">
        <f t="shared" si="42"/>
        <v>0</v>
      </c>
      <c r="AD149" s="195">
        <f t="shared" si="42"/>
        <v>0</v>
      </c>
      <c r="AE149" s="195">
        <f t="shared" si="42"/>
        <v>0</v>
      </c>
      <c r="AF149" s="195">
        <f t="shared" si="42"/>
        <v>0</v>
      </c>
      <c r="AG149" s="195">
        <f t="shared" si="42"/>
        <v>0</v>
      </c>
      <c r="AH149" s="195">
        <f t="shared" si="42"/>
        <v>0</v>
      </c>
      <c r="AI149" s="195">
        <f t="shared" si="42"/>
        <v>0</v>
      </c>
      <c r="AJ149" s="195">
        <f t="shared" si="42"/>
        <v>0</v>
      </c>
      <c r="AK149" s="195">
        <f t="shared" si="42"/>
        <v>0</v>
      </c>
      <c r="AL149" s="195">
        <f t="shared" si="42"/>
        <v>0</v>
      </c>
      <c r="AM149" s="198"/>
      <c r="AN149" s="198"/>
      <c r="AO149" s="198"/>
    </row>
    <row r="150" s="12" customFormat="1" ht="30" hidden="1" customHeight="1" spans="1:41">
      <c r="A150" s="182" t="s">
        <v>54</v>
      </c>
      <c r="B150" s="186" t="s">
        <v>160</v>
      </c>
      <c r="C150" s="186"/>
      <c r="D150" s="186"/>
      <c r="E150" s="184"/>
      <c r="F150" s="184"/>
      <c r="G150" s="184"/>
      <c r="H150" s="184"/>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8"/>
      <c r="AN150" s="198"/>
      <c r="AO150" s="198"/>
    </row>
    <row r="151" s="12" customFormat="1" ht="30" hidden="1" customHeight="1" spans="1:41">
      <c r="A151" s="182" t="s">
        <v>54</v>
      </c>
      <c r="B151" s="186" t="s">
        <v>161</v>
      </c>
      <c r="C151" s="186"/>
      <c r="D151" s="186"/>
      <c r="E151" s="184"/>
      <c r="F151" s="184"/>
      <c r="G151" s="184"/>
      <c r="H151" s="184"/>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8"/>
      <c r="AN151" s="198"/>
      <c r="AO151" s="198"/>
    </row>
    <row r="152" s="12" customFormat="1" ht="30" hidden="1" customHeight="1" spans="1:41">
      <c r="A152" s="206" t="s">
        <v>52</v>
      </c>
      <c r="B152" s="186" t="s">
        <v>162</v>
      </c>
      <c r="C152" s="186"/>
      <c r="D152" s="186"/>
      <c r="E152" s="184"/>
      <c r="F152" s="184"/>
      <c r="G152" s="184"/>
      <c r="H152" s="184"/>
      <c r="I152" s="195">
        <f t="shared" ref="I152:AL152" si="43">I153+I154+I155+I156</f>
        <v>0</v>
      </c>
      <c r="J152" s="195">
        <f t="shared" si="43"/>
        <v>0</v>
      </c>
      <c r="K152" s="195">
        <f t="shared" si="43"/>
        <v>0</v>
      </c>
      <c r="L152" s="195">
        <f t="shared" si="43"/>
        <v>0</v>
      </c>
      <c r="M152" s="195">
        <f t="shared" si="43"/>
        <v>0</v>
      </c>
      <c r="N152" s="195">
        <f t="shared" si="43"/>
        <v>0</v>
      </c>
      <c r="O152" s="195">
        <f t="shared" si="43"/>
        <v>0</v>
      </c>
      <c r="P152" s="195">
        <f t="shared" si="43"/>
        <v>0</v>
      </c>
      <c r="Q152" s="195">
        <f t="shared" si="43"/>
        <v>0</v>
      </c>
      <c r="R152" s="195">
        <f t="shared" si="43"/>
        <v>0</v>
      </c>
      <c r="S152" s="195">
        <f t="shared" si="43"/>
        <v>0</v>
      </c>
      <c r="T152" s="195">
        <f t="shared" si="43"/>
        <v>0</v>
      </c>
      <c r="U152" s="195">
        <f t="shared" si="43"/>
        <v>0</v>
      </c>
      <c r="V152" s="195">
        <f t="shared" si="43"/>
        <v>0</v>
      </c>
      <c r="W152" s="195">
        <f t="shared" si="43"/>
        <v>0</v>
      </c>
      <c r="X152" s="195">
        <f t="shared" si="43"/>
        <v>0</v>
      </c>
      <c r="Y152" s="195">
        <f t="shared" si="43"/>
        <v>0</v>
      </c>
      <c r="Z152" s="195">
        <f t="shared" si="43"/>
        <v>0</v>
      </c>
      <c r="AA152" s="195">
        <f t="shared" si="43"/>
        <v>0</v>
      </c>
      <c r="AB152" s="195">
        <f t="shared" si="43"/>
        <v>0</v>
      </c>
      <c r="AC152" s="195">
        <f t="shared" si="43"/>
        <v>0</v>
      </c>
      <c r="AD152" s="195">
        <f t="shared" si="43"/>
        <v>0</v>
      </c>
      <c r="AE152" s="195">
        <f t="shared" si="43"/>
        <v>0</v>
      </c>
      <c r="AF152" s="195">
        <f t="shared" si="43"/>
        <v>0</v>
      </c>
      <c r="AG152" s="195">
        <f t="shared" si="43"/>
        <v>0</v>
      </c>
      <c r="AH152" s="195">
        <f t="shared" si="43"/>
        <v>0</v>
      </c>
      <c r="AI152" s="195">
        <f t="shared" si="43"/>
        <v>0</v>
      </c>
      <c r="AJ152" s="195">
        <f t="shared" si="43"/>
        <v>0</v>
      </c>
      <c r="AK152" s="195">
        <f t="shared" si="43"/>
        <v>0</v>
      </c>
      <c r="AL152" s="195">
        <f t="shared" si="43"/>
        <v>0</v>
      </c>
      <c r="AM152" s="198"/>
      <c r="AN152" s="198"/>
      <c r="AO152" s="198"/>
    </row>
    <row r="153" s="12" customFormat="1" ht="30" hidden="1" customHeight="1" spans="1:41">
      <c r="A153" s="182" t="s">
        <v>54</v>
      </c>
      <c r="B153" s="186" t="s">
        <v>163</v>
      </c>
      <c r="C153" s="186"/>
      <c r="D153" s="186"/>
      <c r="E153" s="184"/>
      <c r="F153" s="184"/>
      <c r="G153" s="184"/>
      <c r="H153" s="184"/>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8"/>
      <c r="AN153" s="198"/>
      <c r="AO153" s="198"/>
    </row>
    <row r="154" s="12" customFormat="1" ht="30" hidden="1" customHeight="1" spans="1:41">
      <c r="A154" s="182" t="s">
        <v>54</v>
      </c>
      <c r="B154" s="186" t="s">
        <v>164</v>
      </c>
      <c r="C154" s="186"/>
      <c r="D154" s="186"/>
      <c r="E154" s="184"/>
      <c r="F154" s="184"/>
      <c r="G154" s="184"/>
      <c r="H154" s="184"/>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8"/>
      <c r="AN154" s="198"/>
      <c r="AO154" s="198"/>
    </row>
    <row r="155" s="12" customFormat="1" ht="30" hidden="1" customHeight="1" spans="1:41">
      <c r="A155" s="182" t="s">
        <v>54</v>
      </c>
      <c r="B155" s="186" t="s">
        <v>165</v>
      </c>
      <c r="C155" s="186"/>
      <c r="D155" s="186"/>
      <c r="E155" s="184"/>
      <c r="F155" s="184"/>
      <c r="G155" s="184"/>
      <c r="H155" s="184"/>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8"/>
      <c r="AN155" s="198"/>
      <c r="AO155" s="198"/>
    </row>
    <row r="156" s="12" customFormat="1" ht="30" hidden="1" customHeight="1" spans="1:41">
      <c r="A156" s="182" t="s">
        <v>54</v>
      </c>
      <c r="B156" s="186" t="s">
        <v>166</v>
      </c>
      <c r="C156" s="186"/>
      <c r="D156" s="186"/>
      <c r="E156" s="184"/>
      <c r="F156" s="184"/>
      <c r="G156" s="184"/>
      <c r="H156" s="184"/>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8"/>
      <c r="AN156" s="198"/>
      <c r="AO156" s="198"/>
    </row>
    <row r="157" s="12" customFormat="1" ht="30" hidden="1" customHeight="1" spans="1:41">
      <c r="A157" s="179" t="s">
        <v>50</v>
      </c>
      <c r="B157" s="186" t="s">
        <v>167</v>
      </c>
      <c r="C157" s="186"/>
      <c r="D157" s="186"/>
      <c r="E157" s="184"/>
      <c r="F157" s="184"/>
      <c r="G157" s="184"/>
      <c r="H157" s="184"/>
      <c r="I157" s="196">
        <f t="shared" ref="I157:AL157" si="44">I158</f>
        <v>0</v>
      </c>
      <c r="J157" s="196">
        <f t="shared" si="44"/>
        <v>0</v>
      </c>
      <c r="K157" s="196">
        <f t="shared" si="44"/>
        <v>0</v>
      </c>
      <c r="L157" s="196">
        <f t="shared" si="44"/>
        <v>0</v>
      </c>
      <c r="M157" s="196">
        <f t="shared" si="44"/>
        <v>0</v>
      </c>
      <c r="N157" s="196">
        <f t="shared" si="44"/>
        <v>0</v>
      </c>
      <c r="O157" s="196">
        <f t="shared" si="44"/>
        <v>0</v>
      </c>
      <c r="P157" s="196">
        <f t="shared" si="44"/>
        <v>0</v>
      </c>
      <c r="Q157" s="196">
        <f t="shared" si="44"/>
        <v>0</v>
      </c>
      <c r="R157" s="196">
        <f t="shared" si="44"/>
        <v>0</v>
      </c>
      <c r="S157" s="196">
        <f t="shared" si="44"/>
        <v>0</v>
      </c>
      <c r="T157" s="196">
        <f t="shared" si="44"/>
        <v>0</v>
      </c>
      <c r="U157" s="196">
        <f t="shared" si="44"/>
        <v>0</v>
      </c>
      <c r="V157" s="196">
        <f t="shared" si="44"/>
        <v>0</v>
      </c>
      <c r="W157" s="196">
        <f t="shared" si="44"/>
        <v>0</v>
      </c>
      <c r="X157" s="196">
        <f t="shared" si="44"/>
        <v>0</v>
      </c>
      <c r="Y157" s="196">
        <f t="shared" si="44"/>
        <v>0</v>
      </c>
      <c r="Z157" s="196">
        <f t="shared" si="44"/>
        <v>0</v>
      </c>
      <c r="AA157" s="196">
        <f t="shared" si="44"/>
        <v>0</v>
      </c>
      <c r="AB157" s="196">
        <f t="shared" si="44"/>
        <v>0</v>
      </c>
      <c r="AC157" s="196">
        <f t="shared" si="44"/>
        <v>0</v>
      </c>
      <c r="AD157" s="196">
        <f t="shared" si="44"/>
        <v>0</v>
      </c>
      <c r="AE157" s="196">
        <f t="shared" si="44"/>
        <v>0</v>
      </c>
      <c r="AF157" s="196">
        <f t="shared" si="44"/>
        <v>0</v>
      </c>
      <c r="AG157" s="196">
        <f t="shared" si="44"/>
        <v>0</v>
      </c>
      <c r="AH157" s="196">
        <f t="shared" si="44"/>
        <v>0</v>
      </c>
      <c r="AI157" s="196">
        <f t="shared" si="44"/>
        <v>0</v>
      </c>
      <c r="AJ157" s="196">
        <f t="shared" si="44"/>
        <v>0</v>
      </c>
      <c r="AK157" s="196">
        <f t="shared" si="44"/>
        <v>0</v>
      </c>
      <c r="AL157" s="196">
        <f t="shared" si="44"/>
        <v>0</v>
      </c>
      <c r="AM157" s="198"/>
      <c r="AN157" s="198"/>
      <c r="AO157" s="198"/>
    </row>
    <row r="158" s="12" customFormat="1" ht="30" hidden="1" customHeight="1" spans="1:41">
      <c r="A158" s="179" t="s">
        <v>52</v>
      </c>
      <c r="B158" s="186" t="s">
        <v>167</v>
      </c>
      <c r="C158" s="186"/>
      <c r="D158" s="186"/>
      <c r="E158" s="184"/>
      <c r="F158" s="184"/>
      <c r="G158" s="184"/>
      <c r="H158" s="184"/>
      <c r="I158" s="195">
        <f t="shared" ref="I158:AL158" si="45">I159</f>
        <v>0</v>
      </c>
      <c r="J158" s="195">
        <f t="shared" si="45"/>
        <v>0</v>
      </c>
      <c r="K158" s="195">
        <f t="shared" si="45"/>
        <v>0</v>
      </c>
      <c r="L158" s="195">
        <f t="shared" si="45"/>
        <v>0</v>
      </c>
      <c r="M158" s="195">
        <f t="shared" si="45"/>
        <v>0</v>
      </c>
      <c r="N158" s="195">
        <f t="shared" si="45"/>
        <v>0</v>
      </c>
      <c r="O158" s="195">
        <f t="shared" si="45"/>
        <v>0</v>
      </c>
      <c r="P158" s="195">
        <f t="shared" si="45"/>
        <v>0</v>
      </c>
      <c r="Q158" s="195">
        <f t="shared" si="45"/>
        <v>0</v>
      </c>
      <c r="R158" s="195">
        <f t="shared" si="45"/>
        <v>0</v>
      </c>
      <c r="S158" s="195">
        <f t="shared" si="45"/>
        <v>0</v>
      </c>
      <c r="T158" s="195">
        <f t="shared" si="45"/>
        <v>0</v>
      </c>
      <c r="U158" s="195">
        <f t="shared" si="45"/>
        <v>0</v>
      </c>
      <c r="V158" s="195">
        <f t="shared" si="45"/>
        <v>0</v>
      </c>
      <c r="W158" s="195">
        <f t="shared" si="45"/>
        <v>0</v>
      </c>
      <c r="X158" s="195">
        <f t="shared" si="45"/>
        <v>0</v>
      </c>
      <c r="Y158" s="195">
        <f t="shared" si="45"/>
        <v>0</v>
      </c>
      <c r="Z158" s="195">
        <f t="shared" si="45"/>
        <v>0</v>
      </c>
      <c r="AA158" s="195">
        <f t="shared" si="45"/>
        <v>0</v>
      </c>
      <c r="AB158" s="195">
        <f t="shared" si="45"/>
        <v>0</v>
      </c>
      <c r="AC158" s="195">
        <f t="shared" si="45"/>
        <v>0</v>
      </c>
      <c r="AD158" s="195">
        <f t="shared" si="45"/>
        <v>0</v>
      </c>
      <c r="AE158" s="195">
        <f t="shared" si="45"/>
        <v>0</v>
      </c>
      <c r="AF158" s="195">
        <f t="shared" si="45"/>
        <v>0</v>
      </c>
      <c r="AG158" s="195">
        <f t="shared" si="45"/>
        <v>0</v>
      </c>
      <c r="AH158" s="195">
        <f t="shared" si="45"/>
        <v>0</v>
      </c>
      <c r="AI158" s="195">
        <f t="shared" si="45"/>
        <v>0</v>
      </c>
      <c r="AJ158" s="195">
        <f t="shared" si="45"/>
        <v>0</v>
      </c>
      <c r="AK158" s="195">
        <f t="shared" si="45"/>
        <v>0</v>
      </c>
      <c r="AL158" s="195">
        <f t="shared" si="45"/>
        <v>0</v>
      </c>
      <c r="AM158" s="198"/>
      <c r="AN158" s="198"/>
      <c r="AO158" s="198"/>
    </row>
    <row r="159" s="12" customFormat="1" ht="30" hidden="1" customHeight="1" spans="1:41">
      <c r="A159" s="179" t="s">
        <v>54</v>
      </c>
      <c r="B159" s="186" t="s">
        <v>167</v>
      </c>
      <c r="C159" s="186"/>
      <c r="D159" s="186"/>
      <c r="E159" s="184"/>
      <c r="F159" s="184"/>
      <c r="G159" s="184"/>
      <c r="H159" s="184"/>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8"/>
      <c r="AN159" s="198"/>
      <c r="AO159" s="198"/>
    </row>
    <row r="160" s="12" customFormat="1" ht="30" hidden="1" customHeight="1" spans="1:41">
      <c r="A160" s="179" t="s">
        <v>50</v>
      </c>
      <c r="B160" s="186" t="s">
        <v>96</v>
      </c>
      <c r="C160" s="186"/>
      <c r="D160" s="186"/>
      <c r="E160" s="184"/>
      <c r="F160" s="184"/>
      <c r="G160" s="184"/>
      <c r="H160" s="184"/>
      <c r="I160" s="196">
        <f t="shared" ref="I160:AL160" si="46">I161</f>
        <v>1</v>
      </c>
      <c r="J160" s="196">
        <f t="shared" si="46"/>
        <v>3800</v>
      </c>
      <c r="K160" s="196">
        <f t="shared" si="46"/>
        <v>0</v>
      </c>
      <c r="L160" s="196">
        <f t="shared" si="46"/>
        <v>0</v>
      </c>
      <c r="M160" s="196">
        <f t="shared" si="46"/>
        <v>0</v>
      </c>
      <c r="N160" s="196">
        <f t="shared" si="46"/>
        <v>0</v>
      </c>
      <c r="O160" s="196">
        <f t="shared" si="46"/>
        <v>0</v>
      </c>
      <c r="P160" s="196">
        <f t="shared" si="46"/>
        <v>0</v>
      </c>
      <c r="Q160" s="196">
        <f t="shared" si="46"/>
        <v>0</v>
      </c>
      <c r="R160" s="196">
        <f t="shared" si="46"/>
        <v>1</v>
      </c>
      <c r="S160" s="196">
        <f t="shared" si="46"/>
        <v>3800</v>
      </c>
      <c r="T160" s="196">
        <f t="shared" si="46"/>
        <v>0</v>
      </c>
      <c r="U160" s="196">
        <f t="shared" si="46"/>
        <v>0</v>
      </c>
      <c r="V160" s="196">
        <f t="shared" si="46"/>
        <v>0</v>
      </c>
      <c r="W160" s="196">
        <f t="shared" si="46"/>
        <v>0</v>
      </c>
      <c r="X160" s="196">
        <f t="shared" si="46"/>
        <v>0</v>
      </c>
      <c r="Y160" s="196">
        <f t="shared" si="46"/>
        <v>0</v>
      </c>
      <c r="Z160" s="196">
        <f t="shared" si="46"/>
        <v>38</v>
      </c>
      <c r="AA160" s="196">
        <f t="shared" si="46"/>
        <v>38</v>
      </c>
      <c r="AB160" s="196">
        <f t="shared" si="46"/>
        <v>0</v>
      </c>
      <c r="AC160" s="196">
        <f t="shared" si="46"/>
        <v>0</v>
      </c>
      <c r="AD160" s="196">
        <f t="shared" si="46"/>
        <v>38</v>
      </c>
      <c r="AE160" s="196">
        <f t="shared" si="46"/>
        <v>0</v>
      </c>
      <c r="AF160" s="196">
        <f t="shared" si="46"/>
        <v>0</v>
      </c>
      <c r="AG160" s="196">
        <f t="shared" si="46"/>
        <v>0</v>
      </c>
      <c r="AH160" s="196">
        <f t="shared" si="46"/>
        <v>0</v>
      </c>
      <c r="AI160" s="196">
        <f t="shared" si="46"/>
        <v>0</v>
      </c>
      <c r="AJ160" s="196">
        <f t="shared" si="46"/>
        <v>0</v>
      </c>
      <c r="AK160" s="196">
        <f t="shared" si="46"/>
        <v>0</v>
      </c>
      <c r="AL160" s="196">
        <f t="shared" si="46"/>
        <v>0</v>
      </c>
      <c r="AM160" s="198"/>
      <c r="AN160" s="198"/>
      <c r="AO160" s="198"/>
    </row>
    <row r="161" s="12" customFormat="1" ht="30" hidden="1" customHeight="1" spans="1:41">
      <c r="A161" s="179" t="s">
        <v>52</v>
      </c>
      <c r="B161" s="186" t="s">
        <v>96</v>
      </c>
      <c r="C161" s="186"/>
      <c r="D161" s="186"/>
      <c r="E161" s="184"/>
      <c r="F161" s="184"/>
      <c r="G161" s="184"/>
      <c r="H161" s="184"/>
      <c r="I161" s="195">
        <f t="shared" ref="I161:AL161" si="47">I162+I163+I165</f>
        <v>1</v>
      </c>
      <c r="J161" s="195">
        <f t="shared" si="47"/>
        <v>3800</v>
      </c>
      <c r="K161" s="195">
        <f t="shared" si="47"/>
        <v>0</v>
      </c>
      <c r="L161" s="195">
        <f t="shared" si="47"/>
        <v>0</v>
      </c>
      <c r="M161" s="195">
        <f t="shared" si="47"/>
        <v>0</v>
      </c>
      <c r="N161" s="195">
        <f t="shared" si="47"/>
        <v>0</v>
      </c>
      <c r="O161" s="195">
        <f t="shared" si="47"/>
        <v>0</v>
      </c>
      <c r="P161" s="195">
        <f t="shared" si="47"/>
        <v>0</v>
      </c>
      <c r="Q161" s="195">
        <f t="shared" si="47"/>
        <v>0</v>
      </c>
      <c r="R161" s="195">
        <f t="shared" si="47"/>
        <v>1</v>
      </c>
      <c r="S161" s="195">
        <f t="shared" si="47"/>
        <v>3800</v>
      </c>
      <c r="T161" s="195">
        <f t="shared" si="47"/>
        <v>0</v>
      </c>
      <c r="U161" s="195">
        <f t="shared" si="47"/>
        <v>0</v>
      </c>
      <c r="V161" s="195">
        <f t="shared" si="47"/>
        <v>0</v>
      </c>
      <c r="W161" s="195">
        <f t="shared" si="47"/>
        <v>0</v>
      </c>
      <c r="X161" s="195">
        <f t="shared" si="47"/>
        <v>0</v>
      </c>
      <c r="Y161" s="195">
        <f t="shared" si="47"/>
        <v>0</v>
      </c>
      <c r="Z161" s="195">
        <f t="shared" si="47"/>
        <v>38</v>
      </c>
      <c r="AA161" s="195">
        <f t="shared" si="47"/>
        <v>38</v>
      </c>
      <c r="AB161" s="195">
        <f t="shared" si="47"/>
        <v>0</v>
      </c>
      <c r="AC161" s="195">
        <f t="shared" si="47"/>
        <v>0</v>
      </c>
      <c r="AD161" s="195">
        <f t="shared" si="47"/>
        <v>38</v>
      </c>
      <c r="AE161" s="195">
        <f t="shared" si="47"/>
        <v>0</v>
      </c>
      <c r="AF161" s="195">
        <f t="shared" si="47"/>
        <v>0</v>
      </c>
      <c r="AG161" s="195">
        <f t="shared" si="47"/>
        <v>0</v>
      </c>
      <c r="AH161" s="195">
        <f t="shared" si="47"/>
        <v>0</v>
      </c>
      <c r="AI161" s="195">
        <f t="shared" si="47"/>
        <v>0</v>
      </c>
      <c r="AJ161" s="195">
        <f t="shared" si="47"/>
        <v>0</v>
      </c>
      <c r="AK161" s="195">
        <f t="shared" si="47"/>
        <v>0</v>
      </c>
      <c r="AL161" s="195">
        <f t="shared" si="47"/>
        <v>0</v>
      </c>
      <c r="AM161" s="198"/>
      <c r="AN161" s="198"/>
      <c r="AO161" s="198"/>
    </row>
    <row r="162" s="12" customFormat="1" ht="45" hidden="1" customHeight="1" spans="1:41">
      <c r="A162" s="182" t="s">
        <v>54</v>
      </c>
      <c r="B162" s="186" t="s">
        <v>168</v>
      </c>
      <c r="C162" s="186"/>
      <c r="D162" s="186"/>
      <c r="E162" s="184"/>
      <c r="F162" s="184"/>
      <c r="G162" s="184"/>
      <c r="H162" s="184"/>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8"/>
      <c r="AN162" s="198"/>
      <c r="AO162" s="198"/>
    </row>
    <row r="163" s="12" customFormat="1" ht="30" hidden="1" customHeight="1" spans="1:41">
      <c r="A163" s="182" t="s">
        <v>54</v>
      </c>
      <c r="B163" s="186" t="s">
        <v>169</v>
      </c>
      <c r="C163" s="186"/>
      <c r="D163" s="186"/>
      <c r="E163" s="184"/>
      <c r="F163" s="184"/>
      <c r="G163" s="184"/>
      <c r="H163" s="184"/>
      <c r="I163" s="195">
        <f t="shared" ref="I163:AL163" si="48">SUM(I164)</f>
        <v>1</v>
      </c>
      <c r="J163" s="195">
        <f t="shared" si="48"/>
        <v>3800</v>
      </c>
      <c r="K163" s="195">
        <f t="shared" si="48"/>
        <v>0</v>
      </c>
      <c r="L163" s="195">
        <f t="shared" si="48"/>
        <v>0</v>
      </c>
      <c r="M163" s="195">
        <f t="shared" si="48"/>
        <v>0</v>
      </c>
      <c r="N163" s="195">
        <f t="shared" si="48"/>
        <v>0</v>
      </c>
      <c r="O163" s="195">
        <f t="shared" si="48"/>
        <v>0</v>
      </c>
      <c r="P163" s="195">
        <f t="shared" si="48"/>
        <v>0</v>
      </c>
      <c r="Q163" s="195">
        <f t="shared" si="48"/>
        <v>0</v>
      </c>
      <c r="R163" s="195">
        <f t="shared" si="48"/>
        <v>1</v>
      </c>
      <c r="S163" s="195">
        <f t="shared" si="48"/>
        <v>3800</v>
      </c>
      <c r="T163" s="195">
        <f t="shared" si="48"/>
        <v>0</v>
      </c>
      <c r="U163" s="195">
        <f t="shared" si="48"/>
        <v>0</v>
      </c>
      <c r="V163" s="195">
        <f t="shared" si="48"/>
        <v>0</v>
      </c>
      <c r="W163" s="195">
        <f t="shared" si="48"/>
        <v>0</v>
      </c>
      <c r="X163" s="195">
        <f t="shared" si="48"/>
        <v>0</v>
      </c>
      <c r="Y163" s="195">
        <f t="shared" si="48"/>
        <v>0</v>
      </c>
      <c r="Z163" s="195">
        <f t="shared" si="48"/>
        <v>38</v>
      </c>
      <c r="AA163" s="195">
        <f t="shared" si="48"/>
        <v>38</v>
      </c>
      <c r="AB163" s="195">
        <f t="shared" si="48"/>
        <v>0</v>
      </c>
      <c r="AC163" s="195">
        <f t="shared" si="48"/>
        <v>0</v>
      </c>
      <c r="AD163" s="195">
        <f t="shared" si="48"/>
        <v>38</v>
      </c>
      <c r="AE163" s="195">
        <f t="shared" si="48"/>
        <v>0</v>
      </c>
      <c r="AF163" s="195">
        <f t="shared" si="48"/>
        <v>0</v>
      </c>
      <c r="AG163" s="195">
        <f t="shared" si="48"/>
        <v>0</v>
      </c>
      <c r="AH163" s="195">
        <f t="shared" si="48"/>
        <v>0</v>
      </c>
      <c r="AI163" s="195">
        <f t="shared" si="48"/>
        <v>0</v>
      </c>
      <c r="AJ163" s="195">
        <f t="shared" si="48"/>
        <v>0</v>
      </c>
      <c r="AK163" s="195">
        <f t="shared" si="48"/>
        <v>0</v>
      </c>
      <c r="AL163" s="195">
        <f t="shared" si="48"/>
        <v>0</v>
      </c>
      <c r="AM163" s="198"/>
      <c r="AN163" s="198"/>
      <c r="AO163" s="198"/>
    </row>
    <row r="164" s="229" customFormat="1" ht="178" customHeight="1" spans="1:41">
      <c r="A164" s="239">
        <v>35</v>
      </c>
      <c r="B164" s="239" t="s">
        <v>1183</v>
      </c>
      <c r="C164" s="239">
        <v>2024</v>
      </c>
      <c r="D164" s="247" t="s">
        <v>1004</v>
      </c>
      <c r="E164" s="239" t="s">
        <v>178</v>
      </c>
      <c r="F164" s="239" t="s">
        <v>1184</v>
      </c>
      <c r="G164" s="239" t="s">
        <v>995</v>
      </c>
      <c r="H164" s="247" t="s">
        <v>1006</v>
      </c>
      <c r="I164" s="239">
        <v>1</v>
      </c>
      <c r="J164" s="239">
        <v>3800</v>
      </c>
      <c r="K164" s="239"/>
      <c r="L164" s="239"/>
      <c r="M164" s="239"/>
      <c r="N164" s="239"/>
      <c r="O164" s="239"/>
      <c r="P164" s="239"/>
      <c r="Q164" s="239"/>
      <c r="R164" s="239">
        <v>1</v>
      </c>
      <c r="S164" s="239">
        <v>3800</v>
      </c>
      <c r="T164" s="239"/>
      <c r="U164" s="239" t="s">
        <v>1007</v>
      </c>
      <c r="V164" s="239" t="s">
        <v>1185</v>
      </c>
      <c r="W164" s="239" t="s">
        <v>1007</v>
      </c>
      <c r="X164" s="239" t="s">
        <v>1185</v>
      </c>
      <c r="Y164" s="239" t="s">
        <v>1186</v>
      </c>
      <c r="Z164" s="239">
        <v>38</v>
      </c>
      <c r="AA164" s="239">
        <v>38</v>
      </c>
      <c r="AB164" s="267"/>
      <c r="AC164" s="267"/>
      <c r="AD164" s="267">
        <v>38</v>
      </c>
      <c r="AE164" s="267"/>
      <c r="AF164" s="239"/>
      <c r="AG164" s="239"/>
      <c r="AH164" s="239"/>
      <c r="AI164" s="239"/>
      <c r="AJ164" s="239"/>
      <c r="AK164" s="239"/>
      <c r="AL164" s="239"/>
      <c r="AM164" s="247" t="s">
        <v>1187</v>
      </c>
      <c r="AN164" s="247" t="s">
        <v>1188</v>
      </c>
      <c r="AO164" s="308"/>
    </row>
    <row r="165" s="12" customFormat="1" ht="30" hidden="1" customHeight="1" spans="1:40">
      <c r="A165" s="182" t="s">
        <v>54</v>
      </c>
      <c r="B165" s="186" t="s">
        <v>170</v>
      </c>
      <c r="C165" s="186"/>
      <c r="D165" s="186"/>
      <c r="E165" s="184"/>
      <c r="F165" s="184"/>
      <c r="G165" s="184"/>
      <c r="H165" s="184"/>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8"/>
      <c r="AN165" s="198"/>
    </row>
  </sheetData>
  <autoFilter ref="A5:XEW165">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2">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2" fitToHeight="0" orientation="landscape"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47"/>
  <sheetViews>
    <sheetView view="pageBreakPreview" zoomScale="38" zoomScaleNormal="47" workbookViewId="0">
      <pane xSplit="7" ySplit="7" topLeftCell="H11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3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I7+I60+I77+I104+I109+I130+I139+I142</f>
        <v>17</v>
      </c>
      <c r="J6" s="83">
        <f t="shared" si="0"/>
        <v>27845.8</v>
      </c>
      <c r="K6" s="83">
        <f t="shared" si="0"/>
        <v>9</v>
      </c>
      <c r="L6" s="83">
        <f t="shared" si="0"/>
        <v>1</v>
      </c>
      <c r="M6" s="83">
        <f t="shared" si="0"/>
        <v>5</v>
      </c>
      <c r="N6" s="83">
        <f t="shared" si="0"/>
        <v>0</v>
      </c>
      <c r="O6" s="83">
        <f t="shared" si="0"/>
        <v>1</v>
      </c>
      <c r="P6" s="83">
        <f t="shared" si="0"/>
        <v>0</v>
      </c>
      <c r="Q6" s="83">
        <f t="shared" si="0"/>
        <v>0</v>
      </c>
      <c r="R6" s="83">
        <f t="shared" si="0"/>
        <v>1</v>
      </c>
      <c r="S6" s="83">
        <f t="shared" si="0"/>
        <v>14525</v>
      </c>
      <c r="T6" s="83">
        <f t="shared" si="0"/>
        <v>36315</v>
      </c>
      <c r="U6" s="83">
        <f t="shared" si="0"/>
        <v>0</v>
      </c>
      <c r="V6" s="83">
        <f t="shared" si="0"/>
        <v>0</v>
      </c>
      <c r="W6" s="83">
        <f t="shared" si="0"/>
        <v>0</v>
      </c>
      <c r="X6" s="83">
        <f t="shared" si="0"/>
        <v>0</v>
      </c>
      <c r="Y6" s="83">
        <f t="shared" si="0"/>
        <v>0</v>
      </c>
      <c r="Z6" s="83">
        <f t="shared" si="0"/>
        <v>15633</v>
      </c>
      <c r="AA6" s="83">
        <f t="shared" si="0"/>
        <v>11688</v>
      </c>
      <c r="AB6" s="83">
        <f t="shared" si="0"/>
        <v>8750</v>
      </c>
      <c r="AC6" s="83">
        <f t="shared" si="0"/>
        <v>1200</v>
      </c>
      <c r="AD6" s="83">
        <f t="shared" si="0"/>
        <v>1738</v>
      </c>
      <c r="AE6" s="83">
        <f t="shared" si="0"/>
        <v>0</v>
      </c>
      <c r="AF6" s="83">
        <f t="shared" si="0"/>
        <v>1460</v>
      </c>
      <c r="AG6" s="83">
        <f t="shared" si="0"/>
        <v>485</v>
      </c>
      <c r="AH6" s="83">
        <f t="shared" si="0"/>
        <v>2000</v>
      </c>
      <c r="AI6" s="83">
        <f t="shared" si="0"/>
        <v>0</v>
      </c>
      <c r="AJ6" s="83">
        <f t="shared" si="0"/>
        <v>0</v>
      </c>
      <c r="AK6" s="83">
        <f t="shared" si="0"/>
        <v>0</v>
      </c>
      <c r="AL6" s="83">
        <f t="shared" si="0"/>
        <v>0</v>
      </c>
      <c r="AM6" s="81"/>
      <c r="AN6" s="81"/>
    </row>
    <row r="7" s="178" customFormat="1" ht="30" hidden="1" customHeight="1" spans="1:40">
      <c r="A7" s="179" t="s">
        <v>50</v>
      </c>
      <c r="B7" s="180" t="s">
        <v>51</v>
      </c>
      <c r="C7" s="181"/>
      <c r="D7" s="181"/>
      <c r="E7" s="180"/>
      <c r="F7" s="181"/>
      <c r="G7" s="181"/>
      <c r="H7" s="180"/>
      <c r="I7" s="193">
        <f t="shared" ref="I7:AL7" si="1">I8+I31+I37+I47+I52</f>
        <v>10</v>
      </c>
      <c r="J7" s="193">
        <f t="shared" si="1"/>
        <v>23102</v>
      </c>
      <c r="K7" s="193">
        <f t="shared" si="1"/>
        <v>9</v>
      </c>
      <c r="L7" s="193">
        <f t="shared" si="1"/>
        <v>0</v>
      </c>
      <c r="M7" s="193">
        <f t="shared" si="1"/>
        <v>1</v>
      </c>
      <c r="N7" s="193">
        <f t="shared" si="1"/>
        <v>0</v>
      </c>
      <c r="O7" s="193">
        <f t="shared" si="1"/>
        <v>0</v>
      </c>
      <c r="P7" s="193">
        <f t="shared" si="1"/>
        <v>0</v>
      </c>
      <c r="Q7" s="193">
        <f t="shared" si="1"/>
        <v>0</v>
      </c>
      <c r="R7" s="193">
        <f t="shared" si="1"/>
        <v>0</v>
      </c>
      <c r="S7" s="193">
        <f t="shared" si="1"/>
        <v>5895</v>
      </c>
      <c r="T7" s="193">
        <f t="shared" si="1"/>
        <v>19109</v>
      </c>
      <c r="U7" s="193">
        <f t="shared" si="1"/>
        <v>0</v>
      </c>
      <c r="V7" s="193">
        <f t="shared" si="1"/>
        <v>0</v>
      </c>
      <c r="W7" s="193">
        <f t="shared" si="1"/>
        <v>0</v>
      </c>
      <c r="X7" s="193">
        <f t="shared" si="1"/>
        <v>0</v>
      </c>
      <c r="Y7" s="193">
        <f t="shared" si="1"/>
        <v>0</v>
      </c>
      <c r="Z7" s="193">
        <f t="shared" si="1"/>
        <v>9145</v>
      </c>
      <c r="AA7" s="193">
        <f t="shared" si="1"/>
        <v>7210</v>
      </c>
      <c r="AB7" s="193">
        <f t="shared" si="1"/>
        <v>4310</v>
      </c>
      <c r="AC7" s="193">
        <f t="shared" si="1"/>
        <v>1200</v>
      </c>
      <c r="AD7" s="193">
        <f t="shared" si="1"/>
        <v>1700</v>
      </c>
      <c r="AE7" s="193">
        <f t="shared" si="1"/>
        <v>0</v>
      </c>
      <c r="AF7" s="193">
        <f t="shared" si="1"/>
        <v>1450</v>
      </c>
      <c r="AG7" s="193">
        <f t="shared" si="1"/>
        <v>485</v>
      </c>
      <c r="AH7" s="193">
        <f t="shared" si="1"/>
        <v>0</v>
      </c>
      <c r="AI7" s="193">
        <f t="shared" si="1"/>
        <v>0</v>
      </c>
      <c r="AJ7" s="193">
        <f t="shared" si="1"/>
        <v>0</v>
      </c>
      <c r="AK7" s="193">
        <f t="shared" si="1"/>
        <v>0</v>
      </c>
      <c r="AL7" s="193">
        <f t="shared" si="1"/>
        <v>0</v>
      </c>
      <c r="AM7" s="197"/>
      <c r="AN7" s="197"/>
    </row>
    <row r="8" s="178" customFormat="1" ht="30" hidden="1" customHeight="1" spans="1:40">
      <c r="A8" s="182" t="s">
        <v>52</v>
      </c>
      <c r="B8" s="180" t="s">
        <v>53</v>
      </c>
      <c r="C8" s="181"/>
      <c r="D8" s="181"/>
      <c r="E8" s="180"/>
      <c r="F8" s="181"/>
      <c r="G8" s="181"/>
      <c r="H8" s="180"/>
      <c r="I8" s="194">
        <f t="shared" ref="I8:AL8" si="2">I9+I13+I18+I28+I29+I30+I19</f>
        <v>5</v>
      </c>
      <c r="J8" s="194">
        <f t="shared" si="2"/>
        <v>11182</v>
      </c>
      <c r="K8" s="194">
        <f t="shared" si="2"/>
        <v>5</v>
      </c>
      <c r="L8" s="194">
        <f t="shared" si="2"/>
        <v>0</v>
      </c>
      <c r="M8" s="194">
        <f t="shared" si="2"/>
        <v>0</v>
      </c>
      <c r="N8" s="194">
        <f t="shared" si="2"/>
        <v>0</v>
      </c>
      <c r="O8" s="194">
        <f t="shared" si="2"/>
        <v>0</v>
      </c>
      <c r="P8" s="194">
        <f t="shared" si="2"/>
        <v>0</v>
      </c>
      <c r="Q8" s="194">
        <f t="shared" si="2"/>
        <v>0</v>
      </c>
      <c r="R8" s="194">
        <f t="shared" si="2"/>
        <v>0</v>
      </c>
      <c r="S8" s="194">
        <f t="shared" si="2"/>
        <v>1614</v>
      </c>
      <c r="T8" s="194">
        <f t="shared" si="2"/>
        <v>5577</v>
      </c>
      <c r="U8" s="194">
        <f t="shared" si="2"/>
        <v>0</v>
      </c>
      <c r="V8" s="194">
        <f t="shared" si="2"/>
        <v>0</v>
      </c>
      <c r="W8" s="194">
        <f t="shared" si="2"/>
        <v>0</v>
      </c>
      <c r="X8" s="194">
        <f t="shared" si="2"/>
        <v>0</v>
      </c>
      <c r="Y8" s="194">
        <f t="shared" si="2"/>
        <v>0</v>
      </c>
      <c r="Z8" s="194">
        <f t="shared" si="2"/>
        <v>5110</v>
      </c>
      <c r="AA8" s="194">
        <f t="shared" si="2"/>
        <v>5110</v>
      </c>
      <c r="AB8" s="194">
        <f t="shared" si="2"/>
        <v>4310</v>
      </c>
      <c r="AC8" s="194">
        <f t="shared" si="2"/>
        <v>800</v>
      </c>
      <c r="AD8" s="194">
        <f t="shared" si="2"/>
        <v>0</v>
      </c>
      <c r="AE8" s="194">
        <f t="shared" si="2"/>
        <v>0</v>
      </c>
      <c r="AF8" s="194">
        <f t="shared" si="2"/>
        <v>0</v>
      </c>
      <c r="AG8" s="194">
        <f t="shared" si="2"/>
        <v>0</v>
      </c>
      <c r="AH8" s="194">
        <f t="shared" si="2"/>
        <v>0</v>
      </c>
      <c r="AI8" s="194">
        <f t="shared" si="2"/>
        <v>0</v>
      </c>
      <c r="AJ8" s="194">
        <f t="shared" si="2"/>
        <v>0</v>
      </c>
      <c r="AK8" s="194">
        <f t="shared" si="2"/>
        <v>0</v>
      </c>
      <c r="AL8" s="194">
        <f t="shared" si="2"/>
        <v>0</v>
      </c>
      <c r="AM8" s="197"/>
      <c r="AN8" s="197"/>
    </row>
    <row r="9" s="12" customFormat="1" ht="30" hidden="1" customHeight="1" spans="1:40">
      <c r="A9" s="182" t="s">
        <v>54</v>
      </c>
      <c r="B9" s="180" t="s">
        <v>55</v>
      </c>
      <c r="C9" s="181"/>
      <c r="D9" s="181"/>
      <c r="E9" s="180"/>
      <c r="F9" s="181"/>
      <c r="G9" s="181"/>
      <c r="H9" s="180"/>
      <c r="I9" s="195">
        <f t="shared" ref="I9:AL9" si="3">I10+I11</f>
        <v>1</v>
      </c>
      <c r="J9" s="195">
        <f t="shared" si="3"/>
        <v>2000</v>
      </c>
      <c r="K9" s="195">
        <f t="shared" si="3"/>
        <v>1</v>
      </c>
      <c r="L9" s="195">
        <f t="shared" si="3"/>
        <v>0</v>
      </c>
      <c r="M9" s="195">
        <f t="shared" si="3"/>
        <v>0</v>
      </c>
      <c r="N9" s="195">
        <f t="shared" si="3"/>
        <v>0</v>
      </c>
      <c r="O9" s="195">
        <f t="shared" si="3"/>
        <v>0</v>
      </c>
      <c r="P9" s="195">
        <f t="shared" si="3"/>
        <v>0</v>
      </c>
      <c r="Q9" s="195">
        <f t="shared" si="3"/>
        <v>0</v>
      </c>
      <c r="R9" s="195">
        <f t="shared" si="3"/>
        <v>0</v>
      </c>
      <c r="S9" s="195">
        <f t="shared" si="3"/>
        <v>56</v>
      </c>
      <c r="T9" s="195">
        <f t="shared" si="3"/>
        <v>183</v>
      </c>
      <c r="U9" s="195">
        <f t="shared" si="3"/>
        <v>0</v>
      </c>
      <c r="V9" s="195">
        <f t="shared" si="3"/>
        <v>0</v>
      </c>
      <c r="W9" s="195">
        <f t="shared" si="3"/>
        <v>0</v>
      </c>
      <c r="X9" s="195">
        <f t="shared" si="3"/>
        <v>0</v>
      </c>
      <c r="Y9" s="195">
        <f t="shared" si="3"/>
        <v>0</v>
      </c>
      <c r="Z9" s="195">
        <f t="shared" si="3"/>
        <v>760</v>
      </c>
      <c r="AA9" s="195">
        <f t="shared" si="3"/>
        <v>760</v>
      </c>
      <c r="AB9" s="195">
        <f t="shared" si="3"/>
        <v>760</v>
      </c>
      <c r="AC9" s="195">
        <f t="shared" si="3"/>
        <v>0</v>
      </c>
      <c r="AD9" s="195">
        <f t="shared" si="3"/>
        <v>0</v>
      </c>
      <c r="AE9" s="195">
        <f t="shared" si="3"/>
        <v>0</v>
      </c>
      <c r="AF9" s="195">
        <f t="shared" si="3"/>
        <v>0</v>
      </c>
      <c r="AG9" s="195">
        <f t="shared" si="3"/>
        <v>0</v>
      </c>
      <c r="AH9" s="195">
        <f t="shared" si="3"/>
        <v>0</v>
      </c>
      <c r="AI9" s="195">
        <f t="shared" si="3"/>
        <v>0</v>
      </c>
      <c r="AJ9" s="195">
        <f t="shared" si="3"/>
        <v>0</v>
      </c>
      <c r="AK9" s="195">
        <f t="shared" si="3"/>
        <v>0</v>
      </c>
      <c r="AL9" s="195">
        <f t="shared" si="3"/>
        <v>0</v>
      </c>
      <c r="AM9" s="198"/>
      <c r="AN9" s="198"/>
    </row>
    <row r="10" s="12" customFormat="1" ht="30" hidden="1" customHeight="1" spans="1:40">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row>
    <row r="11" s="12" customFormat="1" ht="30" hidden="1" customHeight="1" spans="1:40">
      <c r="A11" s="183" t="s">
        <v>56</v>
      </c>
      <c r="B11" s="180" t="s">
        <v>58</v>
      </c>
      <c r="C11" s="181"/>
      <c r="D11" s="181"/>
      <c r="E11" s="184"/>
      <c r="F11" s="184"/>
      <c r="G11" s="184"/>
      <c r="H11" s="184"/>
      <c r="I11" s="195">
        <f t="shared" ref="I11:AL11" si="4">SUM(I12:I12)</f>
        <v>1</v>
      </c>
      <c r="J11" s="195">
        <f t="shared" si="4"/>
        <v>2000</v>
      </c>
      <c r="K11" s="195">
        <f t="shared" si="4"/>
        <v>1</v>
      </c>
      <c r="L11" s="195">
        <f t="shared" si="4"/>
        <v>0</v>
      </c>
      <c r="M11" s="195">
        <f t="shared" si="4"/>
        <v>0</v>
      </c>
      <c r="N11" s="195">
        <f t="shared" si="4"/>
        <v>0</v>
      </c>
      <c r="O11" s="195">
        <f t="shared" si="4"/>
        <v>0</v>
      </c>
      <c r="P11" s="195">
        <f t="shared" si="4"/>
        <v>0</v>
      </c>
      <c r="Q11" s="195">
        <f t="shared" si="4"/>
        <v>0</v>
      </c>
      <c r="R11" s="195">
        <f t="shared" si="4"/>
        <v>0</v>
      </c>
      <c r="S11" s="195">
        <f t="shared" si="4"/>
        <v>56</v>
      </c>
      <c r="T11" s="195">
        <f t="shared" si="4"/>
        <v>183</v>
      </c>
      <c r="U11" s="195">
        <f t="shared" si="4"/>
        <v>0</v>
      </c>
      <c r="V11" s="195">
        <f t="shared" si="4"/>
        <v>0</v>
      </c>
      <c r="W11" s="195">
        <f t="shared" si="4"/>
        <v>0</v>
      </c>
      <c r="X11" s="195">
        <f t="shared" si="4"/>
        <v>0</v>
      </c>
      <c r="Y11" s="195">
        <f t="shared" si="4"/>
        <v>0</v>
      </c>
      <c r="Z11" s="195">
        <f t="shared" si="4"/>
        <v>760</v>
      </c>
      <c r="AA11" s="195">
        <f t="shared" si="4"/>
        <v>760</v>
      </c>
      <c r="AB11" s="195">
        <f t="shared" si="4"/>
        <v>760</v>
      </c>
      <c r="AC11" s="195">
        <f t="shared" si="4"/>
        <v>0</v>
      </c>
      <c r="AD11" s="195">
        <f t="shared" si="4"/>
        <v>0</v>
      </c>
      <c r="AE11" s="195">
        <f t="shared" si="4"/>
        <v>0</v>
      </c>
      <c r="AF11" s="195">
        <f t="shared" si="4"/>
        <v>0</v>
      </c>
      <c r="AG11" s="195">
        <f t="shared" si="4"/>
        <v>0</v>
      </c>
      <c r="AH11" s="195">
        <f t="shared" si="4"/>
        <v>0</v>
      </c>
      <c r="AI11" s="195">
        <f t="shared" si="4"/>
        <v>0</v>
      </c>
      <c r="AJ11" s="195">
        <f t="shared" si="4"/>
        <v>0</v>
      </c>
      <c r="AK11" s="195">
        <f t="shared" si="4"/>
        <v>0</v>
      </c>
      <c r="AL11" s="195">
        <f t="shared" si="4"/>
        <v>0</v>
      </c>
      <c r="AM11" s="195">
        <f>SUM(AM12)</f>
        <v>0</v>
      </c>
      <c r="AN11" s="198"/>
    </row>
    <row r="12" s="228" customFormat="1" ht="283" customHeight="1" spans="1:40">
      <c r="A12" s="239">
        <v>1</v>
      </c>
      <c r="B12" s="239" t="s">
        <v>1158</v>
      </c>
      <c r="C12" s="239">
        <v>2024</v>
      </c>
      <c r="D12" s="240" t="s">
        <v>1284</v>
      </c>
      <c r="E12" s="239" t="s">
        <v>178</v>
      </c>
      <c r="F12" s="241" t="s">
        <v>990</v>
      </c>
      <c r="G12" s="239" t="s">
        <v>1160</v>
      </c>
      <c r="H12" s="240" t="s">
        <v>1285</v>
      </c>
      <c r="I12" s="239">
        <v>1</v>
      </c>
      <c r="J12" s="239">
        <v>2000</v>
      </c>
      <c r="K12" s="239">
        <v>1</v>
      </c>
      <c r="L12" s="239"/>
      <c r="M12" s="239"/>
      <c r="N12" s="239"/>
      <c r="O12" s="239"/>
      <c r="P12" s="239"/>
      <c r="Q12" s="239"/>
      <c r="R12" s="239"/>
      <c r="S12" s="239">
        <v>56</v>
      </c>
      <c r="T12" s="239">
        <v>183</v>
      </c>
      <c r="U12" s="239" t="s">
        <v>183</v>
      </c>
      <c r="V12" s="239" t="s">
        <v>1144</v>
      </c>
      <c r="W12" s="239" t="s">
        <v>183</v>
      </c>
      <c r="X12" s="239" t="s">
        <v>1144</v>
      </c>
      <c r="Y12" s="239" t="s">
        <v>1286</v>
      </c>
      <c r="Z12" s="239">
        <v>760</v>
      </c>
      <c r="AA12" s="239">
        <v>760</v>
      </c>
      <c r="AB12" s="239">
        <v>760</v>
      </c>
      <c r="AC12" s="239"/>
      <c r="AD12" s="239"/>
      <c r="AE12" s="239"/>
      <c r="AF12" s="239"/>
      <c r="AG12" s="239"/>
      <c r="AH12" s="239"/>
      <c r="AI12" s="239"/>
      <c r="AJ12" s="239"/>
      <c r="AK12" s="239"/>
      <c r="AL12" s="239"/>
      <c r="AM12" s="247" t="s">
        <v>1162</v>
      </c>
      <c r="AN12" s="247" t="s">
        <v>1163</v>
      </c>
    </row>
    <row r="13" s="12" customFormat="1" ht="30" hidden="1" customHeight="1" spans="1:40">
      <c r="A13" s="182" t="s">
        <v>54</v>
      </c>
      <c r="B13" s="180" t="s">
        <v>59</v>
      </c>
      <c r="C13" s="181"/>
      <c r="D13" s="181"/>
      <c r="E13" s="184"/>
      <c r="F13" s="184"/>
      <c r="G13" s="184"/>
      <c r="H13" s="184"/>
      <c r="I13" s="195">
        <f t="shared" ref="I13:AL13" si="5">I14+I15+I16+I17</f>
        <v>0</v>
      </c>
      <c r="J13" s="195">
        <f t="shared" si="5"/>
        <v>0</v>
      </c>
      <c r="K13" s="195">
        <f t="shared" si="5"/>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si="5"/>
        <v>0</v>
      </c>
      <c r="U13" s="195">
        <f t="shared" si="5"/>
        <v>0</v>
      </c>
      <c r="V13" s="195">
        <f t="shared" si="5"/>
        <v>0</v>
      </c>
      <c r="W13" s="195">
        <f t="shared" si="5"/>
        <v>0</v>
      </c>
      <c r="X13" s="195">
        <f t="shared" si="5"/>
        <v>0</v>
      </c>
      <c r="Y13" s="195">
        <f t="shared" si="5"/>
        <v>0</v>
      </c>
      <c r="Z13" s="195">
        <f t="shared" si="5"/>
        <v>0</v>
      </c>
      <c r="AA13" s="195">
        <f t="shared" si="5"/>
        <v>0</v>
      </c>
      <c r="AB13" s="195">
        <f t="shared" si="5"/>
        <v>0</v>
      </c>
      <c r="AC13" s="195">
        <f t="shared" si="5"/>
        <v>0</v>
      </c>
      <c r="AD13" s="195">
        <f t="shared" si="5"/>
        <v>0</v>
      </c>
      <c r="AE13" s="195">
        <f t="shared" si="5"/>
        <v>0</v>
      </c>
      <c r="AF13" s="195">
        <f t="shared" si="5"/>
        <v>0</v>
      </c>
      <c r="AG13" s="195">
        <f t="shared" si="5"/>
        <v>0</v>
      </c>
      <c r="AH13" s="195">
        <f t="shared" si="5"/>
        <v>0</v>
      </c>
      <c r="AI13" s="195">
        <f t="shared" si="5"/>
        <v>0</v>
      </c>
      <c r="AJ13" s="195">
        <f t="shared" si="5"/>
        <v>0</v>
      </c>
      <c r="AK13" s="195">
        <f t="shared" si="5"/>
        <v>0</v>
      </c>
      <c r="AL13" s="195">
        <f t="shared" si="5"/>
        <v>0</v>
      </c>
      <c r="AM13" s="198"/>
      <c r="AN13" s="198"/>
    </row>
    <row r="14" s="12" customFormat="1" ht="30" hidden="1" customHeight="1" spans="1:40">
      <c r="A14" s="183" t="s">
        <v>56</v>
      </c>
      <c r="B14" s="180" t="s">
        <v>60</v>
      </c>
      <c r="C14" s="181"/>
      <c r="D14" s="181"/>
      <c r="E14" s="184"/>
      <c r="F14" s="184"/>
      <c r="G14" s="184"/>
      <c r="H14" s="184"/>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8"/>
      <c r="AN14" s="198"/>
    </row>
    <row r="15" s="12" customFormat="1" ht="30" hidden="1" customHeight="1" spans="1:40">
      <c r="A15" s="183" t="s">
        <v>56</v>
      </c>
      <c r="B15" s="186" t="s">
        <v>61</v>
      </c>
      <c r="C15" s="186"/>
      <c r="D15" s="186"/>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row>
    <row r="16" s="12" customFormat="1" ht="30" hidden="1" customHeight="1" spans="1:40">
      <c r="A16" s="183" t="s">
        <v>56</v>
      </c>
      <c r="B16" s="186" t="s">
        <v>62</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row>
    <row r="17" s="12" customFormat="1" ht="30" hidden="1" customHeight="1" spans="1:40">
      <c r="A17" s="183" t="s">
        <v>56</v>
      </c>
      <c r="B17" s="186" t="s">
        <v>63</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row>
    <row r="18" s="12" customFormat="1" ht="30" hidden="1" customHeight="1" spans="1:40">
      <c r="A18" s="182" t="s">
        <v>54</v>
      </c>
      <c r="B18" s="186" t="s">
        <v>64</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row>
    <row r="19" s="12" customFormat="1" ht="30" hidden="1" customHeight="1" spans="1:40">
      <c r="A19" s="182" t="s">
        <v>54</v>
      </c>
      <c r="B19" s="186" t="s">
        <v>65</v>
      </c>
      <c r="C19" s="186"/>
      <c r="D19" s="186"/>
      <c r="E19" s="184"/>
      <c r="F19" s="184"/>
      <c r="G19" s="184"/>
      <c r="H19" s="184"/>
      <c r="I19" s="195">
        <f t="shared" ref="I19:AL19" si="6">I20+I21+I22+I27</f>
        <v>4</v>
      </c>
      <c r="J19" s="195">
        <f t="shared" si="6"/>
        <v>9182</v>
      </c>
      <c r="K19" s="195">
        <f t="shared" si="6"/>
        <v>4</v>
      </c>
      <c r="L19" s="195">
        <f t="shared" si="6"/>
        <v>0</v>
      </c>
      <c r="M19" s="195">
        <f t="shared" si="6"/>
        <v>0</v>
      </c>
      <c r="N19" s="195">
        <f t="shared" si="6"/>
        <v>0</v>
      </c>
      <c r="O19" s="195">
        <f t="shared" si="6"/>
        <v>0</v>
      </c>
      <c r="P19" s="195">
        <f t="shared" si="6"/>
        <v>0</v>
      </c>
      <c r="Q19" s="195">
        <f t="shared" si="6"/>
        <v>0</v>
      </c>
      <c r="R19" s="195">
        <f t="shared" si="6"/>
        <v>0</v>
      </c>
      <c r="S19" s="195">
        <f t="shared" si="6"/>
        <v>1558</v>
      </c>
      <c r="T19" s="195">
        <f t="shared" si="6"/>
        <v>5394</v>
      </c>
      <c r="U19" s="195">
        <f t="shared" si="6"/>
        <v>0</v>
      </c>
      <c r="V19" s="195">
        <f t="shared" si="6"/>
        <v>0</v>
      </c>
      <c r="W19" s="195">
        <f t="shared" si="6"/>
        <v>0</v>
      </c>
      <c r="X19" s="195">
        <f t="shared" si="6"/>
        <v>0</v>
      </c>
      <c r="Y19" s="195">
        <f t="shared" si="6"/>
        <v>0</v>
      </c>
      <c r="Z19" s="195">
        <f t="shared" si="6"/>
        <v>4350</v>
      </c>
      <c r="AA19" s="195">
        <f t="shared" si="6"/>
        <v>4350</v>
      </c>
      <c r="AB19" s="195">
        <f t="shared" si="6"/>
        <v>3550</v>
      </c>
      <c r="AC19" s="195">
        <f t="shared" si="6"/>
        <v>800</v>
      </c>
      <c r="AD19" s="195">
        <f t="shared" si="6"/>
        <v>0</v>
      </c>
      <c r="AE19" s="195">
        <f t="shared" si="6"/>
        <v>0</v>
      </c>
      <c r="AF19" s="195">
        <f t="shared" si="6"/>
        <v>0</v>
      </c>
      <c r="AG19" s="195">
        <f t="shared" si="6"/>
        <v>0</v>
      </c>
      <c r="AH19" s="195">
        <f t="shared" si="6"/>
        <v>0</v>
      </c>
      <c r="AI19" s="195">
        <f t="shared" si="6"/>
        <v>0</v>
      </c>
      <c r="AJ19" s="195">
        <f t="shared" si="6"/>
        <v>0</v>
      </c>
      <c r="AK19" s="195">
        <f t="shared" si="6"/>
        <v>0</v>
      </c>
      <c r="AL19" s="195">
        <f t="shared" si="6"/>
        <v>0</v>
      </c>
      <c r="AM19" s="198"/>
      <c r="AN19" s="198"/>
    </row>
    <row r="20" s="12" customFormat="1" ht="30" hidden="1" customHeight="1" spans="1:40">
      <c r="A20" s="183" t="s">
        <v>56</v>
      </c>
      <c r="B20" s="186" t="s">
        <v>66</v>
      </c>
      <c r="C20" s="186"/>
      <c r="D20" s="186"/>
      <c r="E20" s="184"/>
      <c r="F20" s="184"/>
      <c r="G20" s="184"/>
      <c r="H20" s="184"/>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8"/>
      <c r="AN20" s="198"/>
    </row>
    <row r="21" s="12" customFormat="1" ht="30" hidden="1" customHeight="1" spans="1:40">
      <c r="A21" s="183" t="s">
        <v>56</v>
      </c>
      <c r="B21" s="186" t="s">
        <v>67</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8"/>
      <c r="AN21" s="198"/>
    </row>
    <row r="22" s="12" customFormat="1" ht="30" hidden="1" customHeight="1" spans="1:40">
      <c r="A22" s="183" t="s">
        <v>56</v>
      </c>
      <c r="B22" s="186" t="s">
        <v>68</v>
      </c>
      <c r="C22" s="186"/>
      <c r="D22" s="186"/>
      <c r="E22" s="184"/>
      <c r="F22" s="184"/>
      <c r="G22" s="184"/>
      <c r="H22" s="184"/>
      <c r="I22" s="195">
        <f t="shared" ref="I22:AL22" si="7">SUM(I23:I26)</f>
        <v>4</v>
      </c>
      <c r="J22" s="195">
        <f t="shared" si="7"/>
        <v>9182</v>
      </c>
      <c r="K22" s="195">
        <f t="shared" si="7"/>
        <v>4</v>
      </c>
      <c r="L22" s="195">
        <f t="shared" si="7"/>
        <v>0</v>
      </c>
      <c r="M22" s="195">
        <f t="shared" si="7"/>
        <v>0</v>
      </c>
      <c r="N22" s="195">
        <f t="shared" si="7"/>
        <v>0</v>
      </c>
      <c r="O22" s="195">
        <f t="shared" si="7"/>
        <v>0</v>
      </c>
      <c r="P22" s="195">
        <f t="shared" si="7"/>
        <v>0</v>
      </c>
      <c r="Q22" s="195">
        <f t="shared" si="7"/>
        <v>0</v>
      </c>
      <c r="R22" s="195">
        <f t="shared" si="7"/>
        <v>0</v>
      </c>
      <c r="S22" s="195">
        <f t="shared" si="7"/>
        <v>1558</v>
      </c>
      <c r="T22" s="195">
        <f t="shared" si="7"/>
        <v>5394</v>
      </c>
      <c r="U22" s="195">
        <f t="shared" si="7"/>
        <v>0</v>
      </c>
      <c r="V22" s="195">
        <f t="shared" si="7"/>
        <v>0</v>
      </c>
      <c r="W22" s="195">
        <f t="shared" si="7"/>
        <v>0</v>
      </c>
      <c r="X22" s="195">
        <f t="shared" si="7"/>
        <v>0</v>
      </c>
      <c r="Y22" s="195">
        <f t="shared" si="7"/>
        <v>0</v>
      </c>
      <c r="Z22" s="195">
        <f t="shared" si="7"/>
        <v>4350</v>
      </c>
      <c r="AA22" s="195">
        <f t="shared" si="7"/>
        <v>4350</v>
      </c>
      <c r="AB22" s="195">
        <f t="shared" si="7"/>
        <v>3550</v>
      </c>
      <c r="AC22" s="195">
        <f t="shared" si="7"/>
        <v>800</v>
      </c>
      <c r="AD22" s="195">
        <f t="shared" si="7"/>
        <v>0</v>
      </c>
      <c r="AE22" s="195">
        <f t="shared" si="7"/>
        <v>0</v>
      </c>
      <c r="AF22" s="195">
        <f t="shared" si="7"/>
        <v>0</v>
      </c>
      <c r="AG22" s="195">
        <f t="shared" si="7"/>
        <v>0</v>
      </c>
      <c r="AH22" s="195">
        <f t="shared" si="7"/>
        <v>0</v>
      </c>
      <c r="AI22" s="195">
        <f t="shared" si="7"/>
        <v>0</v>
      </c>
      <c r="AJ22" s="195">
        <f t="shared" si="7"/>
        <v>0</v>
      </c>
      <c r="AK22" s="195">
        <f t="shared" si="7"/>
        <v>0</v>
      </c>
      <c r="AL22" s="195">
        <f t="shared" si="7"/>
        <v>0</v>
      </c>
      <c r="AM22" s="198"/>
      <c r="AN22" s="198"/>
    </row>
    <row r="23" s="229" customFormat="1" ht="409" customHeight="1" spans="1:40">
      <c r="A23" s="239">
        <v>2</v>
      </c>
      <c r="B23" s="239" t="s">
        <v>1138</v>
      </c>
      <c r="C23" s="239">
        <v>2024</v>
      </c>
      <c r="D23" s="242" t="s">
        <v>983</v>
      </c>
      <c r="E23" s="241" t="s">
        <v>178</v>
      </c>
      <c r="F23" s="241" t="s">
        <v>984</v>
      </c>
      <c r="G23" s="241" t="s">
        <v>180</v>
      </c>
      <c r="H23" s="242" t="s">
        <v>1294</v>
      </c>
      <c r="I23" s="239">
        <v>1</v>
      </c>
      <c r="J23" s="239">
        <v>3896</v>
      </c>
      <c r="K23" s="239">
        <v>1</v>
      </c>
      <c r="L23" s="239"/>
      <c r="M23" s="239"/>
      <c r="N23" s="239"/>
      <c r="O23" s="239"/>
      <c r="P23" s="239"/>
      <c r="Q23" s="239"/>
      <c r="R23" s="239"/>
      <c r="S23" s="239">
        <v>338</v>
      </c>
      <c r="T23" s="239">
        <v>1345</v>
      </c>
      <c r="U23" s="241" t="s">
        <v>985</v>
      </c>
      <c r="V23" s="239" t="s">
        <v>944</v>
      </c>
      <c r="W23" s="241" t="s">
        <v>183</v>
      </c>
      <c r="X23" s="239" t="s">
        <v>811</v>
      </c>
      <c r="Y23" s="239" t="s">
        <v>1286</v>
      </c>
      <c r="Z23" s="241">
        <v>2000</v>
      </c>
      <c r="AA23" s="239">
        <v>2000</v>
      </c>
      <c r="AB23" s="267">
        <v>1600</v>
      </c>
      <c r="AC23" s="267">
        <v>400</v>
      </c>
      <c r="AD23" s="267"/>
      <c r="AE23" s="267"/>
      <c r="AF23" s="239"/>
      <c r="AG23" s="239"/>
      <c r="AH23" s="239"/>
      <c r="AI23" s="239"/>
      <c r="AJ23" s="239"/>
      <c r="AK23" s="239"/>
      <c r="AL23" s="239"/>
      <c r="AM23" s="247" t="s">
        <v>1139</v>
      </c>
      <c r="AN23" s="247" t="s">
        <v>1140</v>
      </c>
    </row>
    <row r="24" s="229" customFormat="1" ht="409" customHeight="1" spans="1:40">
      <c r="A24" s="239">
        <v>3</v>
      </c>
      <c r="B24" s="239" t="s">
        <v>1142</v>
      </c>
      <c r="C24" s="239">
        <v>2024</v>
      </c>
      <c r="D24" s="240" t="s">
        <v>185</v>
      </c>
      <c r="E24" s="241" t="s">
        <v>178</v>
      </c>
      <c r="F24" s="241" t="s">
        <v>984</v>
      </c>
      <c r="G24" s="241" t="s">
        <v>1295</v>
      </c>
      <c r="H24" s="243" t="s">
        <v>1296</v>
      </c>
      <c r="I24" s="239">
        <v>1</v>
      </c>
      <c r="J24" s="239">
        <v>4581</v>
      </c>
      <c r="K24" s="239">
        <v>1</v>
      </c>
      <c r="L24" s="239"/>
      <c r="M24" s="239"/>
      <c r="N24" s="239"/>
      <c r="O24" s="239"/>
      <c r="P24" s="239"/>
      <c r="Q24" s="239"/>
      <c r="R24" s="239"/>
      <c r="S24" s="239">
        <v>737</v>
      </c>
      <c r="T24" s="239">
        <v>2312</v>
      </c>
      <c r="U24" s="241" t="s">
        <v>183</v>
      </c>
      <c r="V24" s="239" t="s">
        <v>1144</v>
      </c>
      <c r="W24" s="241" t="s">
        <v>183</v>
      </c>
      <c r="X24" s="239" t="s">
        <v>1144</v>
      </c>
      <c r="Y24" s="239" t="s">
        <v>1286</v>
      </c>
      <c r="Z24" s="268">
        <v>2000</v>
      </c>
      <c r="AA24" s="239">
        <v>2000</v>
      </c>
      <c r="AB24" s="267">
        <v>1600</v>
      </c>
      <c r="AC24" s="267">
        <v>400</v>
      </c>
      <c r="AD24" s="267"/>
      <c r="AE24" s="267"/>
      <c r="AF24" s="239"/>
      <c r="AG24" s="239"/>
      <c r="AH24" s="239"/>
      <c r="AI24" s="239"/>
      <c r="AJ24" s="239"/>
      <c r="AK24" s="239"/>
      <c r="AL24" s="239"/>
      <c r="AM24" s="247" t="s">
        <v>1145</v>
      </c>
      <c r="AN24" s="247" t="s">
        <v>1146</v>
      </c>
    </row>
    <row r="25" s="229" customFormat="1" ht="382" customHeight="1" spans="1:40">
      <c r="A25" s="239">
        <v>4</v>
      </c>
      <c r="B25" s="239" t="s">
        <v>1297</v>
      </c>
      <c r="C25" s="239">
        <v>2024</v>
      </c>
      <c r="D25" s="244" t="s">
        <v>1298</v>
      </c>
      <c r="E25" s="241" t="s">
        <v>178</v>
      </c>
      <c r="F25" s="244" t="s">
        <v>402</v>
      </c>
      <c r="G25" s="241" t="s">
        <v>198</v>
      </c>
      <c r="H25" s="245" t="s">
        <v>1299</v>
      </c>
      <c r="I25" s="239">
        <v>1</v>
      </c>
      <c r="J25" s="239">
        <v>415</v>
      </c>
      <c r="K25" s="239">
        <v>1</v>
      </c>
      <c r="L25" s="239"/>
      <c r="M25" s="239"/>
      <c r="N25" s="239"/>
      <c r="O25" s="239"/>
      <c r="P25" s="239"/>
      <c r="Q25" s="239"/>
      <c r="R25" s="239"/>
      <c r="S25" s="257">
        <v>11</v>
      </c>
      <c r="T25" s="257">
        <v>43</v>
      </c>
      <c r="U25" s="241" t="s">
        <v>192</v>
      </c>
      <c r="V25" s="239"/>
      <c r="W25" s="241" t="s">
        <v>183</v>
      </c>
      <c r="X25" s="239" t="s">
        <v>1144</v>
      </c>
      <c r="Y25" s="239" t="s">
        <v>1286</v>
      </c>
      <c r="Z25" s="241">
        <v>250</v>
      </c>
      <c r="AA25" s="239">
        <v>250</v>
      </c>
      <c r="AB25" s="267">
        <v>250</v>
      </c>
      <c r="AC25" s="267"/>
      <c r="AD25" s="267"/>
      <c r="AE25" s="267"/>
      <c r="AF25" s="239"/>
      <c r="AG25" s="239"/>
      <c r="AH25" s="239"/>
      <c r="AI25" s="239"/>
      <c r="AJ25" s="239"/>
      <c r="AK25" s="239"/>
      <c r="AL25" s="239"/>
      <c r="AM25" s="247" t="s">
        <v>1300</v>
      </c>
      <c r="AN25" s="247" t="s">
        <v>1301</v>
      </c>
    </row>
    <row r="26" s="229" customFormat="1" ht="189" customHeight="1" spans="1:40">
      <c r="A26" s="239">
        <v>5</v>
      </c>
      <c r="B26" s="239" t="s">
        <v>1302</v>
      </c>
      <c r="C26" s="239">
        <v>2024</v>
      </c>
      <c r="D26" s="239" t="s">
        <v>1303</v>
      </c>
      <c r="E26" s="239" t="s">
        <v>178</v>
      </c>
      <c r="F26" s="239" t="s">
        <v>984</v>
      </c>
      <c r="G26" s="239" t="s">
        <v>1304</v>
      </c>
      <c r="H26" s="247" t="s">
        <v>1305</v>
      </c>
      <c r="I26" s="254">
        <v>1</v>
      </c>
      <c r="J26" s="239">
        <v>290</v>
      </c>
      <c r="K26" s="239">
        <v>1</v>
      </c>
      <c r="L26" s="239"/>
      <c r="M26" s="239"/>
      <c r="N26" s="239"/>
      <c r="O26" s="239"/>
      <c r="P26" s="239"/>
      <c r="Q26" s="239"/>
      <c r="R26" s="239"/>
      <c r="S26" s="258">
        <v>472</v>
      </c>
      <c r="T26" s="258">
        <v>1694</v>
      </c>
      <c r="U26" s="239" t="s">
        <v>192</v>
      </c>
      <c r="V26" s="259" t="s">
        <v>810</v>
      </c>
      <c r="W26" s="239" t="s">
        <v>183</v>
      </c>
      <c r="X26" s="254" t="s">
        <v>1144</v>
      </c>
      <c r="Y26" s="239" t="s">
        <v>1286</v>
      </c>
      <c r="Z26" s="239">
        <v>100</v>
      </c>
      <c r="AA26" s="254">
        <v>100</v>
      </c>
      <c r="AB26" s="239">
        <v>100</v>
      </c>
      <c r="AC26" s="239"/>
      <c r="AD26" s="239"/>
      <c r="AE26" s="239"/>
      <c r="AF26" s="239"/>
      <c r="AG26" s="239"/>
      <c r="AH26" s="239"/>
      <c r="AI26" s="239"/>
      <c r="AJ26" s="239"/>
      <c r="AK26" s="239"/>
      <c r="AL26" s="239"/>
      <c r="AM26" s="47" t="s">
        <v>1306</v>
      </c>
      <c r="AN26" s="47" t="s">
        <v>1307</v>
      </c>
    </row>
    <row r="27" s="12" customFormat="1" ht="51" hidden="1" customHeight="1" spans="1:40">
      <c r="A27" s="183" t="s">
        <v>56</v>
      </c>
      <c r="B27" s="186" t="s">
        <v>69</v>
      </c>
      <c r="C27" s="186"/>
      <c r="D27" s="186"/>
      <c r="E27" s="184"/>
      <c r="F27" s="184"/>
      <c r="G27" s="184"/>
      <c r="H27" s="184"/>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8"/>
      <c r="AN27" s="198"/>
    </row>
    <row r="28" s="12" customFormat="1" ht="30" hidden="1" customHeight="1" spans="1:40">
      <c r="A28" s="182" t="s">
        <v>54</v>
      </c>
      <c r="B28" s="186" t="s">
        <v>70</v>
      </c>
      <c r="C28" s="186"/>
      <c r="D28" s="186"/>
      <c r="E28" s="184"/>
      <c r="F28" s="184"/>
      <c r="G28" s="184"/>
      <c r="H28" s="184"/>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8"/>
      <c r="AN28" s="198"/>
    </row>
    <row r="29" s="12" customFormat="1" ht="30" hidden="1" customHeight="1" spans="1:40">
      <c r="A29" s="182" t="s">
        <v>54</v>
      </c>
      <c r="B29" s="186" t="s">
        <v>71</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row>
    <row r="30" s="12" customFormat="1" ht="51" hidden="1" customHeight="1" spans="1:40">
      <c r="A30" s="182" t="s">
        <v>54</v>
      </c>
      <c r="B30" s="186" t="s">
        <v>72</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8"/>
      <c r="AN30" s="198"/>
    </row>
    <row r="31" s="12" customFormat="1" ht="30" hidden="1" customHeight="1" spans="1:40">
      <c r="A31" s="182" t="s">
        <v>52</v>
      </c>
      <c r="B31" s="186" t="s">
        <v>73</v>
      </c>
      <c r="C31" s="186"/>
      <c r="D31" s="186"/>
      <c r="E31" s="184"/>
      <c r="F31" s="184"/>
      <c r="G31" s="184"/>
      <c r="H31" s="184"/>
      <c r="I31" s="195">
        <f t="shared" ref="I31:AL31" si="8">I32+I33+I34+I36</f>
        <v>1</v>
      </c>
      <c r="J31" s="195">
        <f t="shared" si="8"/>
        <v>10700</v>
      </c>
      <c r="K31" s="195">
        <f t="shared" si="8"/>
        <v>1</v>
      </c>
      <c r="L31" s="195">
        <f t="shared" si="8"/>
        <v>0</v>
      </c>
      <c r="M31" s="195">
        <f t="shared" si="8"/>
        <v>0</v>
      </c>
      <c r="N31" s="195">
        <f t="shared" si="8"/>
        <v>0</v>
      </c>
      <c r="O31" s="195">
        <f t="shared" si="8"/>
        <v>0</v>
      </c>
      <c r="P31" s="195">
        <f t="shared" si="8"/>
        <v>0</v>
      </c>
      <c r="Q31" s="195">
        <f t="shared" si="8"/>
        <v>0</v>
      </c>
      <c r="R31" s="195">
        <f t="shared" si="8"/>
        <v>0</v>
      </c>
      <c r="S31" s="195">
        <f t="shared" si="8"/>
        <v>312</v>
      </c>
      <c r="T31" s="195">
        <f t="shared" si="8"/>
        <v>1096</v>
      </c>
      <c r="U31" s="195">
        <f t="shared" si="8"/>
        <v>0</v>
      </c>
      <c r="V31" s="195">
        <f t="shared" si="8"/>
        <v>0</v>
      </c>
      <c r="W31" s="195">
        <f t="shared" si="8"/>
        <v>0</v>
      </c>
      <c r="X31" s="195">
        <f t="shared" si="8"/>
        <v>0</v>
      </c>
      <c r="Y31" s="195">
        <f t="shared" si="8"/>
        <v>0</v>
      </c>
      <c r="Z31" s="195">
        <f t="shared" si="8"/>
        <v>185</v>
      </c>
      <c r="AA31" s="195">
        <f t="shared" si="8"/>
        <v>0</v>
      </c>
      <c r="AB31" s="195">
        <f t="shared" si="8"/>
        <v>0</v>
      </c>
      <c r="AC31" s="195">
        <f t="shared" si="8"/>
        <v>0</v>
      </c>
      <c r="AD31" s="195">
        <f t="shared" si="8"/>
        <v>0</v>
      </c>
      <c r="AE31" s="195">
        <f t="shared" si="8"/>
        <v>0</v>
      </c>
      <c r="AF31" s="195">
        <f t="shared" si="8"/>
        <v>0</v>
      </c>
      <c r="AG31" s="195">
        <f t="shared" si="8"/>
        <v>185</v>
      </c>
      <c r="AH31" s="195">
        <f t="shared" si="8"/>
        <v>0</v>
      </c>
      <c r="AI31" s="195">
        <f t="shared" si="8"/>
        <v>0</v>
      </c>
      <c r="AJ31" s="195">
        <f t="shared" si="8"/>
        <v>0</v>
      </c>
      <c r="AK31" s="195">
        <f t="shared" si="8"/>
        <v>0</v>
      </c>
      <c r="AL31" s="195">
        <f t="shared" si="8"/>
        <v>0</v>
      </c>
      <c r="AM31" s="198"/>
      <c r="AN31" s="198"/>
    </row>
    <row r="32" s="12" customFormat="1" ht="47" hidden="1" customHeight="1" spans="1:40">
      <c r="A32" s="182" t="s">
        <v>54</v>
      </c>
      <c r="B32" s="186" t="s">
        <v>74</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row>
    <row r="33" s="12" customFormat="1" ht="30" customHeight="1" spans="1:40">
      <c r="A33" s="182" t="s">
        <v>54</v>
      </c>
      <c r="B33" s="186" t="s">
        <v>75</v>
      </c>
      <c r="C33" s="186"/>
      <c r="D33" s="186"/>
      <c r="E33" s="184"/>
      <c r="F33" s="184"/>
      <c r="G33" s="184"/>
      <c r="H33" s="184"/>
      <c r="I33" s="195">
        <v>0</v>
      </c>
      <c r="J33" s="195">
        <v>0</v>
      </c>
      <c r="K33" s="195">
        <v>0</v>
      </c>
      <c r="L33" s="195">
        <v>0</v>
      </c>
      <c r="M33" s="195">
        <v>0</v>
      </c>
      <c r="N33" s="195">
        <v>0</v>
      </c>
      <c r="O33" s="195">
        <v>0</v>
      </c>
      <c r="P33" s="195">
        <v>0</v>
      </c>
      <c r="Q33" s="195">
        <v>0</v>
      </c>
      <c r="R33" s="195">
        <v>0</v>
      </c>
      <c r="S33" s="195">
        <v>0</v>
      </c>
      <c r="T33" s="195">
        <v>0</v>
      </c>
      <c r="U33" s="195">
        <v>0</v>
      </c>
      <c r="V33" s="195">
        <v>0</v>
      </c>
      <c r="W33" s="195">
        <v>0</v>
      </c>
      <c r="X33" s="195">
        <v>0</v>
      </c>
      <c r="Y33" s="195">
        <v>0</v>
      </c>
      <c r="Z33" s="195">
        <v>0</v>
      </c>
      <c r="AA33" s="195">
        <v>0</v>
      </c>
      <c r="AB33" s="195">
        <v>0</v>
      </c>
      <c r="AC33" s="195">
        <v>0</v>
      </c>
      <c r="AD33" s="195">
        <v>0</v>
      </c>
      <c r="AE33" s="195">
        <v>0</v>
      </c>
      <c r="AF33" s="195">
        <v>0</v>
      </c>
      <c r="AG33" s="195">
        <v>0</v>
      </c>
      <c r="AH33" s="195">
        <v>0</v>
      </c>
      <c r="AI33" s="195">
        <v>0</v>
      </c>
      <c r="AJ33" s="195">
        <v>0</v>
      </c>
      <c r="AK33" s="195">
        <v>0</v>
      </c>
      <c r="AL33" s="195">
        <v>0</v>
      </c>
      <c r="AM33" s="195" t="e">
        <f>SUM(#REF!)</f>
        <v>#REF!</v>
      </c>
      <c r="AN33" s="198"/>
    </row>
    <row r="34" s="12" customFormat="1" ht="30" hidden="1" customHeight="1" spans="1:40">
      <c r="A34" s="182" t="s">
        <v>54</v>
      </c>
      <c r="B34" s="186" t="s">
        <v>76</v>
      </c>
      <c r="C34" s="186"/>
      <c r="D34" s="186"/>
      <c r="E34" s="184"/>
      <c r="F34" s="184"/>
      <c r="G34" s="184"/>
      <c r="H34" s="184"/>
      <c r="I34" s="195">
        <f t="shared" ref="I34:AL34" si="9">SUM(I35)</f>
        <v>1</v>
      </c>
      <c r="J34" s="195">
        <f t="shared" si="9"/>
        <v>10700</v>
      </c>
      <c r="K34" s="195">
        <f t="shared" si="9"/>
        <v>1</v>
      </c>
      <c r="L34" s="195">
        <f t="shared" si="9"/>
        <v>0</v>
      </c>
      <c r="M34" s="195">
        <f t="shared" si="9"/>
        <v>0</v>
      </c>
      <c r="N34" s="195">
        <f t="shared" si="9"/>
        <v>0</v>
      </c>
      <c r="O34" s="195">
        <f t="shared" si="9"/>
        <v>0</v>
      </c>
      <c r="P34" s="195">
        <f t="shared" si="9"/>
        <v>0</v>
      </c>
      <c r="Q34" s="195">
        <f t="shared" si="9"/>
        <v>0</v>
      </c>
      <c r="R34" s="195">
        <f t="shared" si="9"/>
        <v>0</v>
      </c>
      <c r="S34" s="195">
        <f t="shared" si="9"/>
        <v>312</v>
      </c>
      <c r="T34" s="195">
        <f t="shared" si="9"/>
        <v>1096</v>
      </c>
      <c r="U34" s="195">
        <f t="shared" si="9"/>
        <v>0</v>
      </c>
      <c r="V34" s="195">
        <f t="shared" si="9"/>
        <v>0</v>
      </c>
      <c r="W34" s="195">
        <f t="shared" si="9"/>
        <v>0</v>
      </c>
      <c r="X34" s="195">
        <f t="shared" si="9"/>
        <v>0</v>
      </c>
      <c r="Y34" s="195">
        <f t="shared" si="9"/>
        <v>0</v>
      </c>
      <c r="Z34" s="195">
        <f t="shared" si="9"/>
        <v>185</v>
      </c>
      <c r="AA34" s="195">
        <f t="shared" si="9"/>
        <v>0</v>
      </c>
      <c r="AB34" s="195">
        <f t="shared" si="9"/>
        <v>0</v>
      </c>
      <c r="AC34" s="195">
        <f t="shared" si="9"/>
        <v>0</v>
      </c>
      <c r="AD34" s="195">
        <f t="shared" si="9"/>
        <v>0</v>
      </c>
      <c r="AE34" s="195">
        <f t="shared" si="9"/>
        <v>0</v>
      </c>
      <c r="AF34" s="195">
        <f t="shared" si="9"/>
        <v>0</v>
      </c>
      <c r="AG34" s="195">
        <f t="shared" si="9"/>
        <v>185</v>
      </c>
      <c r="AH34" s="195">
        <f t="shared" si="9"/>
        <v>0</v>
      </c>
      <c r="AI34" s="195">
        <f t="shared" si="9"/>
        <v>0</v>
      </c>
      <c r="AJ34" s="195">
        <f t="shared" si="9"/>
        <v>0</v>
      </c>
      <c r="AK34" s="195">
        <f t="shared" si="9"/>
        <v>0</v>
      </c>
      <c r="AL34" s="195">
        <f t="shared" si="9"/>
        <v>0</v>
      </c>
      <c r="AM34" s="198"/>
      <c r="AN34" s="198"/>
    </row>
    <row r="35" s="229" customFormat="1" ht="189" customHeight="1" spans="1:40">
      <c r="A35" s="239">
        <v>6</v>
      </c>
      <c r="B35" s="239" t="s">
        <v>1314</v>
      </c>
      <c r="C35" s="239">
        <v>2024</v>
      </c>
      <c r="D35" s="239" t="s">
        <v>1315</v>
      </c>
      <c r="E35" s="239" t="s">
        <v>178</v>
      </c>
      <c r="F35" s="239" t="s">
        <v>1289</v>
      </c>
      <c r="G35" s="239" t="s">
        <v>204</v>
      </c>
      <c r="H35" s="247" t="s">
        <v>1316</v>
      </c>
      <c r="I35" s="239">
        <v>1</v>
      </c>
      <c r="J35" s="239">
        <v>10700</v>
      </c>
      <c r="K35" s="239">
        <v>1</v>
      </c>
      <c r="L35" s="239"/>
      <c r="M35" s="239"/>
      <c r="N35" s="239"/>
      <c r="O35" s="239"/>
      <c r="P35" s="239"/>
      <c r="Q35" s="239"/>
      <c r="R35" s="239"/>
      <c r="S35" s="258">
        <v>312</v>
      </c>
      <c r="T35" s="258">
        <v>1096</v>
      </c>
      <c r="U35" s="239" t="s">
        <v>206</v>
      </c>
      <c r="V35" s="239" t="s">
        <v>902</v>
      </c>
      <c r="W35" s="239" t="s">
        <v>183</v>
      </c>
      <c r="X35" s="254" t="s">
        <v>1144</v>
      </c>
      <c r="Y35" s="239" t="s">
        <v>1286</v>
      </c>
      <c r="Z35" s="239">
        <v>185</v>
      </c>
      <c r="AA35" s="271"/>
      <c r="AB35" s="257"/>
      <c r="AC35" s="257"/>
      <c r="AD35" s="257"/>
      <c r="AE35" s="257"/>
      <c r="AF35" s="257"/>
      <c r="AG35" s="257">
        <v>185</v>
      </c>
      <c r="AH35" s="257"/>
      <c r="AI35" s="257"/>
      <c r="AJ35" s="257"/>
      <c r="AK35" s="257"/>
      <c r="AL35" s="257"/>
      <c r="AM35" s="257" t="s">
        <v>1317</v>
      </c>
      <c r="AN35" s="274" t="s">
        <v>1318</v>
      </c>
    </row>
    <row r="36" s="12" customFormat="1" ht="30" hidden="1" customHeight="1" spans="1:40">
      <c r="A36" s="182" t="s">
        <v>54</v>
      </c>
      <c r="B36" s="186" t="s">
        <v>77</v>
      </c>
      <c r="C36" s="186"/>
      <c r="D36" s="186"/>
      <c r="E36" s="184"/>
      <c r="F36" s="184"/>
      <c r="G36" s="184"/>
      <c r="H36" s="184"/>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8"/>
      <c r="AN36" s="198"/>
    </row>
    <row r="37" s="12" customFormat="1" ht="30" hidden="1" customHeight="1" spans="1:40">
      <c r="A37" s="182" t="s">
        <v>52</v>
      </c>
      <c r="B37" s="186" t="s">
        <v>78</v>
      </c>
      <c r="C37" s="186"/>
      <c r="D37" s="186"/>
      <c r="E37" s="184"/>
      <c r="F37" s="184"/>
      <c r="G37" s="184"/>
      <c r="H37" s="184"/>
      <c r="I37" s="195">
        <f t="shared" ref="I37:AL37" si="10">I38+I46</f>
        <v>3</v>
      </c>
      <c r="J37" s="195">
        <f t="shared" si="10"/>
        <v>20</v>
      </c>
      <c r="K37" s="195">
        <f t="shared" si="10"/>
        <v>2</v>
      </c>
      <c r="L37" s="195">
        <f t="shared" si="10"/>
        <v>0</v>
      </c>
      <c r="M37" s="195">
        <f t="shared" si="10"/>
        <v>1</v>
      </c>
      <c r="N37" s="195">
        <f t="shared" si="10"/>
        <v>0</v>
      </c>
      <c r="O37" s="195">
        <f t="shared" si="10"/>
        <v>0</v>
      </c>
      <c r="P37" s="195">
        <f t="shared" si="10"/>
        <v>0</v>
      </c>
      <c r="Q37" s="195">
        <f t="shared" si="10"/>
        <v>0</v>
      </c>
      <c r="R37" s="195">
        <f t="shared" si="10"/>
        <v>0</v>
      </c>
      <c r="S37" s="195">
        <f t="shared" si="10"/>
        <v>2769</v>
      </c>
      <c r="T37" s="195">
        <f t="shared" si="10"/>
        <v>11236</v>
      </c>
      <c r="U37" s="195">
        <f t="shared" si="10"/>
        <v>0</v>
      </c>
      <c r="V37" s="195">
        <f t="shared" si="10"/>
        <v>0</v>
      </c>
      <c r="W37" s="195">
        <f t="shared" si="10"/>
        <v>0</v>
      </c>
      <c r="X37" s="195">
        <f t="shared" si="10"/>
        <v>0</v>
      </c>
      <c r="Y37" s="195">
        <f t="shared" si="10"/>
        <v>0</v>
      </c>
      <c r="Z37" s="195">
        <f t="shared" si="10"/>
        <v>3650</v>
      </c>
      <c r="AA37" s="195">
        <f t="shared" si="10"/>
        <v>2100</v>
      </c>
      <c r="AB37" s="195">
        <f t="shared" si="10"/>
        <v>0</v>
      </c>
      <c r="AC37" s="195">
        <f t="shared" si="10"/>
        <v>400</v>
      </c>
      <c r="AD37" s="195">
        <f t="shared" si="10"/>
        <v>1700</v>
      </c>
      <c r="AE37" s="195">
        <f t="shared" si="10"/>
        <v>0</v>
      </c>
      <c r="AF37" s="195">
        <f t="shared" si="10"/>
        <v>1250</v>
      </c>
      <c r="AG37" s="195">
        <f t="shared" si="10"/>
        <v>300</v>
      </c>
      <c r="AH37" s="195">
        <f t="shared" si="10"/>
        <v>0</v>
      </c>
      <c r="AI37" s="195">
        <f t="shared" si="10"/>
        <v>0</v>
      </c>
      <c r="AJ37" s="195">
        <f t="shared" si="10"/>
        <v>0</v>
      </c>
      <c r="AK37" s="195">
        <f t="shared" si="10"/>
        <v>0</v>
      </c>
      <c r="AL37" s="195">
        <f t="shared" si="10"/>
        <v>0</v>
      </c>
      <c r="AM37" s="198"/>
      <c r="AN37" s="198"/>
    </row>
    <row r="38" s="12" customFormat="1" ht="30" hidden="1" customHeight="1" spans="1:40">
      <c r="A38" s="182" t="s">
        <v>54</v>
      </c>
      <c r="B38" s="186" t="s">
        <v>79</v>
      </c>
      <c r="C38" s="186"/>
      <c r="D38" s="186"/>
      <c r="E38" s="184"/>
      <c r="F38" s="184"/>
      <c r="G38" s="184"/>
      <c r="H38" s="184"/>
      <c r="I38" s="195">
        <f t="shared" ref="I38:AL38" si="11">I39+I40+I41+I42</f>
        <v>3</v>
      </c>
      <c r="J38" s="195">
        <f t="shared" si="11"/>
        <v>20</v>
      </c>
      <c r="K38" s="195">
        <f t="shared" si="11"/>
        <v>2</v>
      </c>
      <c r="L38" s="195">
        <f t="shared" si="11"/>
        <v>0</v>
      </c>
      <c r="M38" s="195">
        <f t="shared" si="11"/>
        <v>1</v>
      </c>
      <c r="N38" s="195">
        <f t="shared" si="11"/>
        <v>0</v>
      </c>
      <c r="O38" s="195">
        <f t="shared" si="11"/>
        <v>0</v>
      </c>
      <c r="P38" s="195">
        <f t="shared" si="11"/>
        <v>0</v>
      </c>
      <c r="Q38" s="195">
        <f t="shared" si="11"/>
        <v>0</v>
      </c>
      <c r="R38" s="195">
        <f t="shared" si="11"/>
        <v>0</v>
      </c>
      <c r="S38" s="195">
        <f t="shared" si="11"/>
        <v>2769</v>
      </c>
      <c r="T38" s="195">
        <f t="shared" si="11"/>
        <v>11236</v>
      </c>
      <c r="U38" s="195">
        <f t="shared" si="11"/>
        <v>0</v>
      </c>
      <c r="V38" s="195">
        <f t="shared" si="11"/>
        <v>0</v>
      </c>
      <c r="W38" s="195">
        <f t="shared" si="11"/>
        <v>0</v>
      </c>
      <c r="X38" s="195">
        <f t="shared" si="11"/>
        <v>0</v>
      </c>
      <c r="Y38" s="195">
        <f t="shared" si="11"/>
        <v>0</v>
      </c>
      <c r="Z38" s="195">
        <f t="shared" si="11"/>
        <v>3650</v>
      </c>
      <c r="AA38" s="195">
        <f t="shared" si="11"/>
        <v>2100</v>
      </c>
      <c r="AB38" s="195">
        <f t="shared" si="11"/>
        <v>0</v>
      </c>
      <c r="AC38" s="195">
        <f t="shared" si="11"/>
        <v>400</v>
      </c>
      <c r="AD38" s="195">
        <f t="shared" si="11"/>
        <v>1700</v>
      </c>
      <c r="AE38" s="195">
        <f t="shared" si="11"/>
        <v>0</v>
      </c>
      <c r="AF38" s="195">
        <f t="shared" si="11"/>
        <v>1250</v>
      </c>
      <c r="AG38" s="195">
        <f t="shared" si="11"/>
        <v>300</v>
      </c>
      <c r="AH38" s="195">
        <f t="shared" si="11"/>
        <v>0</v>
      </c>
      <c r="AI38" s="195">
        <f t="shared" si="11"/>
        <v>0</v>
      </c>
      <c r="AJ38" s="195">
        <f t="shared" si="11"/>
        <v>0</v>
      </c>
      <c r="AK38" s="195">
        <f t="shared" si="11"/>
        <v>0</v>
      </c>
      <c r="AL38" s="195">
        <f t="shared" si="11"/>
        <v>0</v>
      </c>
      <c r="AM38" s="198"/>
      <c r="AN38" s="198"/>
    </row>
    <row r="39" s="12" customFormat="1" ht="30" hidden="1" customHeight="1" spans="1:40">
      <c r="A39" s="183" t="s">
        <v>56</v>
      </c>
      <c r="B39" s="186" t="s">
        <v>80</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8"/>
      <c r="AN39" s="198"/>
    </row>
    <row r="40" s="12" customFormat="1" ht="30" hidden="1" customHeight="1" spans="1:40">
      <c r="A40" s="183" t="s">
        <v>56</v>
      </c>
      <c r="B40" s="186" t="s">
        <v>81</v>
      </c>
      <c r="C40" s="186"/>
      <c r="D40" s="186"/>
      <c r="E40" s="184"/>
      <c r="F40" s="184"/>
      <c r="G40" s="184"/>
      <c r="H40" s="184"/>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8"/>
      <c r="AN40" s="198"/>
    </row>
    <row r="41" s="12" customFormat="1" ht="30" hidden="1" customHeight="1" spans="1:40">
      <c r="A41" s="183" t="s">
        <v>56</v>
      </c>
      <c r="B41" s="186" t="s">
        <v>82</v>
      </c>
      <c r="C41" s="186"/>
      <c r="D41" s="186"/>
      <c r="E41" s="184"/>
      <c r="F41" s="184"/>
      <c r="G41" s="184"/>
      <c r="H41" s="184"/>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8"/>
      <c r="AN41" s="198"/>
    </row>
    <row r="42" s="12" customFormat="1" ht="50" hidden="1" customHeight="1" spans="1:40">
      <c r="A42" s="183" t="s">
        <v>56</v>
      </c>
      <c r="B42" s="186" t="s">
        <v>83</v>
      </c>
      <c r="C42" s="186"/>
      <c r="D42" s="186"/>
      <c r="E42" s="184"/>
      <c r="F42" s="184"/>
      <c r="G42" s="184"/>
      <c r="H42" s="184"/>
      <c r="I42" s="195">
        <f t="shared" ref="I42:AL42" si="12">SUM(I43:I45)</f>
        <v>3</v>
      </c>
      <c r="J42" s="195">
        <f t="shared" si="12"/>
        <v>20</v>
      </c>
      <c r="K42" s="195">
        <f t="shared" si="12"/>
        <v>2</v>
      </c>
      <c r="L42" s="195">
        <f t="shared" si="12"/>
        <v>0</v>
      </c>
      <c r="M42" s="195">
        <f t="shared" si="12"/>
        <v>1</v>
      </c>
      <c r="N42" s="195">
        <f t="shared" si="12"/>
        <v>0</v>
      </c>
      <c r="O42" s="195">
        <f t="shared" si="12"/>
        <v>0</v>
      </c>
      <c r="P42" s="195">
        <f t="shared" si="12"/>
        <v>0</v>
      </c>
      <c r="Q42" s="195">
        <f t="shared" si="12"/>
        <v>0</v>
      </c>
      <c r="R42" s="195">
        <f t="shared" si="12"/>
        <v>0</v>
      </c>
      <c r="S42" s="195">
        <f t="shared" si="12"/>
        <v>2769</v>
      </c>
      <c r="T42" s="195">
        <f t="shared" si="12"/>
        <v>11236</v>
      </c>
      <c r="U42" s="195">
        <f t="shared" si="12"/>
        <v>0</v>
      </c>
      <c r="V42" s="195">
        <f t="shared" si="12"/>
        <v>0</v>
      </c>
      <c r="W42" s="195">
        <f t="shared" si="12"/>
        <v>0</v>
      </c>
      <c r="X42" s="195">
        <f t="shared" si="12"/>
        <v>0</v>
      </c>
      <c r="Y42" s="195">
        <f t="shared" si="12"/>
        <v>0</v>
      </c>
      <c r="Z42" s="195">
        <f t="shared" si="12"/>
        <v>3650</v>
      </c>
      <c r="AA42" s="195">
        <f t="shared" si="12"/>
        <v>2100</v>
      </c>
      <c r="AB42" s="195">
        <f t="shared" si="12"/>
        <v>0</v>
      </c>
      <c r="AC42" s="195">
        <f t="shared" si="12"/>
        <v>400</v>
      </c>
      <c r="AD42" s="195">
        <f t="shared" si="12"/>
        <v>1700</v>
      </c>
      <c r="AE42" s="195">
        <f t="shared" si="12"/>
        <v>0</v>
      </c>
      <c r="AF42" s="195">
        <f t="shared" si="12"/>
        <v>1250</v>
      </c>
      <c r="AG42" s="195">
        <f t="shared" si="12"/>
        <v>300</v>
      </c>
      <c r="AH42" s="195">
        <f t="shared" si="12"/>
        <v>0</v>
      </c>
      <c r="AI42" s="195">
        <f t="shared" si="12"/>
        <v>0</v>
      </c>
      <c r="AJ42" s="195">
        <f t="shared" si="12"/>
        <v>0</v>
      </c>
      <c r="AK42" s="195">
        <f t="shared" si="12"/>
        <v>0</v>
      </c>
      <c r="AL42" s="195">
        <f t="shared" si="12"/>
        <v>0</v>
      </c>
      <c r="AM42" s="198"/>
      <c r="AN42" s="198"/>
    </row>
    <row r="43" s="229" customFormat="1" ht="309" customHeight="1" spans="1:40">
      <c r="A43" s="239">
        <v>7</v>
      </c>
      <c r="B43" s="239" t="s">
        <v>1155</v>
      </c>
      <c r="C43" s="239">
        <v>2024</v>
      </c>
      <c r="D43" s="249" t="s">
        <v>203</v>
      </c>
      <c r="E43" s="241" t="s">
        <v>178</v>
      </c>
      <c r="F43" s="241" t="s">
        <v>990</v>
      </c>
      <c r="G43" s="241" t="s">
        <v>204</v>
      </c>
      <c r="H43" s="250" t="s">
        <v>1319</v>
      </c>
      <c r="I43" s="239">
        <v>1</v>
      </c>
      <c r="J43" s="239">
        <v>4</v>
      </c>
      <c r="K43" s="239">
        <v>1</v>
      </c>
      <c r="L43" s="239"/>
      <c r="M43" s="239"/>
      <c r="N43" s="239"/>
      <c r="O43" s="239"/>
      <c r="P43" s="239"/>
      <c r="Q43" s="239"/>
      <c r="R43" s="239"/>
      <c r="S43" s="262">
        <v>788</v>
      </c>
      <c r="T43" s="262">
        <v>2878</v>
      </c>
      <c r="U43" s="263" t="s">
        <v>206</v>
      </c>
      <c r="V43" s="239" t="s">
        <v>902</v>
      </c>
      <c r="W43" s="263" t="s">
        <v>207</v>
      </c>
      <c r="X43" s="239" t="s">
        <v>715</v>
      </c>
      <c r="Y43" s="239" t="s">
        <v>1286</v>
      </c>
      <c r="Z43" s="272">
        <v>2100</v>
      </c>
      <c r="AA43" s="239">
        <v>2100</v>
      </c>
      <c r="AB43" s="267"/>
      <c r="AC43" s="267">
        <v>400</v>
      </c>
      <c r="AD43" s="267">
        <v>1700</v>
      </c>
      <c r="AE43" s="267"/>
      <c r="AF43" s="239"/>
      <c r="AG43" s="239"/>
      <c r="AH43" s="239"/>
      <c r="AI43" s="239"/>
      <c r="AJ43" s="239"/>
      <c r="AK43" s="239"/>
      <c r="AL43" s="239"/>
      <c r="AM43" s="247" t="s">
        <v>1156</v>
      </c>
      <c r="AN43" s="247" t="s">
        <v>1157</v>
      </c>
    </row>
    <row r="44" s="231" customFormat="1" ht="320" customHeight="1" spans="1:40">
      <c r="A44" s="239">
        <v>8</v>
      </c>
      <c r="B44" s="239" t="s">
        <v>1189</v>
      </c>
      <c r="C44" s="239">
        <v>2024</v>
      </c>
      <c r="D44" s="239" t="s">
        <v>1190</v>
      </c>
      <c r="E44" s="239" t="s">
        <v>178</v>
      </c>
      <c r="F44" s="239" t="s">
        <v>990</v>
      </c>
      <c r="G44" s="239" t="s">
        <v>357</v>
      </c>
      <c r="H44" s="239" t="s">
        <v>1320</v>
      </c>
      <c r="I44" s="255">
        <v>1</v>
      </c>
      <c r="J44" s="256">
        <v>16</v>
      </c>
      <c r="K44" s="256">
        <v>1</v>
      </c>
      <c r="L44" s="256"/>
      <c r="M44" s="256"/>
      <c r="N44" s="256"/>
      <c r="O44" s="256"/>
      <c r="P44" s="256"/>
      <c r="Q44" s="256"/>
      <c r="R44" s="256"/>
      <c r="S44" s="256">
        <v>114</v>
      </c>
      <c r="T44" s="256">
        <v>456</v>
      </c>
      <c r="U44" s="256" t="s">
        <v>1016</v>
      </c>
      <c r="V44" s="239" t="s">
        <v>749</v>
      </c>
      <c r="W44" s="263" t="s">
        <v>207</v>
      </c>
      <c r="X44" s="239" t="s">
        <v>715</v>
      </c>
      <c r="Y44" s="239" t="s">
        <v>1286</v>
      </c>
      <c r="Z44" s="239">
        <v>1250</v>
      </c>
      <c r="AA44" s="256"/>
      <c r="AB44" s="256"/>
      <c r="AC44" s="256"/>
      <c r="AD44" s="256"/>
      <c r="AE44" s="256"/>
      <c r="AF44" s="256">
        <v>1250</v>
      </c>
      <c r="AG44" s="256"/>
      <c r="AH44" s="256"/>
      <c r="AI44" s="256"/>
      <c r="AJ44" s="256"/>
      <c r="AK44" s="256"/>
      <c r="AL44" s="256"/>
      <c r="AM44" s="275" t="s">
        <v>1192</v>
      </c>
      <c r="AN44" s="275" t="s">
        <v>1193</v>
      </c>
    </row>
    <row r="45" s="229" customFormat="1" ht="189" customHeight="1" spans="1:40">
      <c r="A45" s="239">
        <v>9</v>
      </c>
      <c r="B45" s="251" t="s">
        <v>1194</v>
      </c>
      <c r="C45" s="251">
        <v>2024</v>
      </c>
      <c r="D45" s="252" t="s">
        <v>208</v>
      </c>
      <c r="E45" s="253" t="s">
        <v>178</v>
      </c>
      <c r="F45" s="253" t="s">
        <v>990</v>
      </c>
      <c r="G45" s="253" t="s">
        <v>209</v>
      </c>
      <c r="H45" s="252" t="s">
        <v>1321</v>
      </c>
      <c r="I45" s="251">
        <v>1</v>
      </c>
      <c r="J45" s="251"/>
      <c r="K45" s="251"/>
      <c r="L45" s="251"/>
      <c r="M45" s="251">
        <v>1</v>
      </c>
      <c r="N45" s="251"/>
      <c r="O45" s="251"/>
      <c r="P45" s="251"/>
      <c r="Q45" s="251"/>
      <c r="R45" s="251"/>
      <c r="S45" s="251">
        <v>1867</v>
      </c>
      <c r="T45" s="251">
        <v>7902</v>
      </c>
      <c r="U45" s="264" t="s">
        <v>211</v>
      </c>
      <c r="V45" s="251" t="s">
        <v>715</v>
      </c>
      <c r="W45" s="265" t="s">
        <v>207</v>
      </c>
      <c r="X45" s="251" t="s">
        <v>715</v>
      </c>
      <c r="Y45" s="239" t="s">
        <v>1286</v>
      </c>
      <c r="Z45" s="251">
        <v>300</v>
      </c>
      <c r="AA45" s="251"/>
      <c r="AB45" s="273"/>
      <c r="AC45" s="273"/>
      <c r="AD45" s="273"/>
      <c r="AE45" s="273"/>
      <c r="AF45" s="251"/>
      <c r="AG45" s="251">
        <v>300</v>
      </c>
      <c r="AH45" s="251"/>
      <c r="AI45" s="251"/>
      <c r="AJ45" s="251"/>
      <c r="AK45" s="251"/>
      <c r="AL45" s="251"/>
      <c r="AM45" s="276" t="s">
        <v>1195</v>
      </c>
      <c r="AN45" s="276" t="s">
        <v>1196</v>
      </c>
    </row>
    <row r="46" s="12" customFormat="1" ht="30" hidden="1" customHeight="1" spans="1:40">
      <c r="A46" s="182" t="s">
        <v>54</v>
      </c>
      <c r="B46" s="186" t="s">
        <v>84</v>
      </c>
      <c r="C46" s="186"/>
      <c r="D46" s="186"/>
      <c r="E46" s="184"/>
      <c r="F46" s="184"/>
      <c r="G46" s="184"/>
      <c r="H46" s="184"/>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8"/>
      <c r="AN46" s="198"/>
    </row>
    <row r="47" s="12" customFormat="1" ht="30" hidden="1" customHeight="1" spans="1:40">
      <c r="A47" s="182" t="s">
        <v>52</v>
      </c>
      <c r="B47" s="186" t="s">
        <v>85</v>
      </c>
      <c r="C47" s="186"/>
      <c r="D47" s="186"/>
      <c r="E47" s="184"/>
      <c r="F47" s="184"/>
      <c r="G47" s="184"/>
      <c r="H47" s="184"/>
      <c r="I47" s="195">
        <f t="shared" ref="I47:AL47" si="13">I48+I49+I50+I51</f>
        <v>0</v>
      </c>
      <c r="J47" s="195">
        <f t="shared" si="13"/>
        <v>0</v>
      </c>
      <c r="K47" s="195">
        <f t="shared" si="13"/>
        <v>0</v>
      </c>
      <c r="L47" s="195">
        <f t="shared" si="13"/>
        <v>0</v>
      </c>
      <c r="M47" s="195">
        <f t="shared" si="13"/>
        <v>0</v>
      </c>
      <c r="N47" s="195">
        <f t="shared" si="13"/>
        <v>0</v>
      </c>
      <c r="O47" s="195">
        <f t="shared" si="13"/>
        <v>0</v>
      </c>
      <c r="P47" s="195">
        <f t="shared" si="13"/>
        <v>0</v>
      </c>
      <c r="Q47" s="195">
        <f t="shared" si="13"/>
        <v>0</v>
      </c>
      <c r="R47" s="195">
        <f t="shared" si="13"/>
        <v>0</v>
      </c>
      <c r="S47" s="195">
        <f t="shared" si="13"/>
        <v>0</v>
      </c>
      <c r="T47" s="195">
        <f t="shared" si="13"/>
        <v>0</v>
      </c>
      <c r="U47" s="195">
        <f t="shared" si="13"/>
        <v>0</v>
      </c>
      <c r="V47" s="195">
        <f t="shared" si="13"/>
        <v>0</v>
      </c>
      <c r="W47" s="195">
        <f t="shared" si="13"/>
        <v>0</v>
      </c>
      <c r="X47" s="195">
        <f t="shared" si="13"/>
        <v>0</v>
      </c>
      <c r="Y47" s="195">
        <f t="shared" si="13"/>
        <v>0</v>
      </c>
      <c r="Z47" s="195">
        <f t="shared" si="13"/>
        <v>0</v>
      </c>
      <c r="AA47" s="195">
        <f t="shared" si="13"/>
        <v>0</v>
      </c>
      <c r="AB47" s="195">
        <f t="shared" si="13"/>
        <v>0</v>
      </c>
      <c r="AC47" s="195">
        <f t="shared" si="13"/>
        <v>0</v>
      </c>
      <c r="AD47" s="195">
        <f t="shared" si="13"/>
        <v>0</v>
      </c>
      <c r="AE47" s="195">
        <f t="shared" si="13"/>
        <v>0</v>
      </c>
      <c r="AF47" s="195">
        <f t="shared" si="13"/>
        <v>0</v>
      </c>
      <c r="AG47" s="195">
        <f t="shared" si="13"/>
        <v>0</v>
      </c>
      <c r="AH47" s="195">
        <f t="shared" si="13"/>
        <v>0</v>
      </c>
      <c r="AI47" s="195">
        <f t="shared" si="13"/>
        <v>0</v>
      </c>
      <c r="AJ47" s="195">
        <f t="shared" si="13"/>
        <v>0</v>
      </c>
      <c r="AK47" s="195">
        <f t="shared" si="13"/>
        <v>0</v>
      </c>
      <c r="AL47" s="195">
        <f t="shared" si="13"/>
        <v>0</v>
      </c>
      <c r="AM47" s="198"/>
      <c r="AN47" s="198"/>
    </row>
    <row r="48" s="12" customFormat="1" ht="30" hidden="1" customHeight="1" spans="1:40">
      <c r="A48" s="182" t="s">
        <v>54</v>
      </c>
      <c r="B48" s="186" t="s">
        <v>86</v>
      </c>
      <c r="C48" s="186"/>
      <c r="D48" s="186"/>
      <c r="E48" s="184"/>
      <c r="F48" s="184"/>
      <c r="G48" s="184"/>
      <c r="H48" s="184"/>
      <c r="I48" s="195">
        <v>0</v>
      </c>
      <c r="J48" s="195">
        <v>0</v>
      </c>
      <c r="K48" s="195">
        <v>0</v>
      </c>
      <c r="L48" s="195">
        <v>0</v>
      </c>
      <c r="M48" s="195">
        <v>0</v>
      </c>
      <c r="N48" s="195">
        <v>0</v>
      </c>
      <c r="O48" s="195">
        <v>0</v>
      </c>
      <c r="P48" s="195">
        <v>0</v>
      </c>
      <c r="Q48" s="195">
        <v>0</v>
      </c>
      <c r="R48" s="195">
        <v>0</v>
      </c>
      <c r="S48" s="195">
        <v>0</v>
      </c>
      <c r="T48" s="195">
        <v>0</v>
      </c>
      <c r="U48" s="195">
        <v>0</v>
      </c>
      <c r="V48" s="195">
        <v>0</v>
      </c>
      <c r="W48" s="195">
        <v>0</v>
      </c>
      <c r="X48" s="195">
        <v>0</v>
      </c>
      <c r="Y48" s="195">
        <v>0</v>
      </c>
      <c r="Z48" s="195">
        <v>0</v>
      </c>
      <c r="AA48" s="195">
        <v>0</v>
      </c>
      <c r="AB48" s="195">
        <v>0</v>
      </c>
      <c r="AC48" s="195">
        <v>0</v>
      </c>
      <c r="AD48" s="195">
        <v>0</v>
      </c>
      <c r="AE48" s="195">
        <v>0</v>
      </c>
      <c r="AF48" s="195">
        <v>0</v>
      </c>
      <c r="AG48" s="195">
        <v>0</v>
      </c>
      <c r="AH48" s="195">
        <v>0</v>
      </c>
      <c r="AI48" s="195">
        <v>0</v>
      </c>
      <c r="AJ48" s="195">
        <v>0</v>
      </c>
      <c r="AK48" s="195">
        <v>0</v>
      </c>
      <c r="AL48" s="195">
        <v>0</v>
      </c>
      <c r="AM48" s="195"/>
      <c r="AN48" s="198"/>
    </row>
    <row r="49" s="12" customFormat="1" ht="30" hidden="1" customHeight="1" spans="1:40">
      <c r="A49" s="182" t="s">
        <v>54</v>
      </c>
      <c r="B49" s="186" t="s">
        <v>87</v>
      </c>
      <c r="C49" s="186"/>
      <c r="D49" s="186"/>
      <c r="E49" s="184"/>
      <c r="F49" s="184"/>
      <c r="G49" s="184"/>
      <c r="H49" s="184"/>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8"/>
      <c r="AN49" s="198"/>
    </row>
    <row r="50" s="12" customFormat="1" ht="30" hidden="1" customHeight="1" spans="1:40">
      <c r="A50" s="182" t="s">
        <v>54</v>
      </c>
      <c r="B50" s="186" t="s">
        <v>88</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8"/>
      <c r="AN50" s="198"/>
    </row>
    <row r="51" s="12" customFormat="1" ht="30" hidden="1" customHeight="1" spans="1:40">
      <c r="A51" s="182" t="s">
        <v>54</v>
      </c>
      <c r="B51" s="186" t="s">
        <v>89</v>
      </c>
      <c r="C51" s="186"/>
      <c r="D51" s="186"/>
      <c r="E51" s="184"/>
      <c r="F51" s="184"/>
      <c r="G51" s="184"/>
      <c r="H51" s="184"/>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8"/>
      <c r="AN51" s="198"/>
    </row>
    <row r="52" s="12" customFormat="1" ht="30" hidden="1" customHeight="1" spans="1:40">
      <c r="A52" s="182" t="s">
        <v>52</v>
      </c>
      <c r="B52" s="186" t="s">
        <v>90</v>
      </c>
      <c r="C52" s="186"/>
      <c r="D52" s="186"/>
      <c r="E52" s="184"/>
      <c r="F52" s="184"/>
      <c r="G52" s="184"/>
      <c r="H52" s="184"/>
      <c r="I52" s="195">
        <f t="shared" ref="I52:AL52" si="14">I53+I55+I58+I56+I57+I59</f>
        <v>1</v>
      </c>
      <c r="J52" s="195">
        <f t="shared" si="14"/>
        <v>1200</v>
      </c>
      <c r="K52" s="195">
        <f t="shared" si="14"/>
        <v>1</v>
      </c>
      <c r="L52" s="195">
        <f t="shared" si="14"/>
        <v>0</v>
      </c>
      <c r="M52" s="195">
        <f t="shared" si="14"/>
        <v>0</v>
      </c>
      <c r="N52" s="195">
        <f t="shared" si="14"/>
        <v>0</v>
      </c>
      <c r="O52" s="195">
        <f t="shared" si="14"/>
        <v>0</v>
      </c>
      <c r="P52" s="195">
        <f t="shared" si="14"/>
        <v>0</v>
      </c>
      <c r="Q52" s="195">
        <f t="shared" si="14"/>
        <v>0</v>
      </c>
      <c r="R52" s="195">
        <f t="shared" si="14"/>
        <v>0</v>
      </c>
      <c r="S52" s="195">
        <f t="shared" si="14"/>
        <v>1200</v>
      </c>
      <c r="T52" s="195">
        <f t="shared" si="14"/>
        <v>1200</v>
      </c>
      <c r="U52" s="195">
        <f t="shared" si="14"/>
        <v>0</v>
      </c>
      <c r="V52" s="195">
        <f t="shared" si="14"/>
        <v>0</v>
      </c>
      <c r="W52" s="195">
        <f t="shared" si="14"/>
        <v>0</v>
      </c>
      <c r="X52" s="195">
        <f t="shared" si="14"/>
        <v>0</v>
      </c>
      <c r="Y52" s="195">
        <f t="shared" si="14"/>
        <v>0</v>
      </c>
      <c r="Z52" s="195">
        <f t="shared" si="14"/>
        <v>200</v>
      </c>
      <c r="AA52" s="195">
        <f t="shared" si="14"/>
        <v>0</v>
      </c>
      <c r="AB52" s="195">
        <f t="shared" si="14"/>
        <v>0</v>
      </c>
      <c r="AC52" s="195">
        <f t="shared" si="14"/>
        <v>0</v>
      </c>
      <c r="AD52" s="195">
        <f t="shared" si="14"/>
        <v>0</v>
      </c>
      <c r="AE52" s="195">
        <f t="shared" si="14"/>
        <v>0</v>
      </c>
      <c r="AF52" s="195">
        <f t="shared" si="14"/>
        <v>200</v>
      </c>
      <c r="AG52" s="195">
        <f t="shared" si="14"/>
        <v>0</v>
      </c>
      <c r="AH52" s="195">
        <f t="shared" si="14"/>
        <v>0</v>
      </c>
      <c r="AI52" s="195">
        <f t="shared" si="14"/>
        <v>0</v>
      </c>
      <c r="AJ52" s="195">
        <f t="shared" si="14"/>
        <v>0</v>
      </c>
      <c r="AK52" s="195">
        <f t="shared" si="14"/>
        <v>0</v>
      </c>
      <c r="AL52" s="195">
        <f t="shared" si="14"/>
        <v>0</v>
      </c>
      <c r="AM52" s="198"/>
      <c r="AN52" s="198"/>
    </row>
    <row r="53" s="12" customFormat="1" ht="30" hidden="1" customHeight="1" spans="1:40">
      <c r="A53" s="182" t="s">
        <v>54</v>
      </c>
      <c r="B53" s="186" t="s">
        <v>91</v>
      </c>
      <c r="C53" s="186"/>
      <c r="D53" s="186"/>
      <c r="E53" s="184"/>
      <c r="F53" s="184"/>
      <c r="G53" s="184"/>
      <c r="H53" s="184"/>
      <c r="I53" s="195">
        <f t="shared" ref="I53:AL53" si="15">SUM(I54)</f>
        <v>1</v>
      </c>
      <c r="J53" s="195">
        <f t="shared" si="15"/>
        <v>1200</v>
      </c>
      <c r="K53" s="195">
        <f t="shared" si="15"/>
        <v>1</v>
      </c>
      <c r="L53" s="195">
        <f t="shared" si="15"/>
        <v>0</v>
      </c>
      <c r="M53" s="195">
        <f t="shared" si="15"/>
        <v>0</v>
      </c>
      <c r="N53" s="195">
        <f t="shared" si="15"/>
        <v>0</v>
      </c>
      <c r="O53" s="195">
        <f t="shared" si="15"/>
        <v>0</v>
      </c>
      <c r="P53" s="195">
        <f t="shared" si="15"/>
        <v>0</v>
      </c>
      <c r="Q53" s="195">
        <f t="shared" si="15"/>
        <v>0</v>
      </c>
      <c r="R53" s="195">
        <f t="shared" si="15"/>
        <v>0</v>
      </c>
      <c r="S53" s="195">
        <f t="shared" si="15"/>
        <v>1200</v>
      </c>
      <c r="T53" s="195">
        <f t="shared" si="15"/>
        <v>1200</v>
      </c>
      <c r="U53" s="195">
        <f t="shared" si="15"/>
        <v>0</v>
      </c>
      <c r="V53" s="195">
        <f t="shared" si="15"/>
        <v>0</v>
      </c>
      <c r="W53" s="195">
        <f t="shared" si="15"/>
        <v>0</v>
      </c>
      <c r="X53" s="195">
        <f t="shared" si="15"/>
        <v>0</v>
      </c>
      <c r="Y53" s="195">
        <f t="shared" si="15"/>
        <v>0</v>
      </c>
      <c r="Z53" s="195">
        <f t="shared" si="15"/>
        <v>200</v>
      </c>
      <c r="AA53" s="195">
        <f t="shared" si="15"/>
        <v>0</v>
      </c>
      <c r="AB53" s="195">
        <f t="shared" si="15"/>
        <v>0</v>
      </c>
      <c r="AC53" s="195">
        <f t="shared" si="15"/>
        <v>0</v>
      </c>
      <c r="AD53" s="195">
        <f t="shared" si="15"/>
        <v>0</v>
      </c>
      <c r="AE53" s="195">
        <f t="shared" si="15"/>
        <v>0</v>
      </c>
      <c r="AF53" s="195">
        <f t="shared" si="15"/>
        <v>200</v>
      </c>
      <c r="AG53" s="195">
        <f t="shared" si="15"/>
        <v>0</v>
      </c>
      <c r="AH53" s="195">
        <f t="shared" si="15"/>
        <v>0</v>
      </c>
      <c r="AI53" s="195">
        <f t="shared" si="15"/>
        <v>0</v>
      </c>
      <c r="AJ53" s="195">
        <f t="shared" si="15"/>
        <v>0</v>
      </c>
      <c r="AK53" s="195">
        <f t="shared" si="15"/>
        <v>0</v>
      </c>
      <c r="AL53" s="195">
        <f t="shared" si="15"/>
        <v>0</v>
      </c>
      <c r="AM53" s="198"/>
      <c r="AN53" s="198"/>
    </row>
    <row r="54" s="229" customFormat="1" ht="178" customHeight="1" spans="1:40">
      <c r="A54" s="239">
        <v>10</v>
      </c>
      <c r="B54" s="239" t="s">
        <v>1180</v>
      </c>
      <c r="C54" s="239">
        <v>2024</v>
      </c>
      <c r="D54" s="247" t="s">
        <v>998</v>
      </c>
      <c r="E54" s="239" t="s">
        <v>178</v>
      </c>
      <c r="F54" s="239" t="s">
        <v>1175</v>
      </c>
      <c r="G54" s="239" t="s">
        <v>995</v>
      </c>
      <c r="H54" s="247" t="s">
        <v>999</v>
      </c>
      <c r="I54" s="239">
        <v>1</v>
      </c>
      <c r="J54" s="239">
        <v>1200</v>
      </c>
      <c r="K54" s="239">
        <v>1</v>
      </c>
      <c r="L54" s="239"/>
      <c r="M54" s="239"/>
      <c r="N54" s="239"/>
      <c r="O54" s="239"/>
      <c r="P54" s="239"/>
      <c r="Q54" s="239"/>
      <c r="R54" s="239"/>
      <c r="S54" s="239">
        <v>1200</v>
      </c>
      <c r="T54" s="239">
        <v>1200</v>
      </c>
      <c r="U54" s="256" t="s">
        <v>183</v>
      </c>
      <c r="V54" s="239" t="s">
        <v>1144</v>
      </c>
      <c r="W54" s="256" t="s">
        <v>183</v>
      </c>
      <c r="X54" s="239" t="s">
        <v>1144</v>
      </c>
      <c r="Y54" s="239" t="s">
        <v>1286</v>
      </c>
      <c r="Z54" s="239">
        <v>200</v>
      </c>
      <c r="AA54" s="239"/>
      <c r="AB54" s="267"/>
      <c r="AC54" s="267"/>
      <c r="AD54" s="267"/>
      <c r="AE54" s="267"/>
      <c r="AF54" s="239">
        <v>200</v>
      </c>
      <c r="AG54" s="239"/>
      <c r="AH54" s="239"/>
      <c r="AI54" s="239"/>
      <c r="AJ54" s="239"/>
      <c r="AK54" s="239"/>
      <c r="AL54" s="239"/>
      <c r="AM54" s="247" t="s">
        <v>1181</v>
      </c>
      <c r="AN54" s="247" t="s">
        <v>1182</v>
      </c>
    </row>
    <row r="55" s="12" customFormat="1" ht="30" hidden="1" customHeight="1" spans="1:40">
      <c r="A55" s="182" t="s">
        <v>54</v>
      </c>
      <c r="B55" s="186" t="s">
        <v>92</v>
      </c>
      <c r="C55" s="186"/>
      <c r="D55" s="186"/>
      <c r="E55" s="184"/>
      <c r="F55" s="184"/>
      <c r="G55" s="184"/>
      <c r="H55" s="184"/>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8"/>
      <c r="AN55" s="198"/>
    </row>
    <row r="56" s="12" customFormat="1" ht="30" hidden="1" customHeight="1" spans="1:40">
      <c r="A56" s="182" t="s">
        <v>54</v>
      </c>
      <c r="B56" s="186" t="s">
        <v>93</v>
      </c>
      <c r="C56" s="186"/>
      <c r="D56" s="186"/>
      <c r="E56" s="184"/>
      <c r="F56" s="184"/>
      <c r="G56" s="184"/>
      <c r="H56" s="184"/>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8"/>
      <c r="AN56" s="198"/>
    </row>
    <row r="57" s="12" customFormat="1" ht="30" hidden="1" customHeight="1" spans="1:40">
      <c r="A57" s="182" t="s">
        <v>54</v>
      </c>
      <c r="B57" s="186" t="s">
        <v>94</v>
      </c>
      <c r="C57" s="186"/>
      <c r="D57" s="186"/>
      <c r="E57" s="184"/>
      <c r="F57" s="184"/>
      <c r="G57" s="184"/>
      <c r="H57" s="184"/>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8"/>
      <c r="AN57" s="198"/>
    </row>
    <row r="58" s="12" customFormat="1" ht="30" hidden="1" customHeight="1" spans="1:40">
      <c r="A58" s="182" t="s">
        <v>54</v>
      </c>
      <c r="B58" s="186" t="s">
        <v>95</v>
      </c>
      <c r="C58" s="186"/>
      <c r="D58" s="186"/>
      <c r="E58" s="184"/>
      <c r="F58" s="184"/>
      <c r="G58" s="184"/>
      <c r="H58" s="184"/>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8"/>
      <c r="AN58" s="198"/>
    </row>
    <row r="59" s="12" customFormat="1" ht="30" hidden="1" customHeight="1" spans="1:40">
      <c r="A59" s="182" t="s">
        <v>54</v>
      </c>
      <c r="B59" s="186" t="s">
        <v>96</v>
      </c>
      <c r="C59" s="186"/>
      <c r="D59" s="186"/>
      <c r="E59" s="184"/>
      <c r="F59" s="184"/>
      <c r="G59" s="184"/>
      <c r="H59" s="184"/>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8"/>
      <c r="AN59" s="198"/>
    </row>
    <row r="60" s="12" customFormat="1" ht="30" hidden="1" customHeight="1" spans="1:40">
      <c r="A60" s="179" t="s">
        <v>50</v>
      </c>
      <c r="B60" s="186" t="s">
        <v>97</v>
      </c>
      <c r="C60" s="186"/>
      <c r="D60" s="186"/>
      <c r="E60" s="184"/>
      <c r="F60" s="184"/>
      <c r="G60" s="184"/>
      <c r="H60" s="184"/>
      <c r="I60" s="196">
        <f t="shared" ref="I60:AL60" si="16">I61+I65+I68+I71+I75</f>
        <v>1</v>
      </c>
      <c r="J60" s="196">
        <f t="shared" si="16"/>
        <v>0</v>
      </c>
      <c r="K60" s="196">
        <f t="shared" si="16"/>
        <v>0</v>
      </c>
      <c r="L60" s="196">
        <f t="shared" si="16"/>
        <v>1</v>
      </c>
      <c r="M60" s="196">
        <f t="shared" si="16"/>
        <v>0</v>
      </c>
      <c r="N60" s="196">
        <f t="shared" si="16"/>
        <v>0</v>
      </c>
      <c r="O60" s="196">
        <f t="shared" si="16"/>
        <v>0</v>
      </c>
      <c r="P60" s="196">
        <f t="shared" si="16"/>
        <v>0</v>
      </c>
      <c r="Q60" s="196">
        <f t="shared" si="16"/>
        <v>0</v>
      </c>
      <c r="R60" s="196">
        <f t="shared" si="16"/>
        <v>0</v>
      </c>
      <c r="S60" s="196">
        <f t="shared" si="16"/>
        <v>0</v>
      </c>
      <c r="T60" s="196">
        <f t="shared" si="16"/>
        <v>0</v>
      </c>
      <c r="U60" s="196">
        <f t="shared" si="16"/>
        <v>0</v>
      </c>
      <c r="V60" s="196">
        <f t="shared" si="16"/>
        <v>0</v>
      </c>
      <c r="W60" s="196">
        <f t="shared" si="16"/>
        <v>0</v>
      </c>
      <c r="X60" s="196">
        <f t="shared" si="16"/>
        <v>0</v>
      </c>
      <c r="Y60" s="196">
        <f t="shared" si="16"/>
        <v>0</v>
      </c>
      <c r="Z60" s="196">
        <f t="shared" si="16"/>
        <v>10</v>
      </c>
      <c r="AA60" s="196">
        <f t="shared" si="16"/>
        <v>0</v>
      </c>
      <c r="AB60" s="196">
        <f t="shared" si="16"/>
        <v>0</v>
      </c>
      <c r="AC60" s="196">
        <f t="shared" si="16"/>
        <v>0</v>
      </c>
      <c r="AD60" s="196">
        <f t="shared" si="16"/>
        <v>0</v>
      </c>
      <c r="AE60" s="196">
        <f t="shared" si="16"/>
        <v>0</v>
      </c>
      <c r="AF60" s="196">
        <f t="shared" si="16"/>
        <v>10</v>
      </c>
      <c r="AG60" s="196">
        <f t="shared" si="16"/>
        <v>0</v>
      </c>
      <c r="AH60" s="196">
        <f t="shared" si="16"/>
        <v>0</v>
      </c>
      <c r="AI60" s="196">
        <f t="shared" si="16"/>
        <v>0</v>
      </c>
      <c r="AJ60" s="196">
        <f t="shared" si="16"/>
        <v>0</v>
      </c>
      <c r="AK60" s="196">
        <f t="shared" si="16"/>
        <v>0</v>
      </c>
      <c r="AL60" s="196">
        <f t="shared" si="16"/>
        <v>0</v>
      </c>
      <c r="AM60" s="198"/>
      <c r="AN60" s="198"/>
    </row>
    <row r="61" s="12" customFormat="1" ht="30" hidden="1" customHeight="1" spans="1:40">
      <c r="A61" s="179" t="s">
        <v>52</v>
      </c>
      <c r="B61" s="186" t="s">
        <v>98</v>
      </c>
      <c r="C61" s="186"/>
      <c r="D61" s="186"/>
      <c r="E61" s="184"/>
      <c r="F61" s="184"/>
      <c r="G61" s="184"/>
      <c r="H61" s="184"/>
      <c r="I61" s="195">
        <f t="shared" ref="I61:AL61" si="17">I62+I64</f>
        <v>1</v>
      </c>
      <c r="J61" s="195">
        <f t="shared" si="17"/>
        <v>0</v>
      </c>
      <c r="K61" s="195">
        <f t="shared" si="17"/>
        <v>0</v>
      </c>
      <c r="L61" s="195">
        <f t="shared" si="17"/>
        <v>1</v>
      </c>
      <c r="M61" s="195">
        <f t="shared" si="17"/>
        <v>0</v>
      </c>
      <c r="N61" s="195">
        <f t="shared" si="17"/>
        <v>0</v>
      </c>
      <c r="O61" s="195">
        <f t="shared" si="17"/>
        <v>0</v>
      </c>
      <c r="P61" s="195">
        <f t="shared" si="17"/>
        <v>0</v>
      </c>
      <c r="Q61" s="195">
        <f t="shared" si="17"/>
        <v>0</v>
      </c>
      <c r="R61" s="195">
        <f t="shared" si="17"/>
        <v>0</v>
      </c>
      <c r="S61" s="195">
        <f t="shared" si="17"/>
        <v>0</v>
      </c>
      <c r="T61" s="195">
        <f t="shared" si="17"/>
        <v>0</v>
      </c>
      <c r="U61" s="195">
        <f t="shared" si="17"/>
        <v>0</v>
      </c>
      <c r="V61" s="195">
        <f t="shared" si="17"/>
        <v>0</v>
      </c>
      <c r="W61" s="195">
        <f t="shared" si="17"/>
        <v>0</v>
      </c>
      <c r="X61" s="195">
        <f t="shared" si="17"/>
        <v>0</v>
      </c>
      <c r="Y61" s="195">
        <f t="shared" si="17"/>
        <v>0</v>
      </c>
      <c r="Z61" s="195">
        <f t="shared" si="17"/>
        <v>10</v>
      </c>
      <c r="AA61" s="195">
        <f t="shared" si="17"/>
        <v>0</v>
      </c>
      <c r="AB61" s="195">
        <f t="shared" si="17"/>
        <v>0</v>
      </c>
      <c r="AC61" s="195">
        <f t="shared" si="17"/>
        <v>0</v>
      </c>
      <c r="AD61" s="195">
        <f t="shared" si="17"/>
        <v>0</v>
      </c>
      <c r="AE61" s="195">
        <f t="shared" si="17"/>
        <v>0</v>
      </c>
      <c r="AF61" s="195">
        <f t="shared" si="17"/>
        <v>10</v>
      </c>
      <c r="AG61" s="195">
        <f t="shared" si="17"/>
        <v>0</v>
      </c>
      <c r="AH61" s="195">
        <f t="shared" si="17"/>
        <v>0</v>
      </c>
      <c r="AI61" s="195">
        <f t="shared" si="17"/>
        <v>0</v>
      </c>
      <c r="AJ61" s="195">
        <f t="shared" si="17"/>
        <v>0</v>
      </c>
      <c r="AK61" s="195">
        <f t="shared" si="17"/>
        <v>0</v>
      </c>
      <c r="AL61" s="195">
        <f t="shared" si="17"/>
        <v>0</v>
      </c>
      <c r="AM61" s="198"/>
      <c r="AN61" s="198"/>
    </row>
    <row r="62" s="12" customFormat="1" ht="30" hidden="1" customHeight="1" spans="1:40">
      <c r="A62" s="182" t="s">
        <v>54</v>
      </c>
      <c r="B62" s="186" t="s">
        <v>99</v>
      </c>
      <c r="C62" s="186"/>
      <c r="D62" s="186"/>
      <c r="E62" s="184"/>
      <c r="F62" s="184"/>
      <c r="G62" s="184"/>
      <c r="H62" s="184"/>
      <c r="I62" s="195">
        <f t="shared" ref="I62:AL62" si="18">SUM(I63)</f>
        <v>1</v>
      </c>
      <c r="J62" s="195">
        <f t="shared" si="18"/>
        <v>0</v>
      </c>
      <c r="K62" s="195">
        <f t="shared" si="18"/>
        <v>0</v>
      </c>
      <c r="L62" s="195">
        <f t="shared" si="18"/>
        <v>1</v>
      </c>
      <c r="M62" s="195">
        <f t="shared" si="18"/>
        <v>0</v>
      </c>
      <c r="N62" s="195">
        <f t="shared" si="18"/>
        <v>0</v>
      </c>
      <c r="O62" s="195">
        <f t="shared" si="18"/>
        <v>0</v>
      </c>
      <c r="P62" s="195">
        <f t="shared" si="18"/>
        <v>0</v>
      </c>
      <c r="Q62" s="195">
        <f t="shared" si="18"/>
        <v>0</v>
      </c>
      <c r="R62" s="195">
        <f t="shared" si="18"/>
        <v>0</v>
      </c>
      <c r="S62" s="195">
        <f t="shared" si="18"/>
        <v>0</v>
      </c>
      <c r="T62" s="195">
        <f t="shared" si="18"/>
        <v>0</v>
      </c>
      <c r="U62" s="195">
        <f t="shared" si="18"/>
        <v>0</v>
      </c>
      <c r="V62" s="195">
        <f t="shared" si="18"/>
        <v>0</v>
      </c>
      <c r="W62" s="195">
        <f t="shared" si="18"/>
        <v>0</v>
      </c>
      <c r="X62" s="195">
        <f t="shared" si="18"/>
        <v>0</v>
      </c>
      <c r="Y62" s="195">
        <f t="shared" si="18"/>
        <v>0</v>
      </c>
      <c r="Z62" s="195">
        <f t="shared" si="18"/>
        <v>10</v>
      </c>
      <c r="AA62" s="195">
        <f t="shared" si="18"/>
        <v>0</v>
      </c>
      <c r="AB62" s="195">
        <f t="shared" si="18"/>
        <v>0</v>
      </c>
      <c r="AC62" s="195">
        <f t="shared" si="18"/>
        <v>0</v>
      </c>
      <c r="AD62" s="195">
        <f t="shared" si="18"/>
        <v>0</v>
      </c>
      <c r="AE62" s="195">
        <f t="shared" si="18"/>
        <v>0</v>
      </c>
      <c r="AF62" s="195">
        <f t="shared" si="18"/>
        <v>10</v>
      </c>
      <c r="AG62" s="195">
        <f t="shared" si="18"/>
        <v>0</v>
      </c>
      <c r="AH62" s="195">
        <f t="shared" si="18"/>
        <v>0</v>
      </c>
      <c r="AI62" s="195">
        <f t="shared" si="18"/>
        <v>0</v>
      </c>
      <c r="AJ62" s="195">
        <f t="shared" si="18"/>
        <v>0</v>
      </c>
      <c r="AK62" s="195">
        <f t="shared" si="18"/>
        <v>0</v>
      </c>
      <c r="AL62" s="195">
        <f t="shared" si="18"/>
        <v>0</v>
      </c>
      <c r="AM62" s="198"/>
      <c r="AN62" s="198"/>
    </row>
    <row r="63" s="229" customFormat="1" ht="189" customHeight="1" spans="1:40">
      <c r="A63" s="239">
        <v>11</v>
      </c>
      <c r="B63" s="251" t="s">
        <v>1219</v>
      </c>
      <c r="C63" s="251">
        <v>2024</v>
      </c>
      <c r="D63" s="276" t="s">
        <v>1333</v>
      </c>
      <c r="E63" s="251" t="s">
        <v>178</v>
      </c>
      <c r="F63" s="251" t="s">
        <v>1175</v>
      </c>
      <c r="G63" s="251" t="s">
        <v>995</v>
      </c>
      <c r="H63" s="276" t="s">
        <v>1114</v>
      </c>
      <c r="I63" s="239">
        <v>1</v>
      </c>
      <c r="J63" s="239"/>
      <c r="K63" s="239"/>
      <c r="L63" s="239">
        <v>1</v>
      </c>
      <c r="M63" s="239"/>
      <c r="N63" s="239"/>
      <c r="O63" s="239"/>
      <c r="P63" s="239"/>
      <c r="Q63" s="239"/>
      <c r="R63" s="239"/>
      <c r="S63" s="239"/>
      <c r="T63" s="239"/>
      <c r="U63" s="264" t="s">
        <v>1003</v>
      </c>
      <c r="V63" s="239" t="s">
        <v>810</v>
      </c>
      <c r="W63" s="264" t="s">
        <v>1003</v>
      </c>
      <c r="X63" s="239" t="s">
        <v>810</v>
      </c>
      <c r="Y63" s="239" t="s">
        <v>1220</v>
      </c>
      <c r="Z63" s="251">
        <v>10</v>
      </c>
      <c r="AA63" s="239"/>
      <c r="AB63" s="267"/>
      <c r="AC63" s="267"/>
      <c r="AD63" s="267"/>
      <c r="AE63" s="267"/>
      <c r="AF63" s="239">
        <v>10</v>
      </c>
      <c r="AG63" s="239"/>
      <c r="AH63" s="239"/>
      <c r="AI63" s="239"/>
      <c r="AJ63" s="239"/>
      <c r="AK63" s="239"/>
      <c r="AL63" s="239"/>
      <c r="AM63" s="247" t="s">
        <v>1221</v>
      </c>
      <c r="AN63" s="247" t="s">
        <v>1334</v>
      </c>
    </row>
    <row r="64" s="12" customFormat="1" ht="30" hidden="1" customHeight="1" spans="1:40">
      <c r="A64" s="182" t="s">
        <v>54</v>
      </c>
      <c r="B64" s="186" t="s">
        <v>100</v>
      </c>
      <c r="C64" s="186"/>
      <c r="D64" s="186"/>
      <c r="E64" s="184"/>
      <c r="F64" s="184"/>
      <c r="G64" s="184"/>
      <c r="H64" s="184"/>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8"/>
      <c r="AN64" s="198"/>
    </row>
    <row r="65" s="12" customFormat="1" ht="30" hidden="1" customHeight="1" spans="1:40">
      <c r="A65" s="182" t="s">
        <v>52</v>
      </c>
      <c r="B65" s="186" t="s">
        <v>101</v>
      </c>
      <c r="C65" s="186"/>
      <c r="D65" s="186"/>
      <c r="E65" s="184"/>
      <c r="F65" s="184"/>
      <c r="G65" s="184"/>
      <c r="H65" s="184"/>
      <c r="I65" s="195">
        <f t="shared" ref="I65:AL65" si="19">I66+I67</f>
        <v>0</v>
      </c>
      <c r="J65" s="195">
        <f t="shared" si="19"/>
        <v>0</v>
      </c>
      <c r="K65" s="195">
        <f t="shared" si="19"/>
        <v>0</v>
      </c>
      <c r="L65" s="195">
        <f t="shared" si="19"/>
        <v>0</v>
      </c>
      <c r="M65" s="195">
        <f t="shared" si="19"/>
        <v>0</v>
      </c>
      <c r="N65" s="195">
        <f t="shared" si="19"/>
        <v>0</v>
      </c>
      <c r="O65" s="195">
        <f t="shared" si="19"/>
        <v>0</v>
      </c>
      <c r="P65" s="195">
        <f t="shared" si="19"/>
        <v>0</v>
      </c>
      <c r="Q65" s="195">
        <f t="shared" si="19"/>
        <v>0</v>
      </c>
      <c r="R65" s="195">
        <f t="shared" si="19"/>
        <v>0</v>
      </c>
      <c r="S65" s="195">
        <f t="shared" si="19"/>
        <v>0</v>
      </c>
      <c r="T65" s="195">
        <f t="shared" si="19"/>
        <v>0</v>
      </c>
      <c r="U65" s="195">
        <f t="shared" si="19"/>
        <v>0</v>
      </c>
      <c r="V65" s="195">
        <f t="shared" si="19"/>
        <v>0</v>
      </c>
      <c r="W65" s="195">
        <f t="shared" si="19"/>
        <v>0</v>
      </c>
      <c r="X65" s="195">
        <f t="shared" si="19"/>
        <v>0</v>
      </c>
      <c r="Y65" s="195">
        <f t="shared" si="19"/>
        <v>0</v>
      </c>
      <c r="Z65" s="195">
        <f t="shared" si="19"/>
        <v>0</v>
      </c>
      <c r="AA65" s="195">
        <f t="shared" si="19"/>
        <v>0</v>
      </c>
      <c r="AB65" s="195">
        <f t="shared" si="19"/>
        <v>0</v>
      </c>
      <c r="AC65" s="195">
        <f t="shared" si="19"/>
        <v>0</v>
      </c>
      <c r="AD65" s="195">
        <f t="shared" si="19"/>
        <v>0</v>
      </c>
      <c r="AE65" s="195">
        <f t="shared" si="19"/>
        <v>0</v>
      </c>
      <c r="AF65" s="195">
        <f t="shared" si="19"/>
        <v>0</v>
      </c>
      <c r="AG65" s="195">
        <f t="shared" si="19"/>
        <v>0</v>
      </c>
      <c r="AH65" s="195">
        <f t="shared" si="19"/>
        <v>0</v>
      </c>
      <c r="AI65" s="195">
        <f t="shared" si="19"/>
        <v>0</v>
      </c>
      <c r="AJ65" s="195">
        <f t="shared" si="19"/>
        <v>0</v>
      </c>
      <c r="AK65" s="195">
        <f t="shared" si="19"/>
        <v>0</v>
      </c>
      <c r="AL65" s="195">
        <f t="shared" si="19"/>
        <v>0</v>
      </c>
      <c r="AM65" s="198"/>
      <c r="AN65" s="198"/>
    </row>
    <row r="66" s="12" customFormat="1" ht="30" hidden="1" customHeight="1" spans="1:40">
      <c r="A66" s="182" t="s">
        <v>54</v>
      </c>
      <c r="B66" s="186" t="s">
        <v>102</v>
      </c>
      <c r="C66" s="186"/>
      <c r="D66" s="186"/>
      <c r="E66" s="184"/>
      <c r="F66" s="184"/>
      <c r="G66" s="184"/>
      <c r="H66" s="184"/>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8"/>
      <c r="AN66" s="198"/>
    </row>
    <row r="67" s="12" customFormat="1" ht="30" hidden="1" customHeight="1" spans="1:40">
      <c r="A67" s="182" t="s">
        <v>54</v>
      </c>
      <c r="B67" s="186" t="s">
        <v>103</v>
      </c>
      <c r="C67" s="186"/>
      <c r="D67" s="186"/>
      <c r="E67" s="184"/>
      <c r="F67" s="184"/>
      <c r="G67" s="184"/>
      <c r="H67" s="184"/>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8"/>
      <c r="AN67" s="198"/>
    </row>
    <row r="68" s="12" customFormat="1" ht="30" hidden="1" customHeight="1" spans="1:40">
      <c r="A68" s="182" t="s">
        <v>52</v>
      </c>
      <c r="B68" s="186" t="s">
        <v>104</v>
      </c>
      <c r="C68" s="186"/>
      <c r="D68" s="186"/>
      <c r="E68" s="184"/>
      <c r="F68" s="184"/>
      <c r="G68" s="184"/>
      <c r="H68" s="184"/>
      <c r="I68" s="195">
        <f t="shared" ref="I68:AL68" si="20">I69+I70</f>
        <v>0</v>
      </c>
      <c r="J68" s="195">
        <f t="shared" si="20"/>
        <v>0</v>
      </c>
      <c r="K68" s="195">
        <f t="shared" si="20"/>
        <v>0</v>
      </c>
      <c r="L68" s="195">
        <f t="shared" si="20"/>
        <v>0</v>
      </c>
      <c r="M68" s="195">
        <f t="shared" si="20"/>
        <v>0</v>
      </c>
      <c r="N68" s="195">
        <f t="shared" si="20"/>
        <v>0</v>
      </c>
      <c r="O68" s="195">
        <f t="shared" si="20"/>
        <v>0</v>
      </c>
      <c r="P68" s="195">
        <f t="shared" si="20"/>
        <v>0</v>
      </c>
      <c r="Q68" s="195">
        <f t="shared" si="20"/>
        <v>0</v>
      </c>
      <c r="R68" s="195">
        <f t="shared" si="20"/>
        <v>0</v>
      </c>
      <c r="S68" s="195">
        <f t="shared" si="20"/>
        <v>0</v>
      </c>
      <c r="T68" s="195">
        <f t="shared" si="20"/>
        <v>0</v>
      </c>
      <c r="U68" s="195">
        <f t="shared" si="20"/>
        <v>0</v>
      </c>
      <c r="V68" s="195">
        <f t="shared" si="20"/>
        <v>0</v>
      </c>
      <c r="W68" s="195">
        <f t="shared" si="20"/>
        <v>0</v>
      </c>
      <c r="X68" s="195">
        <f t="shared" si="20"/>
        <v>0</v>
      </c>
      <c r="Y68" s="195">
        <f t="shared" si="20"/>
        <v>0</v>
      </c>
      <c r="Z68" s="195">
        <f t="shared" si="20"/>
        <v>0</v>
      </c>
      <c r="AA68" s="195">
        <f t="shared" si="20"/>
        <v>0</v>
      </c>
      <c r="AB68" s="195">
        <f t="shared" si="20"/>
        <v>0</v>
      </c>
      <c r="AC68" s="195">
        <f t="shared" si="20"/>
        <v>0</v>
      </c>
      <c r="AD68" s="195">
        <f t="shared" si="20"/>
        <v>0</v>
      </c>
      <c r="AE68" s="195">
        <f t="shared" si="20"/>
        <v>0</v>
      </c>
      <c r="AF68" s="195">
        <f t="shared" si="20"/>
        <v>0</v>
      </c>
      <c r="AG68" s="195">
        <f t="shared" si="20"/>
        <v>0</v>
      </c>
      <c r="AH68" s="195">
        <f t="shared" si="20"/>
        <v>0</v>
      </c>
      <c r="AI68" s="195">
        <f t="shared" si="20"/>
        <v>0</v>
      </c>
      <c r="AJ68" s="195">
        <f t="shared" si="20"/>
        <v>0</v>
      </c>
      <c r="AK68" s="195">
        <f t="shared" si="20"/>
        <v>0</v>
      </c>
      <c r="AL68" s="195">
        <f t="shared" si="20"/>
        <v>0</v>
      </c>
      <c r="AM68" s="198"/>
      <c r="AN68" s="198"/>
    </row>
    <row r="69" s="12" customFormat="1" ht="30" hidden="1" customHeight="1" spans="1:40">
      <c r="A69" s="182" t="s">
        <v>54</v>
      </c>
      <c r="B69" s="186" t="s">
        <v>105</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8"/>
      <c r="AN69" s="198"/>
    </row>
    <row r="70" s="12" customFormat="1" ht="30" hidden="1" customHeight="1" spans="1:40">
      <c r="A70" s="182" t="s">
        <v>54</v>
      </c>
      <c r="B70" s="186" t="s">
        <v>106</v>
      </c>
      <c r="C70" s="186"/>
      <c r="D70" s="186"/>
      <c r="E70" s="184"/>
      <c r="F70" s="184"/>
      <c r="G70" s="184"/>
      <c r="H70" s="184"/>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8"/>
      <c r="AN70" s="198"/>
    </row>
    <row r="71" s="12" customFormat="1" ht="30" hidden="1" customHeight="1" spans="1:40">
      <c r="A71" s="182" t="s">
        <v>52</v>
      </c>
      <c r="B71" s="186" t="s">
        <v>107</v>
      </c>
      <c r="C71" s="186"/>
      <c r="D71" s="186"/>
      <c r="E71" s="184"/>
      <c r="F71" s="184"/>
      <c r="G71" s="184"/>
      <c r="H71" s="184"/>
      <c r="I71" s="195">
        <f t="shared" ref="I71:AL71" si="21">I72+I74+I73</f>
        <v>0</v>
      </c>
      <c r="J71" s="195">
        <f t="shared" si="21"/>
        <v>0</v>
      </c>
      <c r="K71" s="195">
        <f t="shared" si="21"/>
        <v>0</v>
      </c>
      <c r="L71" s="195">
        <f t="shared" si="21"/>
        <v>0</v>
      </c>
      <c r="M71" s="195">
        <f t="shared" si="21"/>
        <v>0</v>
      </c>
      <c r="N71" s="195">
        <f t="shared" si="21"/>
        <v>0</v>
      </c>
      <c r="O71" s="195">
        <f t="shared" si="21"/>
        <v>0</v>
      </c>
      <c r="P71" s="195">
        <f t="shared" si="21"/>
        <v>0</v>
      </c>
      <c r="Q71" s="195">
        <f t="shared" si="21"/>
        <v>0</v>
      </c>
      <c r="R71" s="195">
        <f t="shared" si="21"/>
        <v>0</v>
      </c>
      <c r="S71" s="195">
        <f t="shared" si="21"/>
        <v>0</v>
      </c>
      <c r="T71" s="195">
        <f t="shared" si="21"/>
        <v>0</v>
      </c>
      <c r="U71" s="195">
        <f t="shared" si="21"/>
        <v>0</v>
      </c>
      <c r="V71" s="195">
        <f t="shared" si="21"/>
        <v>0</v>
      </c>
      <c r="W71" s="195">
        <f t="shared" si="21"/>
        <v>0</v>
      </c>
      <c r="X71" s="195">
        <f t="shared" si="21"/>
        <v>0</v>
      </c>
      <c r="Y71" s="195">
        <f t="shared" si="21"/>
        <v>0</v>
      </c>
      <c r="Z71" s="195">
        <f t="shared" si="21"/>
        <v>0</v>
      </c>
      <c r="AA71" s="195">
        <f t="shared" si="21"/>
        <v>0</v>
      </c>
      <c r="AB71" s="195">
        <f t="shared" si="21"/>
        <v>0</v>
      </c>
      <c r="AC71" s="195">
        <f t="shared" si="21"/>
        <v>0</v>
      </c>
      <c r="AD71" s="195">
        <f t="shared" si="21"/>
        <v>0</v>
      </c>
      <c r="AE71" s="195">
        <f t="shared" si="21"/>
        <v>0</v>
      </c>
      <c r="AF71" s="195">
        <f t="shared" si="21"/>
        <v>0</v>
      </c>
      <c r="AG71" s="195">
        <f t="shared" si="21"/>
        <v>0</v>
      </c>
      <c r="AH71" s="195">
        <f t="shared" si="21"/>
        <v>0</v>
      </c>
      <c r="AI71" s="195">
        <f t="shared" si="21"/>
        <v>0</v>
      </c>
      <c r="AJ71" s="195">
        <f t="shared" si="21"/>
        <v>0</v>
      </c>
      <c r="AK71" s="195">
        <f t="shared" si="21"/>
        <v>0</v>
      </c>
      <c r="AL71" s="195">
        <f t="shared" si="21"/>
        <v>0</v>
      </c>
      <c r="AM71" s="198"/>
      <c r="AN71" s="198"/>
    </row>
    <row r="72" s="12" customFormat="1" ht="30" hidden="1" customHeight="1" spans="1:40">
      <c r="A72" s="182" t="s">
        <v>54</v>
      </c>
      <c r="B72" s="186" t="s">
        <v>108</v>
      </c>
      <c r="C72" s="186"/>
      <c r="D72" s="186"/>
      <c r="E72" s="184"/>
      <c r="F72" s="184"/>
      <c r="G72" s="184"/>
      <c r="H72" s="184"/>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8"/>
      <c r="AN72" s="198"/>
    </row>
    <row r="73" s="12" customFormat="1" ht="30" hidden="1" customHeight="1" spans="1:40">
      <c r="A73" s="182" t="s">
        <v>54</v>
      </c>
      <c r="B73" s="186" t="s">
        <v>109</v>
      </c>
      <c r="C73" s="186"/>
      <c r="D73" s="186"/>
      <c r="E73" s="184"/>
      <c r="F73" s="184"/>
      <c r="G73" s="184"/>
      <c r="H73" s="184"/>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8"/>
      <c r="AN73" s="198"/>
    </row>
    <row r="74" s="12" customFormat="1" ht="30" hidden="1" customHeight="1" spans="1:40">
      <c r="A74" s="182" t="s">
        <v>54</v>
      </c>
      <c r="B74" s="186" t="s">
        <v>110</v>
      </c>
      <c r="C74" s="186"/>
      <c r="D74" s="186"/>
      <c r="E74" s="184"/>
      <c r="F74" s="184"/>
      <c r="G74" s="184"/>
      <c r="H74" s="184"/>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8"/>
      <c r="AN74" s="198"/>
    </row>
    <row r="75" s="12" customFormat="1" ht="30" hidden="1" customHeight="1" spans="1:40">
      <c r="A75" s="182" t="s">
        <v>52</v>
      </c>
      <c r="B75" s="186" t="s">
        <v>111</v>
      </c>
      <c r="C75" s="186"/>
      <c r="D75" s="186"/>
      <c r="E75" s="184"/>
      <c r="F75" s="184"/>
      <c r="G75" s="184"/>
      <c r="H75" s="184"/>
      <c r="I75" s="195">
        <f t="shared" ref="I75:AL75" si="22">I76</f>
        <v>0</v>
      </c>
      <c r="J75" s="195">
        <f t="shared" si="22"/>
        <v>0</v>
      </c>
      <c r="K75" s="195">
        <f t="shared" si="22"/>
        <v>0</v>
      </c>
      <c r="L75" s="195">
        <f t="shared" si="22"/>
        <v>0</v>
      </c>
      <c r="M75" s="195">
        <f t="shared" si="22"/>
        <v>0</v>
      </c>
      <c r="N75" s="195">
        <f t="shared" si="22"/>
        <v>0</v>
      </c>
      <c r="O75" s="195">
        <f t="shared" si="22"/>
        <v>0</v>
      </c>
      <c r="P75" s="195">
        <f t="shared" si="22"/>
        <v>0</v>
      </c>
      <c r="Q75" s="195">
        <f t="shared" si="22"/>
        <v>0</v>
      </c>
      <c r="R75" s="195">
        <f t="shared" si="22"/>
        <v>0</v>
      </c>
      <c r="S75" s="195">
        <f t="shared" si="22"/>
        <v>0</v>
      </c>
      <c r="T75" s="195">
        <f t="shared" si="22"/>
        <v>0</v>
      </c>
      <c r="U75" s="195">
        <f t="shared" si="22"/>
        <v>0</v>
      </c>
      <c r="V75" s="195">
        <f t="shared" si="22"/>
        <v>0</v>
      </c>
      <c r="W75" s="195">
        <f t="shared" si="22"/>
        <v>0</v>
      </c>
      <c r="X75" s="195">
        <f t="shared" si="22"/>
        <v>0</v>
      </c>
      <c r="Y75" s="195">
        <f t="shared" si="22"/>
        <v>0</v>
      </c>
      <c r="Z75" s="195">
        <f t="shared" si="22"/>
        <v>0</v>
      </c>
      <c r="AA75" s="195">
        <f t="shared" si="22"/>
        <v>0</v>
      </c>
      <c r="AB75" s="195">
        <f t="shared" si="22"/>
        <v>0</v>
      </c>
      <c r="AC75" s="195">
        <f t="shared" si="22"/>
        <v>0</v>
      </c>
      <c r="AD75" s="195">
        <f t="shared" si="22"/>
        <v>0</v>
      </c>
      <c r="AE75" s="195">
        <f t="shared" si="22"/>
        <v>0</v>
      </c>
      <c r="AF75" s="195">
        <f t="shared" si="22"/>
        <v>0</v>
      </c>
      <c r="AG75" s="195">
        <f t="shared" si="22"/>
        <v>0</v>
      </c>
      <c r="AH75" s="195">
        <f t="shared" si="22"/>
        <v>0</v>
      </c>
      <c r="AI75" s="195">
        <f t="shared" si="22"/>
        <v>0</v>
      </c>
      <c r="AJ75" s="195">
        <f t="shared" si="22"/>
        <v>0</v>
      </c>
      <c r="AK75" s="195">
        <f t="shared" si="22"/>
        <v>0</v>
      </c>
      <c r="AL75" s="195">
        <f t="shared" si="22"/>
        <v>0</v>
      </c>
      <c r="AM75" s="198"/>
      <c r="AN75" s="198"/>
    </row>
    <row r="76" s="12" customFormat="1" ht="30" hidden="1" customHeight="1" spans="1:40">
      <c r="A76" s="182" t="s">
        <v>54</v>
      </c>
      <c r="B76" s="186" t="s">
        <v>111</v>
      </c>
      <c r="C76" s="186"/>
      <c r="D76" s="186"/>
      <c r="E76" s="184"/>
      <c r="F76" s="184"/>
      <c r="G76" s="184"/>
      <c r="H76" s="184"/>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8"/>
      <c r="AN76" s="198"/>
    </row>
    <row r="77" s="12" customFormat="1" ht="30" hidden="1" customHeight="1" spans="1:40">
      <c r="A77" s="179" t="s">
        <v>50</v>
      </c>
      <c r="B77" s="186" t="s">
        <v>112</v>
      </c>
      <c r="C77" s="186"/>
      <c r="D77" s="186"/>
      <c r="E77" s="184"/>
      <c r="F77" s="184"/>
      <c r="G77" s="184"/>
      <c r="H77" s="184"/>
      <c r="I77" s="196">
        <f t="shared" ref="I77:AL77" si="23">I78+I92+I97</f>
        <v>4</v>
      </c>
      <c r="J77" s="196">
        <f t="shared" si="23"/>
        <v>143.8</v>
      </c>
      <c r="K77" s="196">
        <f t="shared" si="23"/>
        <v>0</v>
      </c>
      <c r="L77" s="196">
        <f t="shared" si="23"/>
        <v>0</v>
      </c>
      <c r="M77" s="196">
        <f t="shared" si="23"/>
        <v>4</v>
      </c>
      <c r="N77" s="196">
        <f t="shared" si="23"/>
        <v>0</v>
      </c>
      <c r="O77" s="196">
        <f t="shared" si="23"/>
        <v>0</v>
      </c>
      <c r="P77" s="196">
        <f t="shared" si="23"/>
        <v>0</v>
      </c>
      <c r="Q77" s="196">
        <f t="shared" si="23"/>
        <v>0</v>
      </c>
      <c r="R77" s="196">
        <f t="shared" si="23"/>
        <v>0</v>
      </c>
      <c r="S77" s="196">
        <f t="shared" si="23"/>
        <v>4030</v>
      </c>
      <c r="T77" s="196">
        <f t="shared" si="23"/>
        <v>16406</v>
      </c>
      <c r="U77" s="196">
        <f t="shared" si="23"/>
        <v>0</v>
      </c>
      <c r="V77" s="196">
        <f t="shared" si="23"/>
        <v>0</v>
      </c>
      <c r="W77" s="196">
        <f t="shared" si="23"/>
        <v>0</v>
      </c>
      <c r="X77" s="196">
        <f t="shared" si="23"/>
        <v>0</v>
      </c>
      <c r="Y77" s="196">
        <f t="shared" si="23"/>
        <v>0</v>
      </c>
      <c r="Z77" s="196">
        <f t="shared" si="23"/>
        <v>6200</v>
      </c>
      <c r="AA77" s="196">
        <f t="shared" si="23"/>
        <v>4200</v>
      </c>
      <c r="AB77" s="196">
        <f t="shared" si="23"/>
        <v>4200</v>
      </c>
      <c r="AC77" s="196">
        <f t="shared" si="23"/>
        <v>0</v>
      </c>
      <c r="AD77" s="196">
        <f t="shared" si="23"/>
        <v>0</v>
      </c>
      <c r="AE77" s="196">
        <f t="shared" si="23"/>
        <v>0</v>
      </c>
      <c r="AF77" s="196">
        <f t="shared" si="23"/>
        <v>0</v>
      </c>
      <c r="AG77" s="196">
        <f t="shared" si="23"/>
        <v>0</v>
      </c>
      <c r="AH77" s="196">
        <f t="shared" si="23"/>
        <v>2000</v>
      </c>
      <c r="AI77" s="196">
        <f t="shared" si="23"/>
        <v>0</v>
      </c>
      <c r="AJ77" s="196">
        <f t="shared" si="23"/>
        <v>0</v>
      </c>
      <c r="AK77" s="196">
        <f t="shared" si="23"/>
        <v>0</v>
      </c>
      <c r="AL77" s="196">
        <f t="shared" si="23"/>
        <v>0</v>
      </c>
      <c r="AM77" s="198"/>
      <c r="AN77" s="198"/>
    </row>
    <row r="78" s="12" customFormat="1" ht="30" hidden="1" customHeight="1" spans="1:40">
      <c r="A78" s="179" t="s">
        <v>52</v>
      </c>
      <c r="B78" s="186" t="s">
        <v>113</v>
      </c>
      <c r="C78" s="186"/>
      <c r="D78" s="186"/>
      <c r="E78" s="184"/>
      <c r="F78" s="184"/>
      <c r="G78" s="184"/>
      <c r="H78" s="184"/>
      <c r="I78" s="195">
        <f t="shared" ref="I78:AL78" si="24">I79+I80+I81+I83+I87+I88+I89+I90+I91</f>
        <v>4</v>
      </c>
      <c r="J78" s="195">
        <f t="shared" si="24"/>
        <v>143.8</v>
      </c>
      <c r="K78" s="195">
        <f t="shared" si="24"/>
        <v>0</v>
      </c>
      <c r="L78" s="195">
        <f t="shared" si="24"/>
        <v>0</v>
      </c>
      <c r="M78" s="195">
        <f t="shared" si="24"/>
        <v>4</v>
      </c>
      <c r="N78" s="195">
        <f t="shared" si="24"/>
        <v>0</v>
      </c>
      <c r="O78" s="195">
        <f t="shared" si="24"/>
        <v>0</v>
      </c>
      <c r="P78" s="195">
        <f t="shared" si="24"/>
        <v>0</v>
      </c>
      <c r="Q78" s="195">
        <f t="shared" si="24"/>
        <v>0</v>
      </c>
      <c r="R78" s="195">
        <f t="shared" si="24"/>
        <v>0</v>
      </c>
      <c r="S78" s="195">
        <f t="shared" si="24"/>
        <v>4030</v>
      </c>
      <c r="T78" s="195">
        <f t="shared" si="24"/>
        <v>16406</v>
      </c>
      <c r="U78" s="195">
        <f t="shared" si="24"/>
        <v>0</v>
      </c>
      <c r="V78" s="195">
        <f t="shared" si="24"/>
        <v>0</v>
      </c>
      <c r="W78" s="195">
        <f t="shared" si="24"/>
        <v>0</v>
      </c>
      <c r="X78" s="195">
        <f t="shared" si="24"/>
        <v>0</v>
      </c>
      <c r="Y78" s="195">
        <f t="shared" si="24"/>
        <v>0</v>
      </c>
      <c r="Z78" s="195">
        <f t="shared" si="24"/>
        <v>6200</v>
      </c>
      <c r="AA78" s="195">
        <f t="shared" si="24"/>
        <v>4200</v>
      </c>
      <c r="AB78" s="195">
        <f t="shared" si="24"/>
        <v>4200</v>
      </c>
      <c r="AC78" s="195">
        <f t="shared" si="24"/>
        <v>0</v>
      </c>
      <c r="AD78" s="195">
        <f t="shared" si="24"/>
        <v>0</v>
      </c>
      <c r="AE78" s="195">
        <f t="shared" si="24"/>
        <v>0</v>
      </c>
      <c r="AF78" s="195">
        <f t="shared" si="24"/>
        <v>0</v>
      </c>
      <c r="AG78" s="195">
        <f t="shared" si="24"/>
        <v>0</v>
      </c>
      <c r="AH78" s="195">
        <f t="shared" si="24"/>
        <v>2000</v>
      </c>
      <c r="AI78" s="195">
        <f t="shared" si="24"/>
        <v>0</v>
      </c>
      <c r="AJ78" s="195">
        <f t="shared" si="24"/>
        <v>0</v>
      </c>
      <c r="AK78" s="195">
        <f t="shared" si="24"/>
        <v>0</v>
      </c>
      <c r="AL78" s="195">
        <f t="shared" si="24"/>
        <v>0</v>
      </c>
      <c r="AM78" s="198"/>
      <c r="AN78" s="198"/>
    </row>
    <row r="79" s="12" customFormat="1" ht="43" hidden="1" customHeight="1" spans="1:40">
      <c r="A79" s="182" t="s">
        <v>54</v>
      </c>
      <c r="B79" s="186" t="s">
        <v>114</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8"/>
      <c r="AN79" s="198"/>
    </row>
    <row r="80" s="12" customFormat="1" ht="43" hidden="1" customHeight="1" spans="1:40">
      <c r="A80" s="182" t="s">
        <v>54</v>
      </c>
      <c r="B80" s="186" t="s">
        <v>115</v>
      </c>
      <c r="C80" s="186"/>
      <c r="D80" s="186"/>
      <c r="E80" s="184"/>
      <c r="F80" s="184"/>
      <c r="G80" s="184"/>
      <c r="H80" s="184"/>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8"/>
      <c r="AN80" s="198"/>
    </row>
    <row r="81" s="12" customFormat="1" ht="43" hidden="1" customHeight="1" spans="1:40">
      <c r="A81" s="182" t="s">
        <v>54</v>
      </c>
      <c r="B81" s="186" t="s">
        <v>116</v>
      </c>
      <c r="C81" s="186"/>
      <c r="D81" s="186"/>
      <c r="E81" s="184"/>
      <c r="F81" s="184"/>
      <c r="G81" s="184"/>
      <c r="H81" s="184"/>
      <c r="I81" s="195">
        <f t="shared" ref="I81:AL81" si="25">SUM(I82)</f>
        <v>1</v>
      </c>
      <c r="J81" s="195">
        <f t="shared" si="25"/>
        <v>30</v>
      </c>
      <c r="K81" s="195">
        <f t="shared" si="25"/>
        <v>0</v>
      </c>
      <c r="L81" s="195">
        <f t="shared" si="25"/>
        <v>0</v>
      </c>
      <c r="M81" s="195">
        <f t="shared" si="25"/>
        <v>1</v>
      </c>
      <c r="N81" s="195">
        <f t="shared" si="25"/>
        <v>0</v>
      </c>
      <c r="O81" s="195">
        <f t="shared" si="25"/>
        <v>0</v>
      </c>
      <c r="P81" s="195">
        <f t="shared" si="25"/>
        <v>0</v>
      </c>
      <c r="Q81" s="195">
        <f t="shared" si="25"/>
        <v>0</v>
      </c>
      <c r="R81" s="195">
        <f t="shared" si="25"/>
        <v>0</v>
      </c>
      <c r="S81" s="195">
        <f t="shared" si="25"/>
        <v>431</v>
      </c>
      <c r="T81" s="195">
        <f t="shared" si="25"/>
        <v>1548</v>
      </c>
      <c r="U81" s="195">
        <f t="shared" si="25"/>
        <v>0</v>
      </c>
      <c r="V81" s="195">
        <f t="shared" si="25"/>
        <v>0</v>
      </c>
      <c r="W81" s="195">
        <f t="shared" si="25"/>
        <v>0</v>
      </c>
      <c r="X81" s="195">
        <f t="shared" si="25"/>
        <v>0</v>
      </c>
      <c r="Y81" s="195">
        <f t="shared" si="25"/>
        <v>0</v>
      </c>
      <c r="Z81" s="195">
        <f t="shared" si="25"/>
        <v>1400</v>
      </c>
      <c r="AA81" s="195">
        <f t="shared" si="25"/>
        <v>1400</v>
      </c>
      <c r="AB81" s="195">
        <f t="shared" si="25"/>
        <v>1400</v>
      </c>
      <c r="AC81" s="195">
        <f t="shared" si="25"/>
        <v>0</v>
      </c>
      <c r="AD81" s="195">
        <f t="shared" si="25"/>
        <v>0</v>
      </c>
      <c r="AE81" s="195">
        <f t="shared" si="25"/>
        <v>0</v>
      </c>
      <c r="AF81" s="195">
        <f t="shared" si="25"/>
        <v>0</v>
      </c>
      <c r="AG81" s="195">
        <f t="shared" si="25"/>
        <v>0</v>
      </c>
      <c r="AH81" s="195">
        <f t="shared" si="25"/>
        <v>0</v>
      </c>
      <c r="AI81" s="195">
        <f t="shared" si="25"/>
        <v>0</v>
      </c>
      <c r="AJ81" s="195">
        <f t="shared" si="25"/>
        <v>0</v>
      </c>
      <c r="AK81" s="195">
        <f t="shared" si="25"/>
        <v>0</v>
      </c>
      <c r="AL81" s="195">
        <f t="shared" si="25"/>
        <v>0</v>
      </c>
      <c r="AM81" s="198"/>
      <c r="AN81" s="198"/>
    </row>
    <row r="82" s="234" customFormat="1" ht="189" customHeight="1" spans="1:40">
      <c r="A82" s="239">
        <v>12</v>
      </c>
      <c r="B82" s="239" t="s">
        <v>1335</v>
      </c>
      <c r="C82" s="239">
        <v>2024</v>
      </c>
      <c r="D82" s="275" t="s">
        <v>1336</v>
      </c>
      <c r="E82" s="241" t="s">
        <v>178</v>
      </c>
      <c r="F82" s="241" t="s">
        <v>1337</v>
      </c>
      <c r="G82" s="241" t="s">
        <v>1304</v>
      </c>
      <c r="H82" s="275" t="s">
        <v>1338</v>
      </c>
      <c r="I82" s="239">
        <v>1</v>
      </c>
      <c r="J82" s="239">
        <v>30</v>
      </c>
      <c r="K82" s="239"/>
      <c r="L82" s="239"/>
      <c r="M82" s="239">
        <v>1</v>
      </c>
      <c r="N82" s="239"/>
      <c r="O82" s="239"/>
      <c r="P82" s="239"/>
      <c r="Q82" s="239"/>
      <c r="R82" s="239"/>
      <c r="S82" s="239">
        <v>431</v>
      </c>
      <c r="T82" s="239">
        <v>1548</v>
      </c>
      <c r="U82" s="256" t="s">
        <v>215</v>
      </c>
      <c r="V82" s="239" t="s">
        <v>853</v>
      </c>
      <c r="W82" s="256" t="s">
        <v>215</v>
      </c>
      <c r="X82" s="239" t="s">
        <v>853</v>
      </c>
      <c r="Y82" s="239" t="s">
        <v>1286</v>
      </c>
      <c r="Z82" s="239">
        <v>1400</v>
      </c>
      <c r="AA82" s="239">
        <v>1400</v>
      </c>
      <c r="AB82" s="267">
        <v>1400</v>
      </c>
      <c r="AC82" s="267"/>
      <c r="AD82" s="267"/>
      <c r="AE82" s="267"/>
      <c r="AF82" s="239"/>
      <c r="AG82" s="239"/>
      <c r="AH82" s="239"/>
      <c r="AI82" s="239"/>
      <c r="AJ82" s="239"/>
      <c r="AK82" s="239"/>
      <c r="AL82" s="239"/>
      <c r="AM82" s="247" t="s">
        <v>1339</v>
      </c>
      <c r="AN82" s="247" t="s">
        <v>1340</v>
      </c>
    </row>
    <row r="83" s="12" customFormat="1" ht="30" hidden="1" customHeight="1" spans="1:40">
      <c r="A83" s="182" t="s">
        <v>54</v>
      </c>
      <c r="B83" s="186" t="s">
        <v>117</v>
      </c>
      <c r="C83" s="186"/>
      <c r="D83" s="186"/>
      <c r="E83" s="184"/>
      <c r="F83" s="184"/>
      <c r="G83" s="184"/>
      <c r="H83" s="184"/>
      <c r="I83" s="195">
        <f t="shared" ref="I83:AL83" si="26">SUM(I84:I86)</f>
        <v>3</v>
      </c>
      <c r="J83" s="195">
        <f t="shared" si="26"/>
        <v>113.8</v>
      </c>
      <c r="K83" s="195">
        <f t="shared" si="26"/>
        <v>0</v>
      </c>
      <c r="L83" s="195">
        <f t="shared" si="26"/>
        <v>0</v>
      </c>
      <c r="M83" s="195">
        <f t="shared" si="26"/>
        <v>3</v>
      </c>
      <c r="N83" s="195">
        <f t="shared" si="26"/>
        <v>0</v>
      </c>
      <c r="O83" s="195">
        <f t="shared" si="26"/>
        <v>0</v>
      </c>
      <c r="P83" s="195">
        <f t="shared" si="26"/>
        <v>0</v>
      </c>
      <c r="Q83" s="195">
        <f t="shared" si="26"/>
        <v>0</v>
      </c>
      <c r="R83" s="195">
        <f t="shared" si="26"/>
        <v>0</v>
      </c>
      <c r="S83" s="195">
        <f t="shared" si="26"/>
        <v>3599</v>
      </c>
      <c r="T83" s="195">
        <f t="shared" si="26"/>
        <v>14858</v>
      </c>
      <c r="U83" s="195">
        <f t="shared" si="26"/>
        <v>0</v>
      </c>
      <c r="V83" s="195">
        <f t="shared" si="26"/>
        <v>0</v>
      </c>
      <c r="W83" s="195">
        <f t="shared" si="26"/>
        <v>0</v>
      </c>
      <c r="X83" s="195">
        <f t="shared" si="26"/>
        <v>0</v>
      </c>
      <c r="Y83" s="195">
        <f t="shared" si="26"/>
        <v>0</v>
      </c>
      <c r="Z83" s="195">
        <f t="shared" si="26"/>
        <v>4800</v>
      </c>
      <c r="AA83" s="195">
        <f t="shared" si="26"/>
        <v>2800</v>
      </c>
      <c r="AB83" s="195">
        <f t="shared" si="26"/>
        <v>2800</v>
      </c>
      <c r="AC83" s="195">
        <f t="shared" si="26"/>
        <v>0</v>
      </c>
      <c r="AD83" s="195">
        <f t="shared" si="26"/>
        <v>0</v>
      </c>
      <c r="AE83" s="195">
        <f t="shared" si="26"/>
        <v>0</v>
      </c>
      <c r="AF83" s="195">
        <f t="shared" si="26"/>
        <v>0</v>
      </c>
      <c r="AG83" s="195">
        <f t="shared" si="26"/>
        <v>0</v>
      </c>
      <c r="AH83" s="195">
        <f t="shared" si="26"/>
        <v>2000</v>
      </c>
      <c r="AI83" s="195">
        <f t="shared" si="26"/>
        <v>0</v>
      </c>
      <c r="AJ83" s="195">
        <f t="shared" si="26"/>
        <v>0</v>
      </c>
      <c r="AK83" s="195">
        <f t="shared" si="26"/>
        <v>0</v>
      </c>
      <c r="AL83" s="195">
        <f t="shared" si="26"/>
        <v>0</v>
      </c>
      <c r="AM83" s="198"/>
      <c r="AN83" s="198"/>
    </row>
    <row r="84" s="229" customFormat="1" ht="348" customHeight="1" spans="1:40">
      <c r="A84" s="239">
        <v>13</v>
      </c>
      <c r="B84" s="239" t="s">
        <v>1164</v>
      </c>
      <c r="C84" s="239">
        <v>2024</v>
      </c>
      <c r="D84" s="249" t="s">
        <v>220</v>
      </c>
      <c r="E84" s="239" t="s">
        <v>178</v>
      </c>
      <c r="F84" s="241" t="s">
        <v>990</v>
      </c>
      <c r="G84" s="239" t="s">
        <v>221</v>
      </c>
      <c r="H84" s="249" t="s">
        <v>1098</v>
      </c>
      <c r="I84" s="239">
        <v>1</v>
      </c>
      <c r="J84" s="239">
        <v>3</v>
      </c>
      <c r="K84" s="239"/>
      <c r="L84" s="239"/>
      <c r="M84" s="239">
        <v>1</v>
      </c>
      <c r="N84" s="239"/>
      <c r="O84" s="239"/>
      <c r="P84" s="239"/>
      <c r="Q84" s="239"/>
      <c r="R84" s="239"/>
      <c r="S84" s="239">
        <v>2245</v>
      </c>
      <c r="T84" s="239">
        <v>10000</v>
      </c>
      <c r="U84" s="256" t="s">
        <v>211</v>
      </c>
      <c r="V84" s="239" t="s">
        <v>715</v>
      </c>
      <c r="W84" s="239" t="s">
        <v>207</v>
      </c>
      <c r="X84" s="239" t="s">
        <v>715</v>
      </c>
      <c r="Y84" s="239" t="s">
        <v>1286</v>
      </c>
      <c r="Z84" s="239">
        <v>3000</v>
      </c>
      <c r="AA84" s="239">
        <v>1000</v>
      </c>
      <c r="AB84" s="267">
        <v>1000</v>
      </c>
      <c r="AC84" s="267"/>
      <c r="AD84" s="267"/>
      <c r="AE84" s="267"/>
      <c r="AF84" s="239"/>
      <c r="AG84" s="239"/>
      <c r="AH84" s="239">
        <v>2000</v>
      </c>
      <c r="AI84" s="239"/>
      <c r="AJ84" s="239"/>
      <c r="AK84" s="239"/>
      <c r="AL84" s="239"/>
      <c r="AM84" s="247" t="s">
        <v>1165</v>
      </c>
      <c r="AN84" s="247" t="s">
        <v>1166</v>
      </c>
    </row>
    <row r="85" s="231" customFormat="1" ht="409" customHeight="1" spans="1:40">
      <c r="A85" s="239">
        <v>14</v>
      </c>
      <c r="B85" s="239" t="s">
        <v>1170</v>
      </c>
      <c r="C85" s="239">
        <v>2024</v>
      </c>
      <c r="D85" s="275" t="s">
        <v>327</v>
      </c>
      <c r="E85" s="256" t="s">
        <v>178</v>
      </c>
      <c r="F85" s="256" t="s">
        <v>984</v>
      </c>
      <c r="G85" s="256" t="s">
        <v>209</v>
      </c>
      <c r="H85" s="275" t="s">
        <v>1081</v>
      </c>
      <c r="I85" s="256">
        <v>1</v>
      </c>
      <c r="J85" s="256">
        <v>1</v>
      </c>
      <c r="K85" s="256"/>
      <c r="L85" s="256"/>
      <c r="M85" s="256">
        <v>1</v>
      </c>
      <c r="N85" s="256"/>
      <c r="O85" s="256"/>
      <c r="P85" s="256"/>
      <c r="Q85" s="256"/>
      <c r="R85" s="256"/>
      <c r="S85" s="256">
        <v>560</v>
      </c>
      <c r="T85" s="256">
        <v>1650</v>
      </c>
      <c r="U85" s="256" t="s">
        <v>305</v>
      </c>
      <c r="V85" s="256" t="s">
        <v>1171</v>
      </c>
      <c r="W85" s="256" t="s">
        <v>207</v>
      </c>
      <c r="X85" s="256" t="s">
        <v>715</v>
      </c>
      <c r="Y85" s="256" t="s">
        <v>1286</v>
      </c>
      <c r="Z85" s="256">
        <v>800</v>
      </c>
      <c r="AA85" s="256">
        <v>800</v>
      </c>
      <c r="AB85" s="256">
        <v>800</v>
      </c>
      <c r="AC85" s="256"/>
      <c r="AD85" s="256"/>
      <c r="AE85" s="256"/>
      <c r="AF85" s="256"/>
      <c r="AG85" s="256"/>
      <c r="AH85" s="256"/>
      <c r="AI85" s="256"/>
      <c r="AJ85" s="256"/>
      <c r="AK85" s="256"/>
      <c r="AL85" s="256"/>
      <c r="AM85" s="275" t="s">
        <v>1172</v>
      </c>
      <c r="AN85" s="275" t="s">
        <v>1173</v>
      </c>
    </row>
    <row r="86" s="235" customFormat="1" ht="409" customHeight="1" spans="1:40">
      <c r="A86" s="239">
        <v>15</v>
      </c>
      <c r="B86" s="239" t="s">
        <v>1201</v>
      </c>
      <c r="C86" s="239">
        <v>2024</v>
      </c>
      <c r="D86" s="247" t="s">
        <v>1341</v>
      </c>
      <c r="E86" s="239" t="s">
        <v>178</v>
      </c>
      <c r="F86" s="241" t="s">
        <v>1013</v>
      </c>
      <c r="G86" s="239" t="s">
        <v>1342</v>
      </c>
      <c r="H86" s="247" t="s">
        <v>1343</v>
      </c>
      <c r="I86" s="239">
        <v>1</v>
      </c>
      <c r="J86" s="272">
        <v>109.8</v>
      </c>
      <c r="K86" s="272"/>
      <c r="L86" s="272"/>
      <c r="M86" s="272">
        <v>1</v>
      </c>
      <c r="N86" s="272"/>
      <c r="O86" s="272"/>
      <c r="P86" s="272"/>
      <c r="Q86" s="272"/>
      <c r="R86" s="272"/>
      <c r="S86" s="272">
        <v>794</v>
      </c>
      <c r="T86" s="272">
        <v>3208</v>
      </c>
      <c r="U86" s="239" t="s">
        <v>207</v>
      </c>
      <c r="V86" s="239" t="s">
        <v>715</v>
      </c>
      <c r="W86" s="239" t="s">
        <v>207</v>
      </c>
      <c r="X86" s="239" t="s">
        <v>715</v>
      </c>
      <c r="Y86" s="239" t="s">
        <v>1286</v>
      </c>
      <c r="Z86" s="272">
        <v>1000</v>
      </c>
      <c r="AA86" s="272">
        <v>1000</v>
      </c>
      <c r="AB86" s="272">
        <v>1000</v>
      </c>
      <c r="AC86" s="272"/>
      <c r="AD86" s="272"/>
      <c r="AE86" s="272"/>
      <c r="AF86" s="272"/>
      <c r="AG86" s="272"/>
      <c r="AH86" s="272"/>
      <c r="AI86" s="272"/>
      <c r="AJ86" s="272"/>
      <c r="AK86" s="272"/>
      <c r="AL86" s="272"/>
      <c r="AM86" s="282" t="s">
        <v>1202</v>
      </c>
      <c r="AN86" s="282" t="s">
        <v>1203</v>
      </c>
    </row>
    <row r="87" s="12" customFormat="1" ht="70" hidden="1" customHeight="1" spans="1:40">
      <c r="A87" s="182" t="s">
        <v>54</v>
      </c>
      <c r="B87" s="186" t="s">
        <v>118</v>
      </c>
      <c r="C87" s="186"/>
      <c r="D87" s="186"/>
      <c r="E87" s="184"/>
      <c r="F87" s="184"/>
      <c r="G87" s="184"/>
      <c r="H87" s="184"/>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8"/>
      <c r="AN87" s="198"/>
    </row>
    <row r="88" s="12" customFormat="1" ht="77" hidden="1" customHeight="1" spans="1:40">
      <c r="A88" s="182" t="s">
        <v>54</v>
      </c>
      <c r="B88" s="186" t="s">
        <v>119</v>
      </c>
      <c r="C88" s="186"/>
      <c r="D88" s="186"/>
      <c r="E88" s="184"/>
      <c r="F88" s="184"/>
      <c r="G88" s="184"/>
      <c r="H88" s="184"/>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8"/>
      <c r="AN88" s="198"/>
    </row>
    <row r="89" s="12" customFormat="1" ht="77" hidden="1" customHeight="1" spans="1:40">
      <c r="A89" s="182" t="s">
        <v>54</v>
      </c>
      <c r="B89" s="186" t="s">
        <v>120</v>
      </c>
      <c r="C89" s="186"/>
      <c r="D89" s="186"/>
      <c r="E89" s="184"/>
      <c r="F89" s="184"/>
      <c r="G89" s="184"/>
      <c r="H89" s="184"/>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8"/>
      <c r="AN89" s="198"/>
    </row>
    <row r="90" s="12" customFormat="1" ht="50" hidden="1" customHeight="1" spans="1:40">
      <c r="A90" s="182" t="s">
        <v>54</v>
      </c>
      <c r="B90" s="186" t="s">
        <v>121</v>
      </c>
      <c r="C90" s="186"/>
      <c r="D90" s="186"/>
      <c r="E90" s="184"/>
      <c r="F90" s="184"/>
      <c r="G90" s="184"/>
      <c r="H90" s="184"/>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8"/>
      <c r="AN90" s="198"/>
    </row>
    <row r="91" s="12" customFormat="1" ht="30" hidden="1" customHeight="1" spans="1:40">
      <c r="A91" s="182" t="s">
        <v>54</v>
      </c>
      <c r="B91" s="186" t="s">
        <v>96</v>
      </c>
      <c r="C91" s="186"/>
      <c r="D91" s="186"/>
      <c r="E91" s="184"/>
      <c r="F91" s="184"/>
      <c r="G91" s="184"/>
      <c r="H91" s="184"/>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8"/>
      <c r="AN91" s="198"/>
    </row>
    <row r="92" s="12" customFormat="1" ht="30" hidden="1" customHeight="1" spans="1:40">
      <c r="A92" s="206" t="s">
        <v>52</v>
      </c>
      <c r="B92" s="186" t="s">
        <v>122</v>
      </c>
      <c r="C92" s="186"/>
      <c r="D92" s="186"/>
      <c r="E92" s="184"/>
      <c r="F92" s="184"/>
      <c r="G92" s="184"/>
      <c r="H92" s="184"/>
      <c r="I92" s="195">
        <f t="shared" ref="I92:AL92" si="27">I93+I94+I95+I96</f>
        <v>0</v>
      </c>
      <c r="J92" s="195">
        <f t="shared" si="27"/>
        <v>0</v>
      </c>
      <c r="K92" s="195">
        <f t="shared" si="27"/>
        <v>0</v>
      </c>
      <c r="L92" s="195">
        <f t="shared" si="27"/>
        <v>0</v>
      </c>
      <c r="M92" s="195">
        <f t="shared" si="27"/>
        <v>0</v>
      </c>
      <c r="N92" s="195">
        <f t="shared" si="27"/>
        <v>0</v>
      </c>
      <c r="O92" s="195">
        <f t="shared" si="27"/>
        <v>0</v>
      </c>
      <c r="P92" s="195">
        <f t="shared" si="27"/>
        <v>0</v>
      </c>
      <c r="Q92" s="195">
        <f t="shared" si="27"/>
        <v>0</v>
      </c>
      <c r="R92" s="195">
        <f t="shared" si="27"/>
        <v>0</v>
      </c>
      <c r="S92" s="195">
        <f t="shared" si="27"/>
        <v>0</v>
      </c>
      <c r="T92" s="195">
        <f t="shared" si="27"/>
        <v>0</v>
      </c>
      <c r="U92" s="195">
        <f t="shared" si="27"/>
        <v>0</v>
      </c>
      <c r="V92" s="195">
        <f t="shared" si="27"/>
        <v>0</v>
      </c>
      <c r="W92" s="195">
        <f t="shared" si="27"/>
        <v>0</v>
      </c>
      <c r="X92" s="195">
        <f t="shared" si="27"/>
        <v>0</v>
      </c>
      <c r="Y92" s="195">
        <f t="shared" si="27"/>
        <v>0</v>
      </c>
      <c r="Z92" s="195">
        <f t="shared" si="27"/>
        <v>0</v>
      </c>
      <c r="AA92" s="195">
        <f t="shared" si="27"/>
        <v>0</v>
      </c>
      <c r="AB92" s="195">
        <f t="shared" si="27"/>
        <v>0</v>
      </c>
      <c r="AC92" s="195">
        <f t="shared" si="27"/>
        <v>0</v>
      </c>
      <c r="AD92" s="195">
        <f t="shared" si="27"/>
        <v>0</v>
      </c>
      <c r="AE92" s="195">
        <f t="shared" si="27"/>
        <v>0</v>
      </c>
      <c r="AF92" s="195">
        <f t="shared" si="27"/>
        <v>0</v>
      </c>
      <c r="AG92" s="195">
        <f t="shared" si="27"/>
        <v>0</v>
      </c>
      <c r="AH92" s="195">
        <f t="shared" si="27"/>
        <v>0</v>
      </c>
      <c r="AI92" s="195">
        <f t="shared" si="27"/>
        <v>0</v>
      </c>
      <c r="AJ92" s="195">
        <f t="shared" si="27"/>
        <v>0</v>
      </c>
      <c r="AK92" s="195">
        <f t="shared" si="27"/>
        <v>0</v>
      </c>
      <c r="AL92" s="195">
        <f t="shared" si="27"/>
        <v>0</v>
      </c>
      <c r="AM92" s="198"/>
      <c r="AN92" s="198"/>
    </row>
    <row r="93" s="12" customFormat="1" ht="30" hidden="1" customHeight="1" spans="1:40">
      <c r="A93" s="182" t="s">
        <v>54</v>
      </c>
      <c r="B93" s="186" t="s">
        <v>123</v>
      </c>
      <c r="C93" s="186"/>
      <c r="D93" s="186"/>
      <c r="E93" s="184"/>
      <c r="F93" s="184"/>
      <c r="G93" s="184"/>
      <c r="H93" s="184"/>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8"/>
      <c r="AN93" s="198"/>
    </row>
    <row r="94" s="12" customFormat="1" ht="30" hidden="1" customHeight="1" spans="1:40">
      <c r="A94" s="182" t="s">
        <v>54</v>
      </c>
      <c r="B94" s="186" t="s">
        <v>124</v>
      </c>
      <c r="C94" s="186"/>
      <c r="D94" s="186"/>
      <c r="E94" s="184"/>
      <c r="F94" s="184"/>
      <c r="G94" s="184"/>
      <c r="H94" s="184"/>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8"/>
      <c r="AN94" s="198"/>
    </row>
    <row r="95" s="12" customFormat="1" ht="30" hidden="1" customHeight="1" spans="1:40">
      <c r="A95" s="182" t="s">
        <v>54</v>
      </c>
      <c r="B95" s="186" t="s">
        <v>125</v>
      </c>
      <c r="C95" s="186"/>
      <c r="D95" s="186"/>
      <c r="E95" s="184"/>
      <c r="F95" s="184"/>
      <c r="G95" s="184"/>
      <c r="H95" s="184"/>
      <c r="I95" s="195">
        <v>0</v>
      </c>
      <c r="J95" s="195">
        <v>0</v>
      </c>
      <c r="K95" s="195">
        <v>0</v>
      </c>
      <c r="L95" s="195">
        <v>0</v>
      </c>
      <c r="M95" s="195">
        <v>0</v>
      </c>
      <c r="N95" s="195">
        <v>0</v>
      </c>
      <c r="O95" s="195">
        <v>0</v>
      </c>
      <c r="P95" s="195">
        <v>0</v>
      </c>
      <c r="Q95" s="195">
        <v>0</v>
      </c>
      <c r="R95" s="195">
        <v>0</v>
      </c>
      <c r="S95" s="195">
        <v>0</v>
      </c>
      <c r="T95" s="195">
        <v>0</v>
      </c>
      <c r="U95" s="195">
        <v>0</v>
      </c>
      <c r="V95" s="195">
        <v>0</v>
      </c>
      <c r="W95" s="195">
        <v>0</v>
      </c>
      <c r="X95" s="195">
        <v>0</v>
      </c>
      <c r="Y95" s="195">
        <v>0</v>
      </c>
      <c r="Z95" s="195">
        <v>0</v>
      </c>
      <c r="AA95" s="195">
        <v>0</v>
      </c>
      <c r="AB95" s="195">
        <v>0</v>
      </c>
      <c r="AC95" s="195">
        <v>0</v>
      </c>
      <c r="AD95" s="195">
        <v>0</v>
      </c>
      <c r="AE95" s="195">
        <v>0</v>
      </c>
      <c r="AF95" s="195">
        <v>0</v>
      </c>
      <c r="AG95" s="195">
        <v>0</v>
      </c>
      <c r="AH95" s="195">
        <v>0</v>
      </c>
      <c r="AI95" s="195">
        <v>0</v>
      </c>
      <c r="AJ95" s="195">
        <v>0</v>
      </c>
      <c r="AK95" s="195">
        <v>0</v>
      </c>
      <c r="AL95" s="195">
        <v>0</v>
      </c>
      <c r="AM95" s="198"/>
      <c r="AN95" s="198"/>
    </row>
    <row r="96" s="12" customFormat="1" ht="30" hidden="1" customHeight="1" spans="1:40">
      <c r="A96" s="182" t="s">
        <v>54</v>
      </c>
      <c r="B96" s="186" t="s">
        <v>126</v>
      </c>
      <c r="C96" s="186"/>
      <c r="D96" s="186"/>
      <c r="E96" s="184"/>
      <c r="F96" s="184"/>
      <c r="G96" s="184"/>
      <c r="H96" s="184"/>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8"/>
      <c r="AN96" s="198"/>
    </row>
    <row r="97" s="12" customFormat="1" ht="30" hidden="1" customHeight="1" spans="1:40">
      <c r="A97" s="206" t="s">
        <v>52</v>
      </c>
      <c r="B97" s="186" t="s">
        <v>127</v>
      </c>
      <c r="C97" s="186"/>
      <c r="D97" s="186"/>
      <c r="E97" s="184"/>
      <c r="F97" s="184"/>
      <c r="G97" s="184"/>
      <c r="H97" s="184"/>
      <c r="I97" s="195">
        <f t="shared" ref="I97:AL97" si="28">I98+I99+I100+I101+I102+I103</f>
        <v>0</v>
      </c>
      <c r="J97" s="195">
        <f t="shared" si="28"/>
        <v>0</v>
      </c>
      <c r="K97" s="195">
        <f t="shared" si="28"/>
        <v>0</v>
      </c>
      <c r="L97" s="195">
        <f t="shared" si="28"/>
        <v>0</v>
      </c>
      <c r="M97" s="195">
        <f t="shared" si="28"/>
        <v>0</v>
      </c>
      <c r="N97" s="195">
        <f t="shared" si="28"/>
        <v>0</v>
      </c>
      <c r="O97" s="195">
        <f t="shared" si="28"/>
        <v>0</v>
      </c>
      <c r="P97" s="195">
        <f t="shared" si="28"/>
        <v>0</v>
      </c>
      <c r="Q97" s="195">
        <f t="shared" si="28"/>
        <v>0</v>
      </c>
      <c r="R97" s="195">
        <f t="shared" si="28"/>
        <v>0</v>
      </c>
      <c r="S97" s="195">
        <f t="shared" si="28"/>
        <v>0</v>
      </c>
      <c r="T97" s="195">
        <f t="shared" si="28"/>
        <v>0</v>
      </c>
      <c r="U97" s="195">
        <f t="shared" si="28"/>
        <v>0</v>
      </c>
      <c r="V97" s="195">
        <f t="shared" si="28"/>
        <v>0</v>
      </c>
      <c r="W97" s="195">
        <f t="shared" si="28"/>
        <v>0</v>
      </c>
      <c r="X97" s="195">
        <f t="shared" si="28"/>
        <v>0</v>
      </c>
      <c r="Y97" s="195">
        <f t="shared" si="28"/>
        <v>0</v>
      </c>
      <c r="Z97" s="195">
        <f t="shared" si="28"/>
        <v>0</v>
      </c>
      <c r="AA97" s="195">
        <f t="shared" si="28"/>
        <v>0</v>
      </c>
      <c r="AB97" s="195">
        <f t="shared" si="28"/>
        <v>0</v>
      </c>
      <c r="AC97" s="195">
        <f t="shared" si="28"/>
        <v>0</v>
      </c>
      <c r="AD97" s="195">
        <f t="shared" si="28"/>
        <v>0</v>
      </c>
      <c r="AE97" s="195">
        <f t="shared" si="28"/>
        <v>0</v>
      </c>
      <c r="AF97" s="195">
        <f t="shared" si="28"/>
        <v>0</v>
      </c>
      <c r="AG97" s="195">
        <f t="shared" si="28"/>
        <v>0</v>
      </c>
      <c r="AH97" s="195">
        <f t="shared" si="28"/>
        <v>0</v>
      </c>
      <c r="AI97" s="195">
        <f t="shared" si="28"/>
        <v>0</v>
      </c>
      <c r="AJ97" s="195">
        <f t="shared" si="28"/>
        <v>0</v>
      </c>
      <c r="AK97" s="195">
        <f t="shared" si="28"/>
        <v>0</v>
      </c>
      <c r="AL97" s="195">
        <f t="shared" si="28"/>
        <v>0</v>
      </c>
      <c r="AM97" s="198"/>
      <c r="AN97" s="198"/>
    </row>
    <row r="98" s="12" customFormat="1" ht="30" hidden="1" customHeight="1" spans="1:40">
      <c r="A98" s="182" t="s">
        <v>54</v>
      </c>
      <c r="B98" s="186" t="s">
        <v>128</v>
      </c>
      <c r="C98" s="186"/>
      <c r="D98" s="186"/>
      <c r="E98" s="184"/>
      <c r="F98" s="184"/>
      <c r="G98" s="184"/>
      <c r="H98" s="184"/>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8"/>
      <c r="AN98" s="198"/>
    </row>
    <row r="99" s="12" customFormat="1" ht="58" hidden="1" customHeight="1" spans="1:40">
      <c r="A99" s="182" t="s">
        <v>54</v>
      </c>
      <c r="B99" s="186" t="s">
        <v>129</v>
      </c>
      <c r="C99" s="186"/>
      <c r="D99" s="186"/>
      <c r="E99" s="184"/>
      <c r="F99" s="184"/>
      <c r="G99" s="184"/>
      <c r="H99" s="184"/>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8"/>
      <c r="AN99" s="198"/>
    </row>
    <row r="100" s="12" customFormat="1" ht="68" hidden="1" customHeight="1" spans="1:40">
      <c r="A100" s="182" t="s">
        <v>54</v>
      </c>
      <c r="B100" s="186" t="s">
        <v>130</v>
      </c>
      <c r="C100" s="186"/>
      <c r="D100" s="186"/>
      <c r="E100" s="184"/>
      <c r="F100" s="184"/>
      <c r="G100" s="184"/>
      <c r="H100" s="184"/>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8"/>
      <c r="AN100" s="198"/>
    </row>
    <row r="101" s="12" customFormat="1" ht="30" hidden="1" customHeight="1" spans="1:40">
      <c r="A101" s="182" t="s">
        <v>54</v>
      </c>
      <c r="B101" s="186" t="s">
        <v>131</v>
      </c>
      <c r="C101" s="186"/>
      <c r="D101" s="186"/>
      <c r="E101" s="184"/>
      <c r="F101" s="184"/>
      <c r="G101" s="184"/>
      <c r="H101" s="184"/>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8"/>
      <c r="AN101" s="198"/>
    </row>
    <row r="102" s="12" customFormat="1" ht="30" hidden="1" customHeight="1" spans="1:40">
      <c r="A102" s="182" t="s">
        <v>54</v>
      </c>
      <c r="B102" s="186" t="s">
        <v>132</v>
      </c>
      <c r="C102" s="186"/>
      <c r="D102" s="186"/>
      <c r="E102" s="184"/>
      <c r="F102" s="184"/>
      <c r="G102" s="184"/>
      <c r="H102" s="184"/>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8"/>
      <c r="AN102" s="198"/>
    </row>
    <row r="103" s="12" customFormat="1" ht="30" hidden="1" customHeight="1" spans="1:40">
      <c r="A103" s="182" t="s">
        <v>54</v>
      </c>
      <c r="B103" s="186" t="s">
        <v>133</v>
      </c>
      <c r="C103" s="186"/>
      <c r="D103" s="186"/>
      <c r="E103" s="184"/>
      <c r="F103" s="184"/>
      <c r="G103" s="184"/>
      <c r="H103" s="184"/>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8"/>
      <c r="AN103" s="198"/>
    </row>
    <row r="104" s="12" customFormat="1" ht="30" hidden="1" customHeight="1" spans="1:40">
      <c r="A104" s="179" t="s">
        <v>50</v>
      </c>
      <c r="B104" s="186" t="s">
        <v>134</v>
      </c>
      <c r="C104" s="186"/>
      <c r="D104" s="186"/>
      <c r="E104" s="184"/>
      <c r="F104" s="184"/>
      <c r="G104" s="184"/>
      <c r="H104" s="184"/>
      <c r="I104" s="196">
        <f t="shared" ref="I104:AL104" si="29">I105</f>
        <v>0</v>
      </c>
      <c r="J104" s="196">
        <f t="shared" si="29"/>
        <v>0</v>
      </c>
      <c r="K104" s="196">
        <f t="shared" si="29"/>
        <v>0</v>
      </c>
      <c r="L104" s="196">
        <f t="shared" si="29"/>
        <v>0</v>
      </c>
      <c r="M104" s="196">
        <f t="shared" si="29"/>
        <v>0</v>
      </c>
      <c r="N104" s="196">
        <f t="shared" si="29"/>
        <v>0</v>
      </c>
      <c r="O104" s="196">
        <f t="shared" si="29"/>
        <v>0</v>
      </c>
      <c r="P104" s="196">
        <f t="shared" si="29"/>
        <v>0</v>
      </c>
      <c r="Q104" s="196">
        <f t="shared" si="29"/>
        <v>0</v>
      </c>
      <c r="R104" s="196">
        <f t="shared" si="29"/>
        <v>0</v>
      </c>
      <c r="S104" s="196">
        <f t="shared" si="29"/>
        <v>0</v>
      </c>
      <c r="T104" s="196">
        <f t="shared" si="29"/>
        <v>0</v>
      </c>
      <c r="U104" s="196">
        <f t="shared" si="29"/>
        <v>0</v>
      </c>
      <c r="V104" s="196">
        <f t="shared" si="29"/>
        <v>0</v>
      </c>
      <c r="W104" s="196">
        <f t="shared" si="29"/>
        <v>0</v>
      </c>
      <c r="X104" s="196">
        <f t="shared" si="29"/>
        <v>0</v>
      </c>
      <c r="Y104" s="196">
        <f t="shared" si="29"/>
        <v>0</v>
      </c>
      <c r="Z104" s="196">
        <f t="shared" si="29"/>
        <v>0</v>
      </c>
      <c r="AA104" s="196">
        <f t="shared" si="29"/>
        <v>0</v>
      </c>
      <c r="AB104" s="196">
        <f t="shared" si="29"/>
        <v>0</v>
      </c>
      <c r="AC104" s="196">
        <f t="shared" si="29"/>
        <v>0</v>
      </c>
      <c r="AD104" s="196">
        <f t="shared" si="29"/>
        <v>0</v>
      </c>
      <c r="AE104" s="196">
        <f t="shared" si="29"/>
        <v>0</v>
      </c>
      <c r="AF104" s="196">
        <f t="shared" si="29"/>
        <v>0</v>
      </c>
      <c r="AG104" s="196">
        <f t="shared" si="29"/>
        <v>0</v>
      </c>
      <c r="AH104" s="196">
        <f t="shared" si="29"/>
        <v>0</v>
      </c>
      <c r="AI104" s="196">
        <f t="shared" si="29"/>
        <v>0</v>
      </c>
      <c r="AJ104" s="196">
        <f t="shared" si="29"/>
        <v>0</v>
      </c>
      <c r="AK104" s="196">
        <f t="shared" si="29"/>
        <v>0</v>
      </c>
      <c r="AL104" s="196">
        <f t="shared" si="29"/>
        <v>0</v>
      </c>
      <c r="AM104" s="198"/>
      <c r="AN104" s="198"/>
    </row>
    <row r="105" s="12" customFormat="1" ht="30" hidden="1" customHeight="1" spans="1:40">
      <c r="A105" s="179" t="s">
        <v>52</v>
      </c>
      <c r="B105" s="186" t="s">
        <v>134</v>
      </c>
      <c r="C105" s="186"/>
      <c r="D105" s="186"/>
      <c r="E105" s="184"/>
      <c r="F105" s="184"/>
      <c r="G105" s="184"/>
      <c r="H105" s="184"/>
      <c r="I105" s="195">
        <f t="shared" ref="I105:AL105" si="30">I106+I107+I108</f>
        <v>0</v>
      </c>
      <c r="J105" s="195">
        <f t="shared" si="30"/>
        <v>0</v>
      </c>
      <c r="K105" s="195">
        <f t="shared" si="30"/>
        <v>0</v>
      </c>
      <c r="L105" s="195">
        <f t="shared" si="30"/>
        <v>0</v>
      </c>
      <c r="M105" s="195">
        <f t="shared" si="30"/>
        <v>0</v>
      </c>
      <c r="N105" s="195">
        <f t="shared" si="30"/>
        <v>0</v>
      </c>
      <c r="O105" s="195">
        <f t="shared" si="30"/>
        <v>0</v>
      </c>
      <c r="P105" s="195">
        <f t="shared" si="30"/>
        <v>0</v>
      </c>
      <c r="Q105" s="195">
        <f t="shared" si="30"/>
        <v>0</v>
      </c>
      <c r="R105" s="195">
        <f t="shared" si="30"/>
        <v>0</v>
      </c>
      <c r="S105" s="195">
        <f t="shared" si="30"/>
        <v>0</v>
      </c>
      <c r="T105" s="195">
        <f t="shared" si="30"/>
        <v>0</v>
      </c>
      <c r="U105" s="195">
        <f t="shared" si="30"/>
        <v>0</v>
      </c>
      <c r="V105" s="195">
        <f t="shared" si="30"/>
        <v>0</v>
      </c>
      <c r="W105" s="195">
        <f t="shared" si="30"/>
        <v>0</v>
      </c>
      <c r="X105" s="195">
        <f t="shared" si="30"/>
        <v>0</v>
      </c>
      <c r="Y105" s="195">
        <f t="shared" si="30"/>
        <v>0</v>
      </c>
      <c r="Z105" s="195">
        <f t="shared" si="30"/>
        <v>0</v>
      </c>
      <c r="AA105" s="195">
        <f t="shared" si="30"/>
        <v>0</v>
      </c>
      <c r="AB105" s="195">
        <f t="shared" si="30"/>
        <v>0</v>
      </c>
      <c r="AC105" s="195">
        <f t="shared" si="30"/>
        <v>0</v>
      </c>
      <c r="AD105" s="195">
        <f t="shared" si="30"/>
        <v>0</v>
      </c>
      <c r="AE105" s="195">
        <f t="shared" si="30"/>
        <v>0</v>
      </c>
      <c r="AF105" s="195">
        <f t="shared" si="30"/>
        <v>0</v>
      </c>
      <c r="AG105" s="195">
        <f t="shared" si="30"/>
        <v>0</v>
      </c>
      <c r="AH105" s="195">
        <f t="shared" si="30"/>
        <v>0</v>
      </c>
      <c r="AI105" s="195">
        <f t="shared" si="30"/>
        <v>0</v>
      </c>
      <c r="AJ105" s="195">
        <f t="shared" si="30"/>
        <v>0</v>
      </c>
      <c r="AK105" s="195">
        <f t="shared" si="30"/>
        <v>0</v>
      </c>
      <c r="AL105" s="195">
        <f t="shared" si="30"/>
        <v>0</v>
      </c>
      <c r="AM105" s="198"/>
      <c r="AN105" s="198"/>
    </row>
    <row r="106" s="12" customFormat="1" ht="30" hidden="1" customHeight="1" spans="1:40">
      <c r="A106" s="182" t="s">
        <v>54</v>
      </c>
      <c r="B106" s="186" t="s">
        <v>135</v>
      </c>
      <c r="C106" s="186"/>
      <c r="D106" s="186"/>
      <c r="E106" s="184"/>
      <c r="F106" s="184"/>
      <c r="G106" s="184"/>
      <c r="H106" s="184"/>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8"/>
      <c r="AN106" s="198"/>
    </row>
    <row r="107" s="12" customFormat="1" ht="30" hidden="1" customHeight="1" spans="1:40">
      <c r="A107" s="182" t="s">
        <v>54</v>
      </c>
      <c r="B107" s="186" t="s">
        <v>136</v>
      </c>
      <c r="C107" s="186"/>
      <c r="D107" s="186"/>
      <c r="E107" s="184"/>
      <c r="F107" s="184"/>
      <c r="G107" s="184"/>
      <c r="H107" s="184"/>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8"/>
      <c r="AN107" s="198"/>
    </row>
    <row r="108" s="12" customFormat="1" ht="30" hidden="1" customHeight="1" spans="1:40">
      <c r="A108" s="182" t="s">
        <v>54</v>
      </c>
      <c r="B108" s="186" t="s">
        <v>137</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8"/>
      <c r="AN108" s="198"/>
    </row>
    <row r="109" s="12" customFormat="1" ht="30" hidden="1" customHeight="1" spans="1:40">
      <c r="A109" s="179" t="s">
        <v>50</v>
      </c>
      <c r="B109" s="186" t="s">
        <v>138</v>
      </c>
      <c r="C109" s="186"/>
      <c r="D109" s="186"/>
      <c r="E109" s="184"/>
      <c r="F109" s="184"/>
      <c r="G109" s="184"/>
      <c r="H109" s="184"/>
      <c r="I109" s="196">
        <f t="shared" ref="I109:AL109" si="31">I110+I112+I117+I124</f>
        <v>1</v>
      </c>
      <c r="J109" s="196">
        <f t="shared" si="31"/>
        <v>800</v>
      </c>
      <c r="K109" s="196">
        <f t="shared" si="31"/>
        <v>0</v>
      </c>
      <c r="L109" s="196">
        <f t="shared" si="31"/>
        <v>0</v>
      </c>
      <c r="M109" s="196">
        <f t="shared" si="31"/>
        <v>0</v>
      </c>
      <c r="N109" s="196">
        <f t="shared" si="31"/>
        <v>0</v>
      </c>
      <c r="O109" s="196">
        <f t="shared" si="31"/>
        <v>1</v>
      </c>
      <c r="P109" s="196">
        <f t="shared" si="31"/>
        <v>0</v>
      </c>
      <c r="Q109" s="196">
        <f t="shared" si="31"/>
        <v>0</v>
      </c>
      <c r="R109" s="196">
        <f t="shared" si="31"/>
        <v>0</v>
      </c>
      <c r="S109" s="196">
        <f t="shared" si="31"/>
        <v>800</v>
      </c>
      <c r="T109" s="196">
        <f t="shared" si="31"/>
        <v>800</v>
      </c>
      <c r="U109" s="196">
        <f t="shared" si="31"/>
        <v>0</v>
      </c>
      <c r="V109" s="196">
        <f t="shared" si="31"/>
        <v>0</v>
      </c>
      <c r="W109" s="196">
        <f t="shared" si="31"/>
        <v>0</v>
      </c>
      <c r="X109" s="196">
        <f t="shared" si="31"/>
        <v>0</v>
      </c>
      <c r="Y109" s="196">
        <f t="shared" si="31"/>
        <v>0</v>
      </c>
      <c r="Z109" s="196">
        <f t="shared" si="31"/>
        <v>240</v>
      </c>
      <c r="AA109" s="196">
        <f t="shared" si="31"/>
        <v>240</v>
      </c>
      <c r="AB109" s="196">
        <f t="shared" si="31"/>
        <v>240</v>
      </c>
      <c r="AC109" s="196">
        <f t="shared" si="31"/>
        <v>0</v>
      </c>
      <c r="AD109" s="196">
        <f t="shared" si="31"/>
        <v>0</v>
      </c>
      <c r="AE109" s="196">
        <f t="shared" si="31"/>
        <v>0</v>
      </c>
      <c r="AF109" s="196">
        <f t="shared" si="31"/>
        <v>0</v>
      </c>
      <c r="AG109" s="196">
        <f t="shared" si="31"/>
        <v>0</v>
      </c>
      <c r="AH109" s="196">
        <f t="shared" si="31"/>
        <v>0</v>
      </c>
      <c r="AI109" s="196">
        <f t="shared" si="31"/>
        <v>0</v>
      </c>
      <c r="AJ109" s="196">
        <f t="shared" si="31"/>
        <v>0</v>
      </c>
      <c r="AK109" s="196">
        <f t="shared" si="31"/>
        <v>0</v>
      </c>
      <c r="AL109" s="196">
        <f t="shared" si="31"/>
        <v>0</v>
      </c>
      <c r="AM109" s="198"/>
      <c r="AN109" s="198"/>
    </row>
    <row r="110" s="12" customFormat="1" ht="30" hidden="1" customHeight="1" spans="1:40">
      <c r="A110" s="206" t="s">
        <v>52</v>
      </c>
      <c r="B110" s="186" t="s">
        <v>139</v>
      </c>
      <c r="C110" s="186"/>
      <c r="D110" s="186"/>
      <c r="E110" s="184"/>
      <c r="F110" s="184"/>
      <c r="G110" s="184"/>
      <c r="H110" s="184"/>
      <c r="I110" s="195">
        <f t="shared" ref="I110:AL110" si="32">I111</f>
        <v>0</v>
      </c>
      <c r="J110" s="195">
        <f t="shared" si="32"/>
        <v>0</v>
      </c>
      <c r="K110" s="195">
        <f t="shared" si="32"/>
        <v>0</v>
      </c>
      <c r="L110" s="195">
        <f t="shared" si="32"/>
        <v>0</v>
      </c>
      <c r="M110" s="195">
        <f t="shared" si="32"/>
        <v>0</v>
      </c>
      <c r="N110" s="195">
        <f t="shared" si="32"/>
        <v>0</v>
      </c>
      <c r="O110" s="195">
        <f t="shared" si="32"/>
        <v>0</v>
      </c>
      <c r="P110" s="195">
        <f t="shared" si="32"/>
        <v>0</v>
      </c>
      <c r="Q110" s="195">
        <f t="shared" si="32"/>
        <v>0</v>
      </c>
      <c r="R110" s="195">
        <f t="shared" si="32"/>
        <v>0</v>
      </c>
      <c r="S110" s="195">
        <f t="shared" si="32"/>
        <v>0</v>
      </c>
      <c r="T110" s="195">
        <f t="shared" si="32"/>
        <v>0</v>
      </c>
      <c r="U110" s="195">
        <f t="shared" si="32"/>
        <v>0</v>
      </c>
      <c r="V110" s="195">
        <f t="shared" si="32"/>
        <v>0</v>
      </c>
      <c r="W110" s="195">
        <f t="shared" si="32"/>
        <v>0</v>
      </c>
      <c r="X110" s="195">
        <f t="shared" si="32"/>
        <v>0</v>
      </c>
      <c r="Y110" s="195">
        <f t="shared" si="32"/>
        <v>0</v>
      </c>
      <c r="Z110" s="195">
        <f t="shared" si="32"/>
        <v>0</v>
      </c>
      <c r="AA110" s="195">
        <f t="shared" si="32"/>
        <v>0</v>
      </c>
      <c r="AB110" s="195">
        <f t="shared" si="32"/>
        <v>0</v>
      </c>
      <c r="AC110" s="195">
        <f t="shared" si="32"/>
        <v>0</v>
      </c>
      <c r="AD110" s="195">
        <f t="shared" si="32"/>
        <v>0</v>
      </c>
      <c r="AE110" s="195">
        <f t="shared" si="32"/>
        <v>0</v>
      </c>
      <c r="AF110" s="195">
        <f t="shared" si="32"/>
        <v>0</v>
      </c>
      <c r="AG110" s="195">
        <f t="shared" si="32"/>
        <v>0</v>
      </c>
      <c r="AH110" s="195">
        <f t="shared" si="32"/>
        <v>0</v>
      </c>
      <c r="AI110" s="195">
        <f t="shared" si="32"/>
        <v>0</v>
      </c>
      <c r="AJ110" s="195">
        <f t="shared" si="32"/>
        <v>0</v>
      </c>
      <c r="AK110" s="195">
        <f t="shared" si="32"/>
        <v>0</v>
      </c>
      <c r="AL110" s="195">
        <f t="shared" si="32"/>
        <v>0</v>
      </c>
      <c r="AM110" s="198"/>
      <c r="AN110" s="198"/>
    </row>
    <row r="111" s="12" customFormat="1" ht="30" hidden="1" customHeight="1" spans="1:40">
      <c r="A111" s="182" t="s">
        <v>54</v>
      </c>
      <c r="B111" s="186" t="s">
        <v>140</v>
      </c>
      <c r="C111" s="186"/>
      <c r="D111" s="186"/>
      <c r="E111" s="184"/>
      <c r="F111" s="184"/>
      <c r="G111" s="184"/>
      <c r="H111" s="184"/>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8"/>
      <c r="AN111" s="198"/>
    </row>
    <row r="112" s="12" customFormat="1" ht="30" hidden="1" customHeight="1" spans="1:40">
      <c r="A112" s="206" t="s">
        <v>52</v>
      </c>
      <c r="B112" s="186" t="s">
        <v>141</v>
      </c>
      <c r="C112" s="186"/>
      <c r="D112" s="186"/>
      <c r="E112" s="184"/>
      <c r="F112" s="184"/>
      <c r="G112" s="184"/>
      <c r="H112" s="184"/>
      <c r="I112" s="195">
        <f t="shared" ref="I112:AL112" si="33">I113+I115+I116</f>
        <v>1</v>
      </c>
      <c r="J112" s="195">
        <f t="shared" si="33"/>
        <v>800</v>
      </c>
      <c r="K112" s="195">
        <f t="shared" si="33"/>
        <v>0</v>
      </c>
      <c r="L112" s="195">
        <f t="shared" si="33"/>
        <v>0</v>
      </c>
      <c r="M112" s="195">
        <f t="shared" si="33"/>
        <v>0</v>
      </c>
      <c r="N112" s="195">
        <f t="shared" si="33"/>
        <v>0</v>
      </c>
      <c r="O112" s="195">
        <f t="shared" si="33"/>
        <v>1</v>
      </c>
      <c r="P112" s="195">
        <f t="shared" si="33"/>
        <v>0</v>
      </c>
      <c r="Q112" s="195">
        <f t="shared" si="33"/>
        <v>0</v>
      </c>
      <c r="R112" s="195">
        <f t="shared" si="33"/>
        <v>0</v>
      </c>
      <c r="S112" s="195">
        <f t="shared" si="33"/>
        <v>800</v>
      </c>
      <c r="T112" s="195">
        <f t="shared" si="33"/>
        <v>800</v>
      </c>
      <c r="U112" s="195">
        <f t="shared" si="33"/>
        <v>0</v>
      </c>
      <c r="V112" s="195">
        <f t="shared" si="33"/>
        <v>0</v>
      </c>
      <c r="W112" s="195">
        <f t="shared" si="33"/>
        <v>0</v>
      </c>
      <c r="X112" s="195">
        <f t="shared" si="33"/>
        <v>0</v>
      </c>
      <c r="Y112" s="195">
        <f t="shared" si="33"/>
        <v>0</v>
      </c>
      <c r="Z112" s="195">
        <f t="shared" si="33"/>
        <v>240</v>
      </c>
      <c r="AA112" s="195">
        <f t="shared" si="33"/>
        <v>240</v>
      </c>
      <c r="AB112" s="195">
        <f t="shared" si="33"/>
        <v>240</v>
      </c>
      <c r="AC112" s="195">
        <f t="shared" si="33"/>
        <v>0</v>
      </c>
      <c r="AD112" s="195">
        <f t="shared" si="33"/>
        <v>0</v>
      </c>
      <c r="AE112" s="195">
        <f t="shared" si="33"/>
        <v>0</v>
      </c>
      <c r="AF112" s="195">
        <f t="shared" si="33"/>
        <v>0</v>
      </c>
      <c r="AG112" s="195">
        <f t="shared" si="33"/>
        <v>0</v>
      </c>
      <c r="AH112" s="195">
        <f t="shared" si="33"/>
        <v>0</v>
      </c>
      <c r="AI112" s="195">
        <f t="shared" si="33"/>
        <v>0</v>
      </c>
      <c r="AJ112" s="195">
        <f t="shared" si="33"/>
        <v>0</v>
      </c>
      <c r="AK112" s="195">
        <f t="shared" si="33"/>
        <v>0</v>
      </c>
      <c r="AL112" s="195">
        <f t="shared" si="33"/>
        <v>0</v>
      </c>
      <c r="AM112" s="198"/>
      <c r="AN112" s="198"/>
    </row>
    <row r="113" s="12" customFormat="1" ht="30" hidden="1" customHeight="1" spans="1:40">
      <c r="A113" s="182" t="s">
        <v>54</v>
      </c>
      <c r="B113" s="186" t="s">
        <v>142</v>
      </c>
      <c r="C113" s="186"/>
      <c r="D113" s="186"/>
      <c r="E113" s="184"/>
      <c r="F113" s="184"/>
      <c r="G113" s="184"/>
      <c r="H113" s="184"/>
      <c r="I113" s="195">
        <f t="shared" ref="I113:AL113" si="34">SUM(I114)</f>
        <v>1</v>
      </c>
      <c r="J113" s="195">
        <f t="shared" si="34"/>
        <v>800</v>
      </c>
      <c r="K113" s="195">
        <f t="shared" si="34"/>
        <v>0</v>
      </c>
      <c r="L113" s="195">
        <f t="shared" si="34"/>
        <v>0</v>
      </c>
      <c r="M113" s="195">
        <f t="shared" si="34"/>
        <v>0</v>
      </c>
      <c r="N113" s="195">
        <f t="shared" si="34"/>
        <v>0</v>
      </c>
      <c r="O113" s="195">
        <f t="shared" si="34"/>
        <v>1</v>
      </c>
      <c r="P113" s="195">
        <f t="shared" si="34"/>
        <v>0</v>
      </c>
      <c r="Q113" s="195">
        <f t="shared" si="34"/>
        <v>0</v>
      </c>
      <c r="R113" s="195">
        <f t="shared" si="34"/>
        <v>0</v>
      </c>
      <c r="S113" s="195">
        <f t="shared" si="34"/>
        <v>800</v>
      </c>
      <c r="T113" s="195">
        <f t="shared" si="34"/>
        <v>800</v>
      </c>
      <c r="U113" s="195">
        <f t="shared" si="34"/>
        <v>0</v>
      </c>
      <c r="V113" s="195">
        <f t="shared" si="34"/>
        <v>0</v>
      </c>
      <c r="W113" s="195">
        <f t="shared" si="34"/>
        <v>0</v>
      </c>
      <c r="X113" s="195">
        <f t="shared" si="34"/>
        <v>0</v>
      </c>
      <c r="Y113" s="195">
        <f t="shared" si="34"/>
        <v>0</v>
      </c>
      <c r="Z113" s="195">
        <f t="shared" si="34"/>
        <v>240</v>
      </c>
      <c r="AA113" s="195">
        <f t="shared" si="34"/>
        <v>240</v>
      </c>
      <c r="AB113" s="195">
        <f t="shared" si="34"/>
        <v>240</v>
      </c>
      <c r="AC113" s="195">
        <f t="shared" si="34"/>
        <v>0</v>
      </c>
      <c r="AD113" s="195">
        <f t="shared" si="34"/>
        <v>0</v>
      </c>
      <c r="AE113" s="195">
        <f t="shared" si="34"/>
        <v>0</v>
      </c>
      <c r="AF113" s="195">
        <f t="shared" si="34"/>
        <v>0</v>
      </c>
      <c r="AG113" s="195">
        <f t="shared" si="34"/>
        <v>0</v>
      </c>
      <c r="AH113" s="195">
        <f t="shared" si="34"/>
        <v>0</v>
      </c>
      <c r="AI113" s="195">
        <f t="shared" si="34"/>
        <v>0</v>
      </c>
      <c r="AJ113" s="195">
        <f t="shared" si="34"/>
        <v>0</v>
      </c>
      <c r="AK113" s="195">
        <f t="shared" si="34"/>
        <v>0</v>
      </c>
      <c r="AL113" s="195">
        <f t="shared" si="34"/>
        <v>0</v>
      </c>
      <c r="AM113" s="198"/>
      <c r="AN113" s="198"/>
    </row>
    <row r="114" s="229" customFormat="1" ht="198" customHeight="1" spans="1:40">
      <c r="A114" s="239">
        <v>16</v>
      </c>
      <c r="B114" s="239" t="s">
        <v>1174</v>
      </c>
      <c r="C114" s="239">
        <v>2024</v>
      </c>
      <c r="D114" s="247" t="s">
        <v>993</v>
      </c>
      <c r="E114" s="239" t="s">
        <v>178</v>
      </c>
      <c r="F114" s="239" t="s">
        <v>1175</v>
      </c>
      <c r="G114" s="239" t="s">
        <v>995</v>
      </c>
      <c r="H114" s="247" t="s">
        <v>1103</v>
      </c>
      <c r="I114" s="239">
        <v>1</v>
      </c>
      <c r="J114" s="239">
        <v>800</v>
      </c>
      <c r="K114" s="239"/>
      <c r="L114" s="239"/>
      <c r="M114" s="239"/>
      <c r="N114" s="239"/>
      <c r="O114" s="239">
        <v>1</v>
      </c>
      <c r="P114" s="239"/>
      <c r="Q114" s="239"/>
      <c r="R114" s="239"/>
      <c r="S114" s="239">
        <v>800</v>
      </c>
      <c r="T114" s="239">
        <v>800</v>
      </c>
      <c r="U114" s="256" t="s">
        <v>997</v>
      </c>
      <c r="V114" s="239" t="s">
        <v>1176</v>
      </c>
      <c r="W114" s="239" t="s">
        <v>997</v>
      </c>
      <c r="X114" s="239" t="s">
        <v>1176</v>
      </c>
      <c r="Y114" s="239" t="s">
        <v>1177</v>
      </c>
      <c r="Z114" s="239">
        <v>240</v>
      </c>
      <c r="AA114" s="239">
        <v>240</v>
      </c>
      <c r="AB114" s="267">
        <v>240</v>
      </c>
      <c r="AC114" s="267"/>
      <c r="AD114" s="267"/>
      <c r="AE114" s="267"/>
      <c r="AF114" s="239"/>
      <c r="AG114" s="239"/>
      <c r="AH114" s="239"/>
      <c r="AI114" s="239"/>
      <c r="AJ114" s="239"/>
      <c r="AK114" s="239"/>
      <c r="AL114" s="239"/>
      <c r="AM114" s="247" t="s">
        <v>1178</v>
      </c>
      <c r="AN114" s="247" t="s">
        <v>1179</v>
      </c>
    </row>
    <row r="115" s="12" customFormat="1" ht="30" hidden="1" customHeight="1" spans="1:40">
      <c r="A115" s="182" t="s">
        <v>54</v>
      </c>
      <c r="B115" s="186" t="s">
        <v>143</v>
      </c>
      <c r="C115" s="186"/>
      <c r="D115" s="186"/>
      <c r="E115" s="184"/>
      <c r="F115" s="184"/>
      <c r="G115" s="184"/>
      <c r="H115" s="184"/>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8"/>
      <c r="AN115" s="198"/>
    </row>
    <row r="116" s="12" customFormat="1" ht="30" hidden="1" customHeight="1" spans="1:40">
      <c r="A116" s="182" t="s">
        <v>54</v>
      </c>
      <c r="B116" s="186" t="s">
        <v>144</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row>
    <row r="117" s="12" customFormat="1" ht="30" hidden="1" customHeight="1" spans="1:40">
      <c r="A117" s="206" t="s">
        <v>52</v>
      </c>
      <c r="B117" s="186" t="s">
        <v>145</v>
      </c>
      <c r="C117" s="186"/>
      <c r="D117" s="186"/>
      <c r="E117" s="184"/>
      <c r="F117" s="184"/>
      <c r="G117" s="184"/>
      <c r="H117" s="184"/>
      <c r="I117" s="195">
        <f t="shared" ref="I117:AL117" si="35">I118+I119+I120+I121+I122+I123</f>
        <v>0</v>
      </c>
      <c r="J117" s="195">
        <f t="shared" si="35"/>
        <v>0</v>
      </c>
      <c r="K117" s="195">
        <f t="shared" si="35"/>
        <v>0</v>
      </c>
      <c r="L117" s="195">
        <f t="shared" si="35"/>
        <v>0</v>
      </c>
      <c r="M117" s="195">
        <f t="shared" si="35"/>
        <v>0</v>
      </c>
      <c r="N117" s="195">
        <f t="shared" si="35"/>
        <v>0</v>
      </c>
      <c r="O117" s="195">
        <f t="shared" si="35"/>
        <v>0</v>
      </c>
      <c r="P117" s="195">
        <f t="shared" si="35"/>
        <v>0</v>
      </c>
      <c r="Q117" s="195">
        <f t="shared" si="35"/>
        <v>0</v>
      </c>
      <c r="R117" s="195">
        <f t="shared" si="35"/>
        <v>0</v>
      </c>
      <c r="S117" s="195">
        <f t="shared" si="35"/>
        <v>0</v>
      </c>
      <c r="T117" s="195">
        <f t="shared" si="35"/>
        <v>0</v>
      </c>
      <c r="U117" s="195">
        <f t="shared" si="35"/>
        <v>0</v>
      </c>
      <c r="V117" s="195">
        <f t="shared" si="35"/>
        <v>0</v>
      </c>
      <c r="W117" s="195">
        <f t="shared" si="35"/>
        <v>0</v>
      </c>
      <c r="X117" s="195">
        <f t="shared" si="35"/>
        <v>0</v>
      </c>
      <c r="Y117" s="195">
        <f t="shared" si="35"/>
        <v>0</v>
      </c>
      <c r="Z117" s="195">
        <f t="shared" si="35"/>
        <v>0</v>
      </c>
      <c r="AA117" s="195">
        <f t="shared" si="35"/>
        <v>0</v>
      </c>
      <c r="AB117" s="195">
        <f t="shared" si="35"/>
        <v>0</v>
      </c>
      <c r="AC117" s="195">
        <f t="shared" si="35"/>
        <v>0</v>
      </c>
      <c r="AD117" s="195">
        <f t="shared" si="35"/>
        <v>0</v>
      </c>
      <c r="AE117" s="195">
        <f t="shared" si="35"/>
        <v>0</v>
      </c>
      <c r="AF117" s="195">
        <f t="shared" si="35"/>
        <v>0</v>
      </c>
      <c r="AG117" s="195">
        <f t="shared" si="35"/>
        <v>0</v>
      </c>
      <c r="AH117" s="195">
        <f t="shared" si="35"/>
        <v>0</v>
      </c>
      <c r="AI117" s="195">
        <f t="shared" si="35"/>
        <v>0</v>
      </c>
      <c r="AJ117" s="195">
        <f t="shared" si="35"/>
        <v>0</v>
      </c>
      <c r="AK117" s="195">
        <f t="shared" si="35"/>
        <v>0</v>
      </c>
      <c r="AL117" s="195">
        <f t="shared" si="35"/>
        <v>0</v>
      </c>
      <c r="AM117" s="198"/>
      <c r="AN117" s="198"/>
    </row>
    <row r="118" s="12" customFormat="1" ht="30" hidden="1" customHeight="1" spans="1:40">
      <c r="A118" s="182" t="s">
        <v>54</v>
      </c>
      <c r="B118" s="186" t="s">
        <v>146</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8"/>
      <c r="AN118" s="198"/>
    </row>
    <row r="119" s="12" customFormat="1" ht="30" hidden="1" customHeight="1" spans="1:40">
      <c r="A119" s="182" t="s">
        <v>54</v>
      </c>
      <c r="B119" s="186" t="s">
        <v>147</v>
      </c>
      <c r="C119" s="186"/>
      <c r="D119" s="186"/>
      <c r="E119" s="184"/>
      <c r="F119" s="184"/>
      <c r="G119" s="184"/>
      <c r="H119" s="184"/>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8"/>
      <c r="AN119" s="198"/>
    </row>
    <row r="120" s="12" customFormat="1" ht="30" hidden="1" customHeight="1" spans="1:40">
      <c r="A120" s="182" t="s">
        <v>54</v>
      </c>
      <c r="B120" s="186" t="s">
        <v>148</v>
      </c>
      <c r="C120" s="186"/>
      <c r="D120" s="186"/>
      <c r="E120" s="184"/>
      <c r="F120" s="184"/>
      <c r="G120" s="184"/>
      <c r="H120" s="184"/>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8"/>
      <c r="AN120" s="198"/>
    </row>
    <row r="121" s="12" customFormat="1" ht="30" hidden="1" customHeight="1" spans="1:40">
      <c r="A121" s="182" t="s">
        <v>54</v>
      </c>
      <c r="B121" s="186" t="s">
        <v>149</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8"/>
      <c r="AN121" s="198"/>
    </row>
    <row r="122" s="12" customFormat="1" ht="30" hidden="1" customHeight="1" spans="1:40">
      <c r="A122" s="182" t="s">
        <v>54</v>
      </c>
      <c r="B122" s="186" t="s">
        <v>150</v>
      </c>
      <c r="C122" s="186"/>
      <c r="D122" s="186"/>
      <c r="E122" s="184"/>
      <c r="F122" s="184"/>
      <c r="G122" s="184"/>
      <c r="H122" s="184"/>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8"/>
      <c r="AN122" s="198"/>
    </row>
    <row r="123" s="12" customFormat="1" ht="30" hidden="1" customHeight="1" spans="1:40">
      <c r="A123" s="182" t="s">
        <v>54</v>
      </c>
      <c r="B123" s="186" t="s">
        <v>151</v>
      </c>
      <c r="C123" s="186"/>
      <c r="D123" s="186"/>
      <c r="E123" s="184"/>
      <c r="F123" s="184"/>
      <c r="G123" s="184"/>
      <c r="H123" s="184"/>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8"/>
      <c r="AN123" s="198"/>
    </row>
    <row r="124" s="12" customFormat="1" ht="30" hidden="1" customHeight="1" spans="1:40">
      <c r="A124" s="206" t="s">
        <v>52</v>
      </c>
      <c r="B124" s="186" t="s">
        <v>152</v>
      </c>
      <c r="C124" s="186"/>
      <c r="D124" s="186"/>
      <c r="E124" s="184"/>
      <c r="F124" s="184"/>
      <c r="G124" s="184"/>
      <c r="H124" s="184"/>
      <c r="I124" s="195">
        <f t="shared" ref="I124:AL124" si="36">I125+I126+I127+I128+I129</f>
        <v>0</v>
      </c>
      <c r="J124" s="195">
        <f t="shared" si="36"/>
        <v>0</v>
      </c>
      <c r="K124" s="195">
        <f t="shared" si="36"/>
        <v>0</v>
      </c>
      <c r="L124" s="195">
        <f t="shared" si="36"/>
        <v>0</v>
      </c>
      <c r="M124" s="195">
        <f t="shared" si="36"/>
        <v>0</v>
      </c>
      <c r="N124" s="195">
        <f t="shared" si="36"/>
        <v>0</v>
      </c>
      <c r="O124" s="195">
        <f t="shared" si="36"/>
        <v>0</v>
      </c>
      <c r="P124" s="195">
        <f t="shared" si="36"/>
        <v>0</v>
      </c>
      <c r="Q124" s="195">
        <f t="shared" si="36"/>
        <v>0</v>
      </c>
      <c r="R124" s="195">
        <f t="shared" si="36"/>
        <v>0</v>
      </c>
      <c r="S124" s="195">
        <f t="shared" si="36"/>
        <v>0</v>
      </c>
      <c r="T124" s="195">
        <f t="shared" si="36"/>
        <v>0</v>
      </c>
      <c r="U124" s="195">
        <f t="shared" si="36"/>
        <v>0</v>
      </c>
      <c r="V124" s="195">
        <f t="shared" si="36"/>
        <v>0</v>
      </c>
      <c r="W124" s="195">
        <f t="shared" si="36"/>
        <v>0</v>
      </c>
      <c r="X124" s="195">
        <f t="shared" si="36"/>
        <v>0</v>
      </c>
      <c r="Y124" s="195">
        <f t="shared" si="36"/>
        <v>0</v>
      </c>
      <c r="Z124" s="195">
        <f t="shared" si="36"/>
        <v>0</v>
      </c>
      <c r="AA124" s="195">
        <f t="shared" si="36"/>
        <v>0</v>
      </c>
      <c r="AB124" s="195">
        <f t="shared" si="36"/>
        <v>0</v>
      </c>
      <c r="AC124" s="195">
        <f t="shared" si="36"/>
        <v>0</v>
      </c>
      <c r="AD124" s="195">
        <f t="shared" si="36"/>
        <v>0</v>
      </c>
      <c r="AE124" s="195">
        <f t="shared" si="36"/>
        <v>0</v>
      </c>
      <c r="AF124" s="195">
        <f t="shared" si="36"/>
        <v>0</v>
      </c>
      <c r="AG124" s="195">
        <f t="shared" si="36"/>
        <v>0</v>
      </c>
      <c r="AH124" s="195">
        <f t="shared" si="36"/>
        <v>0</v>
      </c>
      <c r="AI124" s="195">
        <f t="shared" si="36"/>
        <v>0</v>
      </c>
      <c r="AJ124" s="195">
        <f t="shared" si="36"/>
        <v>0</v>
      </c>
      <c r="AK124" s="195">
        <f t="shared" si="36"/>
        <v>0</v>
      </c>
      <c r="AL124" s="195">
        <f t="shared" si="36"/>
        <v>0</v>
      </c>
      <c r="AM124" s="198"/>
      <c r="AN124" s="198"/>
    </row>
    <row r="125" s="12" customFormat="1" ht="30" hidden="1" customHeight="1" spans="1:40">
      <c r="A125" s="182" t="s">
        <v>54</v>
      </c>
      <c r="B125" s="186" t="s">
        <v>153</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row>
    <row r="126" s="12" customFormat="1" ht="30" hidden="1" customHeight="1" spans="1:40">
      <c r="A126" s="182" t="s">
        <v>54</v>
      </c>
      <c r="B126" s="186" t="s">
        <v>154</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row>
    <row r="127" s="12" customFormat="1" ht="30" hidden="1" customHeight="1" spans="1:40">
      <c r="A127" s="182" t="s">
        <v>54</v>
      </c>
      <c r="B127" s="186" t="s">
        <v>155</v>
      </c>
      <c r="C127" s="186"/>
      <c r="D127" s="186"/>
      <c r="E127" s="184"/>
      <c r="F127" s="184"/>
      <c r="G127" s="184"/>
      <c r="H127" s="184"/>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8"/>
      <c r="AN127" s="198"/>
    </row>
    <row r="128" s="12" customFormat="1" ht="30" hidden="1" customHeight="1" spans="1:40">
      <c r="A128" s="182" t="s">
        <v>54</v>
      </c>
      <c r="B128" s="186" t="s">
        <v>156</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8"/>
      <c r="AN128" s="198"/>
    </row>
    <row r="129" s="12" customFormat="1" ht="30" hidden="1" customHeight="1" spans="1:40">
      <c r="A129" s="182" t="s">
        <v>54</v>
      </c>
      <c r="B129" s="186" t="s">
        <v>157</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row>
    <row r="130" s="12" customFormat="1" ht="30" hidden="1" customHeight="1" spans="1:40">
      <c r="A130" s="179" t="s">
        <v>50</v>
      </c>
      <c r="B130" s="186" t="s">
        <v>158</v>
      </c>
      <c r="C130" s="186"/>
      <c r="D130" s="186"/>
      <c r="E130" s="184"/>
      <c r="F130" s="184"/>
      <c r="G130" s="184"/>
      <c r="H130" s="184"/>
      <c r="I130" s="196">
        <f t="shared" ref="I130:AL130" si="37">I131+I134</f>
        <v>0</v>
      </c>
      <c r="J130" s="196">
        <f t="shared" si="37"/>
        <v>0</v>
      </c>
      <c r="K130" s="196">
        <f t="shared" si="37"/>
        <v>0</v>
      </c>
      <c r="L130" s="196">
        <f t="shared" si="37"/>
        <v>0</v>
      </c>
      <c r="M130" s="196">
        <f t="shared" si="37"/>
        <v>0</v>
      </c>
      <c r="N130" s="196">
        <f t="shared" si="37"/>
        <v>0</v>
      </c>
      <c r="O130" s="196">
        <f t="shared" si="37"/>
        <v>0</v>
      </c>
      <c r="P130" s="196">
        <f t="shared" si="37"/>
        <v>0</v>
      </c>
      <c r="Q130" s="196">
        <f t="shared" si="37"/>
        <v>0</v>
      </c>
      <c r="R130" s="196">
        <f t="shared" si="37"/>
        <v>0</v>
      </c>
      <c r="S130" s="196">
        <f t="shared" si="37"/>
        <v>0</v>
      </c>
      <c r="T130" s="196">
        <f t="shared" si="37"/>
        <v>0</v>
      </c>
      <c r="U130" s="196">
        <f t="shared" si="37"/>
        <v>0</v>
      </c>
      <c r="V130" s="196">
        <f t="shared" si="37"/>
        <v>0</v>
      </c>
      <c r="W130" s="196">
        <f t="shared" si="37"/>
        <v>0</v>
      </c>
      <c r="X130" s="196">
        <f t="shared" si="37"/>
        <v>0</v>
      </c>
      <c r="Y130" s="196">
        <f t="shared" si="37"/>
        <v>0</v>
      </c>
      <c r="Z130" s="196">
        <f t="shared" si="37"/>
        <v>0</v>
      </c>
      <c r="AA130" s="196">
        <f t="shared" si="37"/>
        <v>0</v>
      </c>
      <c r="AB130" s="196">
        <f t="shared" si="37"/>
        <v>0</v>
      </c>
      <c r="AC130" s="196">
        <f t="shared" si="37"/>
        <v>0</v>
      </c>
      <c r="AD130" s="196">
        <f t="shared" si="37"/>
        <v>0</v>
      </c>
      <c r="AE130" s="196">
        <f t="shared" si="37"/>
        <v>0</v>
      </c>
      <c r="AF130" s="196">
        <f t="shared" si="37"/>
        <v>0</v>
      </c>
      <c r="AG130" s="196">
        <f t="shared" si="37"/>
        <v>0</v>
      </c>
      <c r="AH130" s="196">
        <f t="shared" si="37"/>
        <v>0</v>
      </c>
      <c r="AI130" s="196">
        <f t="shared" si="37"/>
        <v>0</v>
      </c>
      <c r="AJ130" s="196">
        <f t="shared" si="37"/>
        <v>0</v>
      </c>
      <c r="AK130" s="196">
        <f t="shared" si="37"/>
        <v>0</v>
      </c>
      <c r="AL130" s="196">
        <f t="shared" si="37"/>
        <v>0</v>
      </c>
      <c r="AM130" s="198"/>
      <c r="AN130" s="198"/>
    </row>
    <row r="131" s="12" customFormat="1" ht="30" hidden="1" customHeight="1" spans="1:40">
      <c r="A131" s="206" t="s">
        <v>52</v>
      </c>
      <c r="B131" s="186" t="s">
        <v>159</v>
      </c>
      <c r="C131" s="186"/>
      <c r="D131" s="186"/>
      <c r="E131" s="184"/>
      <c r="F131" s="184"/>
      <c r="G131" s="184"/>
      <c r="H131" s="184"/>
      <c r="I131" s="195">
        <f t="shared" ref="I131:AL131" si="38">I132+I133</f>
        <v>0</v>
      </c>
      <c r="J131" s="195">
        <f t="shared" si="38"/>
        <v>0</v>
      </c>
      <c r="K131" s="195">
        <f t="shared" si="38"/>
        <v>0</v>
      </c>
      <c r="L131" s="195">
        <f t="shared" si="38"/>
        <v>0</v>
      </c>
      <c r="M131" s="195">
        <f t="shared" si="38"/>
        <v>0</v>
      </c>
      <c r="N131" s="195">
        <f t="shared" si="38"/>
        <v>0</v>
      </c>
      <c r="O131" s="195">
        <f t="shared" si="38"/>
        <v>0</v>
      </c>
      <c r="P131" s="195">
        <f t="shared" si="38"/>
        <v>0</v>
      </c>
      <c r="Q131" s="195">
        <f t="shared" si="38"/>
        <v>0</v>
      </c>
      <c r="R131" s="195">
        <f t="shared" si="38"/>
        <v>0</v>
      </c>
      <c r="S131" s="195">
        <f t="shared" si="38"/>
        <v>0</v>
      </c>
      <c r="T131" s="195">
        <f t="shared" si="38"/>
        <v>0</v>
      </c>
      <c r="U131" s="195">
        <f t="shared" si="38"/>
        <v>0</v>
      </c>
      <c r="V131" s="195">
        <f t="shared" si="38"/>
        <v>0</v>
      </c>
      <c r="W131" s="195">
        <f t="shared" si="38"/>
        <v>0</v>
      </c>
      <c r="X131" s="195">
        <f t="shared" si="38"/>
        <v>0</v>
      </c>
      <c r="Y131" s="195">
        <f t="shared" si="38"/>
        <v>0</v>
      </c>
      <c r="Z131" s="195">
        <f t="shared" si="38"/>
        <v>0</v>
      </c>
      <c r="AA131" s="195">
        <f t="shared" si="38"/>
        <v>0</v>
      </c>
      <c r="AB131" s="195">
        <f t="shared" si="38"/>
        <v>0</v>
      </c>
      <c r="AC131" s="195">
        <f t="shared" si="38"/>
        <v>0</v>
      </c>
      <c r="AD131" s="195">
        <f t="shared" si="38"/>
        <v>0</v>
      </c>
      <c r="AE131" s="195">
        <f t="shared" si="38"/>
        <v>0</v>
      </c>
      <c r="AF131" s="195">
        <f t="shared" si="38"/>
        <v>0</v>
      </c>
      <c r="AG131" s="195">
        <f t="shared" si="38"/>
        <v>0</v>
      </c>
      <c r="AH131" s="195">
        <f t="shared" si="38"/>
        <v>0</v>
      </c>
      <c r="AI131" s="195">
        <f t="shared" si="38"/>
        <v>0</v>
      </c>
      <c r="AJ131" s="195">
        <f t="shared" si="38"/>
        <v>0</v>
      </c>
      <c r="AK131" s="195">
        <f t="shared" si="38"/>
        <v>0</v>
      </c>
      <c r="AL131" s="195">
        <f t="shared" si="38"/>
        <v>0</v>
      </c>
      <c r="AM131" s="198"/>
      <c r="AN131" s="198"/>
    </row>
    <row r="132" s="12" customFormat="1" ht="30" hidden="1" customHeight="1" spans="1:40">
      <c r="A132" s="182" t="s">
        <v>54</v>
      </c>
      <c r="B132" s="186" t="s">
        <v>160</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8"/>
      <c r="AN132" s="198"/>
    </row>
    <row r="133" s="12" customFormat="1" ht="30" hidden="1" customHeight="1" spans="1:40">
      <c r="A133" s="182" t="s">
        <v>54</v>
      </c>
      <c r="B133" s="186" t="s">
        <v>161</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row>
    <row r="134" s="12" customFormat="1" ht="30" hidden="1" customHeight="1" spans="1:40">
      <c r="A134" s="206" t="s">
        <v>52</v>
      </c>
      <c r="B134" s="186" t="s">
        <v>162</v>
      </c>
      <c r="C134" s="186"/>
      <c r="D134" s="186"/>
      <c r="E134" s="184"/>
      <c r="F134" s="184"/>
      <c r="G134" s="184"/>
      <c r="H134" s="184"/>
      <c r="I134" s="195">
        <f t="shared" ref="I134:AL134" si="39">I135+I136+I137+I138</f>
        <v>0</v>
      </c>
      <c r="J134" s="195">
        <f t="shared" si="39"/>
        <v>0</v>
      </c>
      <c r="K134" s="195">
        <f t="shared" si="39"/>
        <v>0</v>
      </c>
      <c r="L134" s="195">
        <f t="shared" si="39"/>
        <v>0</v>
      </c>
      <c r="M134" s="195">
        <f t="shared" si="39"/>
        <v>0</v>
      </c>
      <c r="N134" s="195">
        <f t="shared" si="39"/>
        <v>0</v>
      </c>
      <c r="O134" s="195">
        <f t="shared" si="39"/>
        <v>0</v>
      </c>
      <c r="P134" s="195">
        <f t="shared" si="39"/>
        <v>0</v>
      </c>
      <c r="Q134" s="195">
        <f t="shared" si="39"/>
        <v>0</v>
      </c>
      <c r="R134" s="195">
        <f t="shared" si="39"/>
        <v>0</v>
      </c>
      <c r="S134" s="195">
        <f t="shared" si="39"/>
        <v>0</v>
      </c>
      <c r="T134" s="195">
        <f t="shared" si="39"/>
        <v>0</v>
      </c>
      <c r="U134" s="195">
        <f t="shared" si="39"/>
        <v>0</v>
      </c>
      <c r="V134" s="195">
        <f t="shared" si="39"/>
        <v>0</v>
      </c>
      <c r="W134" s="195">
        <f t="shared" si="39"/>
        <v>0</v>
      </c>
      <c r="X134" s="195">
        <f t="shared" si="39"/>
        <v>0</v>
      </c>
      <c r="Y134" s="195">
        <f t="shared" si="39"/>
        <v>0</v>
      </c>
      <c r="Z134" s="195">
        <f t="shared" si="39"/>
        <v>0</v>
      </c>
      <c r="AA134" s="195">
        <f t="shared" si="39"/>
        <v>0</v>
      </c>
      <c r="AB134" s="195">
        <f t="shared" si="39"/>
        <v>0</v>
      </c>
      <c r="AC134" s="195">
        <f t="shared" si="39"/>
        <v>0</v>
      </c>
      <c r="AD134" s="195">
        <f t="shared" si="39"/>
        <v>0</v>
      </c>
      <c r="AE134" s="195">
        <f t="shared" si="39"/>
        <v>0</v>
      </c>
      <c r="AF134" s="195">
        <f t="shared" si="39"/>
        <v>0</v>
      </c>
      <c r="AG134" s="195">
        <f t="shared" si="39"/>
        <v>0</v>
      </c>
      <c r="AH134" s="195">
        <f t="shared" si="39"/>
        <v>0</v>
      </c>
      <c r="AI134" s="195">
        <f t="shared" si="39"/>
        <v>0</v>
      </c>
      <c r="AJ134" s="195">
        <f t="shared" si="39"/>
        <v>0</v>
      </c>
      <c r="AK134" s="195">
        <f t="shared" si="39"/>
        <v>0</v>
      </c>
      <c r="AL134" s="195">
        <f t="shared" si="39"/>
        <v>0</v>
      </c>
      <c r="AM134" s="198"/>
      <c r="AN134" s="198"/>
    </row>
    <row r="135" s="12" customFormat="1" ht="30" hidden="1" customHeight="1" spans="1:40">
      <c r="A135" s="182" t="s">
        <v>54</v>
      </c>
      <c r="B135" s="186" t="s">
        <v>163</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row>
    <row r="136" s="12" customFormat="1" ht="30" hidden="1" customHeight="1" spans="1:40">
      <c r="A136" s="182" t="s">
        <v>54</v>
      </c>
      <c r="B136" s="186" t="s">
        <v>164</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row>
    <row r="137" s="12" customFormat="1" ht="30" hidden="1" customHeight="1" spans="1:40">
      <c r="A137" s="182" t="s">
        <v>54</v>
      </c>
      <c r="B137" s="186" t="s">
        <v>165</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row>
    <row r="138" s="12" customFormat="1" ht="30" hidden="1" customHeight="1" spans="1:40">
      <c r="A138" s="182" t="s">
        <v>54</v>
      </c>
      <c r="B138" s="186" t="s">
        <v>166</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row>
    <row r="139" s="12" customFormat="1" ht="30" hidden="1" customHeight="1" spans="1:40">
      <c r="A139" s="179" t="s">
        <v>50</v>
      </c>
      <c r="B139" s="186" t="s">
        <v>167</v>
      </c>
      <c r="C139" s="186"/>
      <c r="D139" s="186"/>
      <c r="E139" s="184"/>
      <c r="F139" s="184"/>
      <c r="G139" s="184"/>
      <c r="H139" s="184"/>
      <c r="I139" s="196">
        <f t="shared" ref="I139:AL139" si="40">I140</f>
        <v>0</v>
      </c>
      <c r="J139" s="196">
        <f t="shared" si="40"/>
        <v>0</v>
      </c>
      <c r="K139" s="196">
        <f t="shared" si="40"/>
        <v>0</v>
      </c>
      <c r="L139" s="196">
        <f t="shared" si="40"/>
        <v>0</v>
      </c>
      <c r="M139" s="196">
        <f t="shared" si="40"/>
        <v>0</v>
      </c>
      <c r="N139" s="196">
        <f t="shared" si="40"/>
        <v>0</v>
      </c>
      <c r="O139" s="196">
        <f t="shared" si="40"/>
        <v>0</v>
      </c>
      <c r="P139" s="196">
        <f t="shared" si="40"/>
        <v>0</v>
      </c>
      <c r="Q139" s="196">
        <f t="shared" si="40"/>
        <v>0</v>
      </c>
      <c r="R139" s="196">
        <f t="shared" si="40"/>
        <v>0</v>
      </c>
      <c r="S139" s="196">
        <f t="shared" si="40"/>
        <v>0</v>
      </c>
      <c r="T139" s="196">
        <f t="shared" si="40"/>
        <v>0</v>
      </c>
      <c r="U139" s="196">
        <f t="shared" si="40"/>
        <v>0</v>
      </c>
      <c r="V139" s="196">
        <f t="shared" si="40"/>
        <v>0</v>
      </c>
      <c r="W139" s="196">
        <f t="shared" si="40"/>
        <v>0</v>
      </c>
      <c r="X139" s="196">
        <f t="shared" si="40"/>
        <v>0</v>
      </c>
      <c r="Y139" s="196">
        <f t="shared" si="40"/>
        <v>0</v>
      </c>
      <c r="Z139" s="196">
        <f t="shared" si="40"/>
        <v>0</v>
      </c>
      <c r="AA139" s="196">
        <f t="shared" si="40"/>
        <v>0</v>
      </c>
      <c r="AB139" s="196">
        <f t="shared" si="40"/>
        <v>0</v>
      </c>
      <c r="AC139" s="196">
        <f t="shared" si="40"/>
        <v>0</v>
      </c>
      <c r="AD139" s="196">
        <f t="shared" si="40"/>
        <v>0</v>
      </c>
      <c r="AE139" s="196">
        <f t="shared" si="40"/>
        <v>0</v>
      </c>
      <c r="AF139" s="196">
        <f t="shared" si="40"/>
        <v>0</v>
      </c>
      <c r="AG139" s="196">
        <f t="shared" si="40"/>
        <v>0</v>
      </c>
      <c r="AH139" s="196">
        <f t="shared" si="40"/>
        <v>0</v>
      </c>
      <c r="AI139" s="196">
        <f t="shared" si="40"/>
        <v>0</v>
      </c>
      <c r="AJ139" s="196">
        <f t="shared" si="40"/>
        <v>0</v>
      </c>
      <c r="AK139" s="196">
        <f t="shared" si="40"/>
        <v>0</v>
      </c>
      <c r="AL139" s="196">
        <f t="shared" si="40"/>
        <v>0</v>
      </c>
      <c r="AM139" s="198"/>
      <c r="AN139" s="198"/>
    </row>
    <row r="140" s="12" customFormat="1" ht="30" hidden="1" customHeight="1" spans="1:40">
      <c r="A140" s="179" t="s">
        <v>52</v>
      </c>
      <c r="B140" s="186" t="s">
        <v>167</v>
      </c>
      <c r="C140" s="186"/>
      <c r="D140" s="186"/>
      <c r="E140" s="184"/>
      <c r="F140" s="184"/>
      <c r="G140" s="184"/>
      <c r="H140" s="184"/>
      <c r="I140" s="195">
        <f t="shared" ref="I140:AL140" si="41">I141</f>
        <v>0</v>
      </c>
      <c r="J140" s="195">
        <f t="shared" si="41"/>
        <v>0</v>
      </c>
      <c r="K140" s="195">
        <f t="shared" si="41"/>
        <v>0</v>
      </c>
      <c r="L140" s="195">
        <f t="shared" si="41"/>
        <v>0</v>
      </c>
      <c r="M140" s="195">
        <f t="shared" si="41"/>
        <v>0</v>
      </c>
      <c r="N140" s="195">
        <f t="shared" si="41"/>
        <v>0</v>
      </c>
      <c r="O140" s="195">
        <f t="shared" si="41"/>
        <v>0</v>
      </c>
      <c r="P140" s="195">
        <f t="shared" si="41"/>
        <v>0</v>
      </c>
      <c r="Q140" s="195">
        <f t="shared" si="41"/>
        <v>0</v>
      </c>
      <c r="R140" s="195">
        <f t="shared" si="41"/>
        <v>0</v>
      </c>
      <c r="S140" s="195">
        <f t="shared" si="41"/>
        <v>0</v>
      </c>
      <c r="T140" s="195">
        <f t="shared" si="41"/>
        <v>0</v>
      </c>
      <c r="U140" s="195">
        <f t="shared" si="41"/>
        <v>0</v>
      </c>
      <c r="V140" s="195">
        <f t="shared" si="41"/>
        <v>0</v>
      </c>
      <c r="W140" s="195">
        <f t="shared" si="41"/>
        <v>0</v>
      </c>
      <c r="X140" s="195">
        <f t="shared" si="41"/>
        <v>0</v>
      </c>
      <c r="Y140" s="195">
        <f t="shared" si="41"/>
        <v>0</v>
      </c>
      <c r="Z140" s="195">
        <f t="shared" si="41"/>
        <v>0</v>
      </c>
      <c r="AA140" s="195">
        <f t="shared" si="41"/>
        <v>0</v>
      </c>
      <c r="AB140" s="195">
        <f t="shared" si="41"/>
        <v>0</v>
      </c>
      <c r="AC140" s="195">
        <f t="shared" si="41"/>
        <v>0</v>
      </c>
      <c r="AD140" s="195">
        <f t="shared" si="41"/>
        <v>0</v>
      </c>
      <c r="AE140" s="195">
        <f t="shared" si="41"/>
        <v>0</v>
      </c>
      <c r="AF140" s="195">
        <f t="shared" si="41"/>
        <v>0</v>
      </c>
      <c r="AG140" s="195">
        <f t="shared" si="41"/>
        <v>0</v>
      </c>
      <c r="AH140" s="195">
        <f t="shared" si="41"/>
        <v>0</v>
      </c>
      <c r="AI140" s="195">
        <f t="shared" si="41"/>
        <v>0</v>
      </c>
      <c r="AJ140" s="195">
        <f t="shared" si="41"/>
        <v>0</v>
      </c>
      <c r="AK140" s="195">
        <f t="shared" si="41"/>
        <v>0</v>
      </c>
      <c r="AL140" s="195">
        <f t="shared" si="41"/>
        <v>0</v>
      </c>
      <c r="AM140" s="198"/>
      <c r="AN140" s="198"/>
    </row>
    <row r="141" s="12" customFormat="1" ht="30" hidden="1" customHeight="1" spans="1:40">
      <c r="A141" s="179" t="s">
        <v>54</v>
      </c>
      <c r="B141" s="186" t="s">
        <v>167</v>
      </c>
      <c r="C141" s="186"/>
      <c r="D141" s="186"/>
      <c r="E141" s="184"/>
      <c r="F141" s="184"/>
      <c r="G141" s="184"/>
      <c r="H141" s="184"/>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8"/>
      <c r="AN141" s="198"/>
    </row>
    <row r="142" s="12" customFormat="1" ht="30" hidden="1" customHeight="1" spans="1:40">
      <c r="A142" s="179" t="s">
        <v>50</v>
      </c>
      <c r="B142" s="186" t="s">
        <v>96</v>
      </c>
      <c r="C142" s="186"/>
      <c r="D142" s="186"/>
      <c r="E142" s="184"/>
      <c r="F142" s="184"/>
      <c r="G142" s="184"/>
      <c r="H142" s="184"/>
      <c r="I142" s="196">
        <f t="shared" ref="I142:AL142" si="42">I143</f>
        <v>1</v>
      </c>
      <c r="J142" s="196">
        <f t="shared" si="42"/>
        <v>3800</v>
      </c>
      <c r="K142" s="196">
        <f t="shared" si="42"/>
        <v>0</v>
      </c>
      <c r="L142" s="196">
        <f t="shared" si="42"/>
        <v>0</v>
      </c>
      <c r="M142" s="196">
        <f t="shared" si="42"/>
        <v>0</v>
      </c>
      <c r="N142" s="196">
        <f t="shared" si="42"/>
        <v>0</v>
      </c>
      <c r="O142" s="196">
        <f t="shared" si="42"/>
        <v>0</v>
      </c>
      <c r="P142" s="196">
        <f t="shared" si="42"/>
        <v>0</v>
      </c>
      <c r="Q142" s="196">
        <f t="shared" si="42"/>
        <v>0</v>
      </c>
      <c r="R142" s="196">
        <f t="shared" si="42"/>
        <v>1</v>
      </c>
      <c r="S142" s="196">
        <f t="shared" si="42"/>
        <v>3800</v>
      </c>
      <c r="T142" s="196">
        <f t="shared" si="42"/>
        <v>0</v>
      </c>
      <c r="U142" s="196">
        <f t="shared" si="42"/>
        <v>0</v>
      </c>
      <c r="V142" s="196">
        <f t="shared" si="42"/>
        <v>0</v>
      </c>
      <c r="W142" s="196">
        <f t="shared" si="42"/>
        <v>0</v>
      </c>
      <c r="X142" s="196">
        <f t="shared" si="42"/>
        <v>0</v>
      </c>
      <c r="Y142" s="196">
        <f t="shared" si="42"/>
        <v>0</v>
      </c>
      <c r="Z142" s="196">
        <f t="shared" si="42"/>
        <v>38</v>
      </c>
      <c r="AA142" s="196">
        <f t="shared" si="42"/>
        <v>38</v>
      </c>
      <c r="AB142" s="196">
        <f t="shared" si="42"/>
        <v>0</v>
      </c>
      <c r="AC142" s="196">
        <f t="shared" si="42"/>
        <v>0</v>
      </c>
      <c r="AD142" s="196">
        <f t="shared" si="42"/>
        <v>38</v>
      </c>
      <c r="AE142" s="196">
        <f t="shared" si="42"/>
        <v>0</v>
      </c>
      <c r="AF142" s="196">
        <f t="shared" si="42"/>
        <v>0</v>
      </c>
      <c r="AG142" s="196">
        <f t="shared" si="42"/>
        <v>0</v>
      </c>
      <c r="AH142" s="196">
        <f t="shared" si="42"/>
        <v>0</v>
      </c>
      <c r="AI142" s="196">
        <f t="shared" si="42"/>
        <v>0</v>
      </c>
      <c r="AJ142" s="196">
        <f t="shared" si="42"/>
        <v>0</v>
      </c>
      <c r="AK142" s="196">
        <f t="shared" si="42"/>
        <v>0</v>
      </c>
      <c r="AL142" s="196">
        <f t="shared" si="42"/>
        <v>0</v>
      </c>
      <c r="AM142" s="198"/>
      <c r="AN142" s="198"/>
    </row>
    <row r="143" s="12" customFormat="1" ht="30" hidden="1" customHeight="1" spans="1:40">
      <c r="A143" s="179" t="s">
        <v>52</v>
      </c>
      <c r="B143" s="186" t="s">
        <v>96</v>
      </c>
      <c r="C143" s="186"/>
      <c r="D143" s="186"/>
      <c r="E143" s="184"/>
      <c r="F143" s="184"/>
      <c r="G143" s="184"/>
      <c r="H143" s="184"/>
      <c r="I143" s="195">
        <f t="shared" ref="I143:AL143" si="43">I144+I145+I147</f>
        <v>1</v>
      </c>
      <c r="J143" s="195">
        <f t="shared" si="43"/>
        <v>3800</v>
      </c>
      <c r="K143" s="195">
        <f t="shared" si="43"/>
        <v>0</v>
      </c>
      <c r="L143" s="195">
        <f t="shared" si="43"/>
        <v>0</v>
      </c>
      <c r="M143" s="195">
        <f t="shared" si="43"/>
        <v>0</v>
      </c>
      <c r="N143" s="195">
        <f t="shared" si="43"/>
        <v>0</v>
      </c>
      <c r="O143" s="195">
        <f t="shared" si="43"/>
        <v>0</v>
      </c>
      <c r="P143" s="195">
        <f t="shared" si="43"/>
        <v>0</v>
      </c>
      <c r="Q143" s="195">
        <f t="shared" si="43"/>
        <v>0</v>
      </c>
      <c r="R143" s="195">
        <f t="shared" si="43"/>
        <v>1</v>
      </c>
      <c r="S143" s="195">
        <f t="shared" si="43"/>
        <v>3800</v>
      </c>
      <c r="T143" s="195">
        <f t="shared" si="43"/>
        <v>0</v>
      </c>
      <c r="U143" s="195">
        <f t="shared" si="43"/>
        <v>0</v>
      </c>
      <c r="V143" s="195">
        <f t="shared" si="43"/>
        <v>0</v>
      </c>
      <c r="W143" s="195">
        <f t="shared" si="43"/>
        <v>0</v>
      </c>
      <c r="X143" s="195">
        <f t="shared" si="43"/>
        <v>0</v>
      </c>
      <c r="Y143" s="195">
        <f t="shared" si="43"/>
        <v>0</v>
      </c>
      <c r="Z143" s="195">
        <f t="shared" si="43"/>
        <v>38</v>
      </c>
      <c r="AA143" s="195">
        <f t="shared" si="43"/>
        <v>38</v>
      </c>
      <c r="AB143" s="195">
        <f t="shared" si="43"/>
        <v>0</v>
      </c>
      <c r="AC143" s="195">
        <f t="shared" si="43"/>
        <v>0</v>
      </c>
      <c r="AD143" s="195">
        <f t="shared" si="43"/>
        <v>38</v>
      </c>
      <c r="AE143" s="195">
        <f t="shared" si="43"/>
        <v>0</v>
      </c>
      <c r="AF143" s="195">
        <f t="shared" si="43"/>
        <v>0</v>
      </c>
      <c r="AG143" s="195">
        <f t="shared" si="43"/>
        <v>0</v>
      </c>
      <c r="AH143" s="195">
        <f t="shared" si="43"/>
        <v>0</v>
      </c>
      <c r="AI143" s="195">
        <f t="shared" si="43"/>
        <v>0</v>
      </c>
      <c r="AJ143" s="195">
        <f t="shared" si="43"/>
        <v>0</v>
      </c>
      <c r="AK143" s="195">
        <f t="shared" si="43"/>
        <v>0</v>
      </c>
      <c r="AL143" s="195">
        <f t="shared" si="43"/>
        <v>0</v>
      </c>
      <c r="AM143" s="198"/>
      <c r="AN143" s="198"/>
    </row>
    <row r="144" s="12" customFormat="1" ht="45" hidden="1" customHeight="1" spans="1:40">
      <c r="A144" s="182" t="s">
        <v>54</v>
      </c>
      <c r="B144" s="186" t="s">
        <v>168</v>
      </c>
      <c r="C144" s="186"/>
      <c r="D144" s="186"/>
      <c r="E144" s="184"/>
      <c r="F144" s="184"/>
      <c r="G144" s="184"/>
      <c r="H144" s="184"/>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8"/>
      <c r="AN144" s="198"/>
    </row>
    <row r="145" s="12" customFormat="1" ht="30" hidden="1" customHeight="1" spans="1:40">
      <c r="A145" s="182" t="s">
        <v>54</v>
      </c>
      <c r="B145" s="186" t="s">
        <v>169</v>
      </c>
      <c r="C145" s="186"/>
      <c r="D145" s="186"/>
      <c r="E145" s="184"/>
      <c r="F145" s="184"/>
      <c r="G145" s="184"/>
      <c r="H145" s="184"/>
      <c r="I145" s="195">
        <f t="shared" ref="I145:AL145" si="44">SUM(I146)</f>
        <v>1</v>
      </c>
      <c r="J145" s="195">
        <f t="shared" si="44"/>
        <v>3800</v>
      </c>
      <c r="K145" s="195">
        <f t="shared" si="44"/>
        <v>0</v>
      </c>
      <c r="L145" s="195">
        <f t="shared" si="44"/>
        <v>0</v>
      </c>
      <c r="M145" s="195">
        <f t="shared" si="44"/>
        <v>0</v>
      </c>
      <c r="N145" s="195">
        <f t="shared" si="44"/>
        <v>0</v>
      </c>
      <c r="O145" s="195">
        <f t="shared" si="44"/>
        <v>0</v>
      </c>
      <c r="P145" s="195">
        <f t="shared" si="44"/>
        <v>0</v>
      </c>
      <c r="Q145" s="195">
        <f t="shared" si="44"/>
        <v>0</v>
      </c>
      <c r="R145" s="195">
        <f t="shared" si="44"/>
        <v>1</v>
      </c>
      <c r="S145" s="195">
        <f t="shared" si="44"/>
        <v>3800</v>
      </c>
      <c r="T145" s="195">
        <f t="shared" si="44"/>
        <v>0</v>
      </c>
      <c r="U145" s="195">
        <f t="shared" si="44"/>
        <v>0</v>
      </c>
      <c r="V145" s="195">
        <f t="shared" si="44"/>
        <v>0</v>
      </c>
      <c r="W145" s="195">
        <f t="shared" si="44"/>
        <v>0</v>
      </c>
      <c r="X145" s="195">
        <f t="shared" si="44"/>
        <v>0</v>
      </c>
      <c r="Y145" s="195">
        <f t="shared" si="44"/>
        <v>0</v>
      </c>
      <c r="Z145" s="195">
        <f t="shared" si="44"/>
        <v>38</v>
      </c>
      <c r="AA145" s="195">
        <f t="shared" si="44"/>
        <v>38</v>
      </c>
      <c r="AB145" s="195">
        <f t="shared" si="44"/>
        <v>0</v>
      </c>
      <c r="AC145" s="195">
        <f t="shared" si="44"/>
        <v>0</v>
      </c>
      <c r="AD145" s="195">
        <f t="shared" si="44"/>
        <v>38</v>
      </c>
      <c r="AE145" s="195">
        <f t="shared" si="44"/>
        <v>0</v>
      </c>
      <c r="AF145" s="195">
        <f t="shared" si="44"/>
        <v>0</v>
      </c>
      <c r="AG145" s="195">
        <f t="shared" si="44"/>
        <v>0</v>
      </c>
      <c r="AH145" s="195">
        <f t="shared" si="44"/>
        <v>0</v>
      </c>
      <c r="AI145" s="195">
        <f t="shared" si="44"/>
        <v>0</v>
      </c>
      <c r="AJ145" s="195">
        <f t="shared" si="44"/>
        <v>0</v>
      </c>
      <c r="AK145" s="195">
        <f t="shared" si="44"/>
        <v>0</v>
      </c>
      <c r="AL145" s="195">
        <f t="shared" si="44"/>
        <v>0</v>
      </c>
      <c r="AM145" s="198"/>
      <c r="AN145" s="198"/>
    </row>
    <row r="146" s="229" customFormat="1" ht="178" customHeight="1" spans="1:40">
      <c r="A146" s="239">
        <v>17</v>
      </c>
      <c r="B146" s="239" t="s">
        <v>1183</v>
      </c>
      <c r="C146" s="239">
        <v>2024</v>
      </c>
      <c r="D146" s="247" t="s">
        <v>1004</v>
      </c>
      <c r="E146" s="239" t="s">
        <v>178</v>
      </c>
      <c r="F146" s="239" t="s">
        <v>1184</v>
      </c>
      <c r="G146" s="239" t="s">
        <v>995</v>
      </c>
      <c r="H146" s="247" t="s">
        <v>1006</v>
      </c>
      <c r="I146" s="239">
        <v>1</v>
      </c>
      <c r="J146" s="239">
        <v>3800</v>
      </c>
      <c r="K146" s="239"/>
      <c r="L146" s="239"/>
      <c r="M146" s="239"/>
      <c r="N146" s="239"/>
      <c r="O146" s="239"/>
      <c r="P146" s="239"/>
      <c r="Q146" s="239"/>
      <c r="R146" s="239">
        <v>1</v>
      </c>
      <c r="S146" s="239">
        <v>3800</v>
      </c>
      <c r="T146" s="239"/>
      <c r="U146" s="239" t="s">
        <v>1007</v>
      </c>
      <c r="V146" s="239" t="s">
        <v>1185</v>
      </c>
      <c r="W146" s="239" t="s">
        <v>1007</v>
      </c>
      <c r="X146" s="239" t="s">
        <v>1185</v>
      </c>
      <c r="Y146" s="239" t="s">
        <v>1186</v>
      </c>
      <c r="Z146" s="239">
        <v>38</v>
      </c>
      <c r="AA146" s="239">
        <v>38</v>
      </c>
      <c r="AB146" s="267"/>
      <c r="AC146" s="267"/>
      <c r="AD146" s="267">
        <v>38</v>
      </c>
      <c r="AE146" s="267"/>
      <c r="AF146" s="239"/>
      <c r="AG146" s="239"/>
      <c r="AH146" s="239"/>
      <c r="AI146" s="239"/>
      <c r="AJ146" s="239"/>
      <c r="AK146" s="239"/>
      <c r="AL146" s="239"/>
      <c r="AM146" s="247" t="s">
        <v>1187</v>
      </c>
      <c r="AN146" s="247" t="s">
        <v>1188</v>
      </c>
    </row>
    <row r="147" s="12" customFormat="1" ht="30" hidden="1" customHeight="1" spans="1:40">
      <c r="A147" s="182" t="s">
        <v>54</v>
      </c>
      <c r="B147" s="186" t="s">
        <v>170</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8"/>
      <c r="AN147" s="198"/>
    </row>
  </sheetData>
  <autoFilter ref="A5:XFD147">
    <filterColumn colId="38">
      <filters>
        <filter val="&#10;目标一：新建土地规整290亩，配套2.5公里土渠&#10;目标二：购买种子7250公斤，使用农家肥&#10;目标三：备提升泵及饮水设施一套、一座100方蓄水池"/>
        <filter val="#REF!"/>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牧业点打井接水，能够改善常驻牧业点约560户1650余名群众吃水难的问题；&#10;目标二：保障牧业点约11.1万（头、匹、只）牲畜饮水困难的问题，并通过蓄水池蓄水，解决冬季饮水的困难。"/>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该项目建成后，灌溉面积约2.0万亩（草料基地6400亩，机场绿化1500亩，周围林带及原灌溉面积1.15万亩"/>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3:D83"/>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7:D14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14">
    <cfRule type="expression" dxfId="0" priority="2">
      <formula>AND(COUNTIF(#REF!,D114)+COUNTIF(#REF!,D114)+COUNTIF(#REF!,D114)+COUNTIF(#REF!,D114)+COUNTIF(#REF!,D114)+COUNTIF(#REF!,D114)+COUNTIF(#REF!,D114)+COUNTIF(#REF!,D114)+COUNTIF(#REF!,D114)+COUNTIF(#REF!,D114)+COUNTIF(#REF!,D114)+COUNTIF(#REF!,D114)&gt;1,NOT(ISBLANK(D114)))</formula>
    </cfRule>
  </conditionalFormatting>
  <pageMargins left="0.751388888888889" right="0.751388888888889" top="1" bottom="1" header="0.5" footer="0.5"/>
  <pageSetup paperSize="8" scale="23" fitToHeight="0" orientation="landscape"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56"/>
  <sheetViews>
    <sheetView view="pageBreakPreview" zoomScale="38" zoomScaleNormal="47" workbookViewId="0">
      <pane xSplit="7" ySplit="7" topLeftCell="Y10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3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I7+I65+I82+I113+I118+I139+I148+I151</f>
        <v>26</v>
      </c>
      <c r="J6" s="83">
        <f t="shared" si="0"/>
        <v>27944.1</v>
      </c>
      <c r="K6" s="83">
        <f t="shared" si="0"/>
        <v>13</v>
      </c>
      <c r="L6" s="83">
        <f t="shared" si="0"/>
        <v>1</v>
      </c>
      <c r="M6" s="83">
        <f t="shared" si="0"/>
        <v>10</v>
      </c>
      <c r="N6" s="83">
        <f t="shared" si="0"/>
        <v>0</v>
      </c>
      <c r="O6" s="83">
        <f t="shared" si="0"/>
        <v>1</v>
      </c>
      <c r="P6" s="83">
        <f t="shared" si="0"/>
        <v>0</v>
      </c>
      <c r="Q6" s="83">
        <f t="shared" si="0"/>
        <v>0</v>
      </c>
      <c r="R6" s="83">
        <f t="shared" si="0"/>
        <v>1</v>
      </c>
      <c r="S6" s="83">
        <f t="shared" si="0"/>
        <v>20346</v>
      </c>
      <c r="T6" s="83">
        <f t="shared" si="0"/>
        <v>58049</v>
      </c>
      <c r="U6" s="83">
        <f t="shared" si="0"/>
        <v>0</v>
      </c>
      <c r="V6" s="83">
        <f t="shared" si="0"/>
        <v>0</v>
      </c>
      <c r="W6" s="83">
        <f t="shared" si="0"/>
        <v>0</v>
      </c>
      <c r="X6" s="83">
        <f t="shared" si="0"/>
        <v>0</v>
      </c>
      <c r="Y6" s="83">
        <f t="shared" si="0"/>
        <v>0</v>
      </c>
      <c r="Z6" s="83">
        <f t="shared" si="0"/>
        <v>21569</v>
      </c>
      <c r="AA6" s="83">
        <f t="shared" si="0"/>
        <v>12268</v>
      </c>
      <c r="AB6" s="83">
        <f t="shared" si="0"/>
        <v>9330</v>
      </c>
      <c r="AC6" s="83">
        <f t="shared" si="0"/>
        <v>1200</v>
      </c>
      <c r="AD6" s="83">
        <f t="shared" si="0"/>
        <v>1738</v>
      </c>
      <c r="AE6" s="83">
        <f t="shared" si="0"/>
        <v>0</v>
      </c>
      <c r="AF6" s="83">
        <f t="shared" si="0"/>
        <v>1460</v>
      </c>
      <c r="AG6" s="83">
        <f t="shared" si="0"/>
        <v>3341</v>
      </c>
      <c r="AH6" s="83">
        <f t="shared" si="0"/>
        <v>2000</v>
      </c>
      <c r="AI6" s="83">
        <f t="shared" si="0"/>
        <v>0</v>
      </c>
      <c r="AJ6" s="83">
        <f t="shared" si="0"/>
        <v>2500</v>
      </c>
      <c r="AK6" s="83">
        <f t="shared" si="0"/>
        <v>0</v>
      </c>
      <c r="AL6" s="83">
        <f t="shared" si="0"/>
        <v>0</v>
      </c>
      <c r="AM6" s="81"/>
      <c r="AN6" s="81"/>
    </row>
    <row r="7" s="178" customFormat="1" ht="30" hidden="1" customHeight="1" spans="1:40">
      <c r="A7" s="179" t="s">
        <v>50</v>
      </c>
      <c r="B7" s="180" t="s">
        <v>51</v>
      </c>
      <c r="C7" s="181"/>
      <c r="D7" s="181"/>
      <c r="E7" s="180"/>
      <c r="F7" s="181"/>
      <c r="G7" s="181"/>
      <c r="H7" s="180"/>
      <c r="I7" s="193">
        <f t="shared" ref="I7:AL7" si="1">I8+I33+I40+I51+I57</f>
        <v>15</v>
      </c>
      <c r="J7" s="193">
        <f t="shared" si="1"/>
        <v>23183.3</v>
      </c>
      <c r="K7" s="193">
        <f t="shared" si="1"/>
        <v>13</v>
      </c>
      <c r="L7" s="193">
        <f t="shared" si="1"/>
        <v>0</v>
      </c>
      <c r="M7" s="193">
        <f t="shared" si="1"/>
        <v>2</v>
      </c>
      <c r="N7" s="193">
        <f t="shared" si="1"/>
        <v>0</v>
      </c>
      <c r="O7" s="193">
        <f t="shared" si="1"/>
        <v>0</v>
      </c>
      <c r="P7" s="193">
        <f t="shared" si="1"/>
        <v>0</v>
      </c>
      <c r="Q7" s="193">
        <f t="shared" si="1"/>
        <v>0</v>
      </c>
      <c r="R7" s="193">
        <f t="shared" si="1"/>
        <v>0</v>
      </c>
      <c r="S7" s="193">
        <f t="shared" si="1"/>
        <v>10627</v>
      </c>
      <c r="T7" s="193">
        <f t="shared" si="1"/>
        <v>36662</v>
      </c>
      <c r="U7" s="193">
        <f t="shared" si="1"/>
        <v>0</v>
      </c>
      <c r="V7" s="193">
        <f t="shared" si="1"/>
        <v>0</v>
      </c>
      <c r="W7" s="193">
        <f t="shared" si="1"/>
        <v>0</v>
      </c>
      <c r="X7" s="193">
        <f t="shared" si="1"/>
        <v>0</v>
      </c>
      <c r="Y7" s="193">
        <f t="shared" si="1"/>
        <v>0</v>
      </c>
      <c r="Z7" s="193">
        <f t="shared" si="1"/>
        <v>13771</v>
      </c>
      <c r="AA7" s="193">
        <f t="shared" si="1"/>
        <v>7210</v>
      </c>
      <c r="AB7" s="193">
        <f t="shared" si="1"/>
        <v>4310</v>
      </c>
      <c r="AC7" s="193">
        <f t="shared" si="1"/>
        <v>1200</v>
      </c>
      <c r="AD7" s="193">
        <f t="shared" si="1"/>
        <v>1700</v>
      </c>
      <c r="AE7" s="193">
        <f t="shared" si="1"/>
        <v>0</v>
      </c>
      <c r="AF7" s="193">
        <f t="shared" si="1"/>
        <v>1450</v>
      </c>
      <c r="AG7" s="193">
        <f t="shared" si="1"/>
        <v>2611</v>
      </c>
      <c r="AH7" s="193">
        <f t="shared" si="1"/>
        <v>0</v>
      </c>
      <c r="AI7" s="193">
        <f t="shared" si="1"/>
        <v>0</v>
      </c>
      <c r="AJ7" s="193">
        <f t="shared" si="1"/>
        <v>2500</v>
      </c>
      <c r="AK7" s="193">
        <f t="shared" si="1"/>
        <v>0</v>
      </c>
      <c r="AL7" s="193">
        <f t="shared" si="1"/>
        <v>0</v>
      </c>
      <c r="AM7" s="197"/>
      <c r="AN7" s="197"/>
    </row>
    <row r="8" s="178" customFormat="1" ht="30" hidden="1" customHeight="1" spans="1:40">
      <c r="A8" s="182" t="s">
        <v>52</v>
      </c>
      <c r="B8" s="180" t="s">
        <v>53</v>
      </c>
      <c r="C8" s="181"/>
      <c r="D8" s="181"/>
      <c r="E8" s="180"/>
      <c r="F8" s="181"/>
      <c r="G8" s="181"/>
      <c r="H8" s="180"/>
      <c r="I8" s="194">
        <f t="shared" ref="I8:AL8" si="2">I9+I14+I19+I30+I31+I32+I20</f>
        <v>7</v>
      </c>
      <c r="J8" s="194">
        <f t="shared" si="2"/>
        <v>11254.6</v>
      </c>
      <c r="K8" s="194">
        <f t="shared" si="2"/>
        <v>6</v>
      </c>
      <c r="L8" s="194">
        <f t="shared" si="2"/>
        <v>0</v>
      </c>
      <c r="M8" s="194">
        <f t="shared" si="2"/>
        <v>1</v>
      </c>
      <c r="N8" s="194">
        <f t="shared" si="2"/>
        <v>0</v>
      </c>
      <c r="O8" s="194">
        <f t="shared" si="2"/>
        <v>0</v>
      </c>
      <c r="P8" s="194">
        <f t="shared" si="2"/>
        <v>0</v>
      </c>
      <c r="Q8" s="194">
        <f t="shared" si="2"/>
        <v>0</v>
      </c>
      <c r="R8" s="194">
        <f t="shared" si="2"/>
        <v>0</v>
      </c>
      <c r="S8" s="194">
        <f t="shared" si="2"/>
        <v>5009</v>
      </c>
      <c r="T8" s="194">
        <f t="shared" si="2"/>
        <v>17980</v>
      </c>
      <c r="U8" s="194">
        <f t="shared" si="2"/>
        <v>0</v>
      </c>
      <c r="V8" s="194">
        <f t="shared" si="2"/>
        <v>0</v>
      </c>
      <c r="W8" s="194">
        <f t="shared" si="2"/>
        <v>0</v>
      </c>
      <c r="X8" s="194">
        <f t="shared" si="2"/>
        <v>0</v>
      </c>
      <c r="Y8" s="194">
        <f t="shared" si="2"/>
        <v>0</v>
      </c>
      <c r="Z8" s="194">
        <f t="shared" si="2"/>
        <v>7726</v>
      </c>
      <c r="AA8" s="194">
        <f t="shared" si="2"/>
        <v>5110</v>
      </c>
      <c r="AB8" s="194">
        <f t="shared" si="2"/>
        <v>4310</v>
      </c>
      <c r="AC8" s="194">
        <f t="shared" si="2"/>
        <v>800</v>
      </c>
      <c r="AD8" s="194">
        <f t="shared" si="2"/>
        <v>0</v>
      </c>
      <c r="AE8" s="194">
        <f t="shared" si="2"/>
        <v>0</v>
      </c>
      <c r="AF8" s="194">
        <f t="shared" si="2"/>
        <v>0</v>
      </c>
      <c r="AG8" s="194">
        <f t="shared" si="2"/>
        <v>116</v>
      </c>
      <c r="AH8" s="194">
        <f t="shared" si="2"/>
        <v>0</v>
      </c>
      <c r="AI8" s="194">
        <f t="shared" si="2"/>
        <v>0</v>
      </c>
      <c r="AJ8" s="194">
        <f t="shared" si="2"/>
        <v>2500</v>
      </c>
      <c r="AK8" s="194">
        <f t="shared" si="2"/>
        <v>0</v>
      </c>
      <c r="AL8" s="194">
        <f t="shared" si="2"/>
        <v>0</v>
      </c>
      <c r="AM8" s="197"/>
      <c r="AN8" s="197"/>
    </row>
    <row r="9" s="12" customFormat="1" ht="30" hidden="1" customHeight="1" spans="1:40">
      <c r="A9" s="182" t="s">
        <v>54</v>
      </c>
      <c r="B9" s="180" t="s">
        <v>55</v>
      </c>
      <c r="C9" s="181"/>
      <c r="D9" s="181"/>
      <c r="E9" s="180"/>
      <c r="F9" s="181"/>
      <c r="G9" s="181"/>
      <c r="H9" s="180"/>
      <c r="I9" s="195">
        <f t="shared" ref="I9:AL9" si="3">I10+I11</f>
        <v>2</v>
      </c>
      <c r="J9" s="195">
        <f t="shared" si="3"/>
        <v>2034</v>
      </c>
      <c r="K9" s="195">
        <f t="shared" si="3"/>
        <v>2</v>
      </c>
      <c r="L9" s="195">
        <f t="shared" si="3"/>
        <v>0</v>
      </c>
      <c r="M9" s="195">
        <f t="shared" si="3"/>
        <v>0</v>
      </c>
      <c r="N9" s="195">
        <f t="shared" si="3"/>
        <v>0</v>
      </c>
      <c r="O9" s="195">
        <f t="shared" si="3"/>
        <v>0</v>
      </c>
      <c r="P9" s="195">
        <f t="shared" si="3"/>
        <v>0</v>
      </c>
      <c r="Q9" s="195">
        <f t="shared" si="3"/>
        <v>0</v>
      </c>
      <c r="R9" s="195">
        <f t="shared" si="3"/>
        <v>0</v>
      </c>
      <c r="S9" s="195">
        <f t="shared" si="3"/>
        <v>618</v>
      </c>
      <c r="T9" s="195">
        <f t="shared" si="3"/>
        <v>2670</v>
      </c>
      <c r="U9" s="195">
        <f t="shared" si="3"/>
        <v>0</v>
      </c>
      <c r="V9" s="195">
        <f t="shared" si="3"/>
        <v>0</v>
      </c>
      <c r="W9" s="195">
        <f t="shared" si="3"/>
        <v>0</v>
      </c>
      <c r="X9" s="195">
        <f t="shared" si="3"/>
        <v>0</v>
      </c>
      <c r="Y9" s="195">
        <f t="shared" si="3"/>
        <v>0</v>
      </c>
      <c r="Z9" s="195">
        <f t="shared" si="3"/>
        <v>3260</v>
      </c>
      <c r="AA9" s="195">
        <f t="shared" si="3"/>
        <v>760</v>
      </c>
      <c r="AB9" s="195">
        <f t="shared" si="3"/>
        <v>760</v>
      </c>
      <c r="AC9" s="195">
        <f t="shared" si="3"/>
        <v>0</v>
      </c>
      <c r="AD9" s="195">
        <f t="shared" si="3"/>
        <v>0</v>
      </c>
      <c r="AE9" s="195">
        <f t="shared" si="3"/>
        <v>0</v>
      </c>
      <c r="AF9" s="195">
        <f t="shared" si="3"/>
        <v>0</v>
      </c>
      <c r="AG9" s="195">
        <f t="shared" si="3"/>
        <v>0</v>
      </c>
      <c r="AH9" s="195">
        <f t="shared" si="3"/>
        <v>0</v>
      </c>
      <c r="AI9" s="195">
        <f t="shared" si="3"/>
        <v>0</v>
      </c>
      <c r="AJ9" s="195">
        <f t="shared" si="3"/>
        <v>2500</v>
      </c>
      <c r="AK9" s="195">
        <f t="shared" si="3"/>
        <v>0</v>
      </c>
      <c r="AL9" s="195">
        <f t="shared" si="3"/>
        <v>0</v>
      </c>
      <c r="AM9" s="198"/>
      <c r="AN9" s="198"/>
    </row>
    <row r="10" s="12" customFormat="1" ht="30" hidden="1" customHeight="1" spans="1:40">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row>
    <row r="11" s="12" customFormat="1" ht="30" hidden="1" customHeight="1" spans="1:40">
      <c r="A11" s="183" t="s">
        <v>56</v>
      </c>
      <c r="B11" s="180" t="s">
        <v>58</v>
      </c>
      <c r="C11" s="181"/>
      <c r="D11" s="181"/>
      <c r="E11" s="184"/>
      <c r="F11" s="184"/>
      <c r="G11" s="184"/>
      <c r="H11" s="184"/>
      <c r="I11" s="195">
        <f t="shared" ref="I11:AL11" si="4">SUM(I12:I13)</f>
        <v>2</v>
      </c>
      <c r="J11" s="195">
        <f t="shared" si="4"/>
        <v>2034</v>
      </c>
      <c r="K11" s="195">
        <f t="shared" si="4"/>
        <v>2</v>
      </c>
      <c r="L11" s="195">
        <f t="shared" si="4"/>
        <v>0</v>
      </c>
      <c r="M11" s="195">
        <f t="shared" si="4"/>
        <v>0</v>
      </c>
      <c r="N11" s="195">
        <f t="shared" si="4"/>
        <v>0</v>
      </c>
      <c r="O11" s="195">
        <f t="shared" si="4"/>
        <v>0</v>
      </c>
      <c r="P11" s="195">
        <f t="shared" si="4"/>
        <v>0</v>
      </c>
      <c r="Q11" s="195">
        <f t="shared" si="4"/>
        <v>0</v>
      </c>
      <c r="R11" s="195">
        <f t="shared" si="4"/>
        <v>0</v>
      </c>
      <c r="S11" s="195">
        <f t="shared" si="4"/>
        <v>618</v>
      </c>
      <c r="T11" s="195">
        <f t="shared" si="4"/>
        <v>2670</v>
      </c>
      <c r="U11" s="195">
        <f t="shared" si="4"/>
        <v>0</v>
      </c>
      <c r="V11" s="195">
        <f t="shared" si="4"/>
        <v>0</v>
      </c>
      <c r="W11" s="195">
        <f t="shared" si="4"/>
        <v>0</v>
      </c>
      <c r="X11" s="195">
        <f t="shared" si="4"/>
        <v>0</v>
      </c>
      <c r="Y11" s="195">
        <f t="shared" si="4"/>
        <v>0</v>
      </c>
      <c r="Z11" s="195">
        <f t="shared" si="4"/>
        <v>3260</v>
      </c>
      <c r="AA11" s="195">
        <f t="shared" si="4"/>
        <v>760</v>
      </c>
      <c r="AB11" s="195">
        <f t="shared" si="4"/>
        <v>760</v>
      </c>
      <c r="AC11" s="195">
        <f t="shared" si="4"/>
        <v>0</v>
      </c>
      <c r="AD11" s="195">
        <f t="shared" si="4"/>
        <v>0</v>
      </c>
      <c r="AE11" s="195">
        <f t="shared" si="4"/>
        <v>0</v>
      </c>
      <c r="AF11" s="195">
        <f t="shared" si="4"/>
        <v>0</v>
      </c>
      <c r="AG11" s="195">
        <f t="shared" si="4"/>
        <v>0</v>
      </c>
      <c r="AH11" s="195">
        <f t="shared" si="4"/>
        <v>0</v>
      </c>
      <c r="AI11" s="195">
        <f t="shared" si="4"/>
        <v>0</v>
      </c>
      <c r="AJ11" s="195">
        <f t="shared" si="4"/>
        <v>2500</v>
      </c>
      <c r="AK11" s="195">
        <f t="shared" si="4"/>
        <v>0</v>
      </c>
      <c r="AL11" s="195">
        <f t="shared" si="4"/>
        <v>0</v>
      </c>
      <c r="AM11" s="195">
        <f>SUM(AM12)</f>
        <v>0</v>
      </c>
      <c r="AN11" s="198"/>
    </row>
    <row r="12" s="228" customFormat="1" ht="283" customHeight="1" spans="1:40">
      <c r="A12" s="239">
        <v>1</v>
      </c>
      <c r="B12" s="239" t="s">
        <v>1158</v>
      </c>
      <c r="C12" s="239">
        <v>2024</v>
      </c>
      <c r="D12" s="240" t="s">
        <v>1284</v>
      </c>
      <c r="E12" s="239" t="s">
        <v>178</v>
      </c>
      <c r="F12" s="241" t="s">
        <v>990</v>
      </c>
      <c r="G12" s="239" t="s">
        <v>1160</v>
      </c>
      <c r="H12" s="240" t="s">
        <v>1285</v>
      </c>
      <c r="I12" s="239">
        <v>1</v>
      </c>
      <c r="J12" s="239">
        <v>2000</v>
      </c>
      <c r="K12" s="239">
        <v>1</v>
      </c>
      <c r="L12" s="239"/>
      <c r="M12" s="239"/>
      <c r="N12" s="239"/>
      <c r="O12" s="239"/>
      <c r="P12" s="239"/>
      <c r="Q12" s="239"/>
      <c r="R12" s="239"/>
      <c r="S12" s="239">
        <v>56</v>
      </c>
      <c r="T12" s="239">
        <v>183</v>
      </c>
      <c r="U12" s="239" t="s">
        <v>183</v>
      </c>
      <c r="V12" s="239" t="s">
        <v>1144</v>
      </c>
      <c r="W12" s="239" t="s">
        <v>183</v>
      </c>
      <c r="X12" s="239" t="s">
        <v>1144</v>
      </c>
      <c r="Y12" s="239" t="s">
        <v>1286</v>
      </c>
      <c r="Z12" s="239">
        <v>760</v>
      </c>
      <c r="AA12" s="239">
        <v>760</v>
      </c>
      <c r="AB12" s="239">
        <v>760</v>
      </c>
      <c r="AC12" s="239"/>
      <c r="AD12" s="239"/>
      <c r="AE12" s="239"/>
      <c r="AF12" s="239"/>
      <c r="AG12" s="239"/>
      <c r="AH12" s="239"/>
      <c r="AI12" s="239"/>
      <c r="AJ12" s="239"/>
      <c r="AK12" s="239"/>
      <c r="AL12" s="239"/>
      <c r="AM12" s="247" t="s">
        <v>1162</v>
      </c>
      <c r="AN12" s="247" t="s">
        <v>1163</v>
      </c>
    </row>
    <row r="13" s="104" customFormat="1" ht="189" customHeight="1" spans="1:40">
      <c r="A13" s="189">
        <v>2</v>
      </c>
      <c r="B13" s="189" t="s">
        <v>1287</v>
      </c>
      <c r="C13" s="189">
        <v>2024</v>
      </c>
      <c r="D13" s="192" t="s">
        <v>1288</v>
      </c>
      <c r="E13" s="192" t="s">
        <v>178</v>
      </c>
      <c r="F13" s="192" t="s">
        <v>1289</v>
      </c>
      <c r="G13" s="192" t="s">
        <v>198</v>
      </c>
      <c r="H13" s="192" t="s">
        <v>1290</v>
      </c>
      <c r="I13" s="189">
        <v>1</v>
      </c>
      <c r="J13" s="192">
        <v>34</v>
      </c>
      <c r="K13" s="192">
        <v>1</v>
      </c>
      <c r="L13" s="192"/>
      <c r="M13" s="192"/>
      <c r="N13" s="192"/>
      <c r="O13" s="192"/>
      <c r="P13" s="192"/>
      <c r="Q13" s="192"/>
      <c r="R13" s="192"/>
      <c r="S13" s="192">
        <v>562</v>
      </c>
      <c r="T13" s="192">
        <v>2487</v>
      </c>
      <c r="U13" s="192" t="s">
        <v>183</v>
      </c>
      <c r="V13" s="192" t="s">
        <v>1144</v>
      </c>
      <c r="W13" s="192" t="s">
        <v>183</v>
      </c>
      <c r="X13" s="192" t="s">
        <v>1144</v>
      </c>
      <c r="Y13" s="192" t="s">
        <v>1286</v>
      </c>
      <c r="Z13" s="192">
        <v>2500</v>
      </c>
      <c r="AA13" s="192"/>
      <c r="AB13" s="192"/>
      <c r="AC13" s="192"/>
      <c r="AD13" s="192"/>
      <c r="AE13" s="192"/>
      <c r="AF13" s="192"/>
      <c r="AG13" s="192"/>
      <c r="AH13" s="192"/>
      <c r="AI13" s="192"/>
      <c r="AJ13" s="192">
        <v>2500</v>
      </c>
      <c r="AK13" s="192" t="s">
        <v>1291</v>
      </c>
      <c r="AL13" s="192"/>
      <c r="AM13" s="192" t="s">
        <v>1292</v>
      </c>
      <c r="AN13" s="192" t="s">
        <v>1293</v>
      </c>
    </row>
    <row r="14" s="12" customFormat="1" ht="30" hidden="1" customHeight="1" spans="1:40">
      <c r="A14" s="182" t="s">
        <v>54</v>
      </c>
      <c r="B14" s="180" t="s">
        <v>59</v>
      </c>
      <c r="C14" s="181"/>
      <c r="D14" s="181"/>
      <c r="E14" s="184"/>
      <c r="F14" s="184"/>
      <c r="G14" s="184"/>
      <c r="H14" s="184"/>
      <c r="I14" s="195">
        <f>I15+I16+I17+I18</f>
        <v>0</v>
      </c>
      <c r="J14" s="195">
        <f t="shared" ref="J14:AL14" si="5">J15+J16+J17+J18</f>
        <v>0</v>
      </c>
      <c r="K14" s="195">
        <f t="shared" si="5"/>
        <v>0</v>
      </c>
      <c r="L14" s="195">
        <f t="shared" si="5"/>
        <v>0</v>
      </c>
      <c r="M14" s="195">
        <f t="shared" si="5"/>
        <v>0</v>
      </c>
      <c r="N14" s="195">
        <f t="shared" si="5"/>
        <v>0</v>
      </c>
      <c r="O14" s="195">
        <f t="shared" si="5"/>
        <v>0</v>
      </c>
      <c r="P14" s="195">
        <f t="shared" si="5"/>
        <v>0</v>
      </c>
      <c r="Q14" s="195">
        <f t="shared" si="5"/>
        <v>0</v>
      </c>
      <c r="R14" s="195">
        <f t="shared" si="5"/>
        <v>0</v>
      </c>
      <c r="S14" s="195">
        <f t="shared" si="5"/>
        <v>0</v>
      </c>
      <c r="T14" s="195">
        <f t="shared" si="5"/>
        <v>0</v>
      </c>
      <c r="U14" s="195">
        <f t="shared" si="5"/>
        <v>0</v>
      </c>
      <c r="V14" s="195">
        <f t="shared" si="5"/>
        <v>0</v>
      </c>
      <c r="W14" s="195">
        <f t="shared" si="5"/>
        <v>0</v>
      </c>
      <c r="X14" s="195">
        <f t="shared" si="5"/>
        <v>0</v>
      </c>
      <c r="Y14" s="195">
        <f t="shared" si="5"/>
        <v>0</v>
      </c>
      <c r="Z14" s="195">
        <f t="shared" si="5"/>
        <v>0</v>
      </c>
      <c r="AA14" s="195">
        <f t="shared" si="5"/>
        <v>0</v>
      </c>
      <c r="AB14" s="195">
        <f t="shared" si="5"/>
        <v>0</v>
      </c>
      <c r="AC14" s="195">
        <f t="shared" si="5"/>
        <v>0</v>
      </c>
      <c r="AD14" s="195">
        <f t="shared" si="5"/>
        <v>0</v>
      </c>
      <c r="AE14" s="195">
        <f t="shared" si="5"/>
        <v>0</v>
      </c>
      <c r="AF14" s="195">
        <f t="shared" si="5"/>
        <v>0</v>
      </c>
      <c r="AG14" s="195">
        <f t="shared" si="5"/>
        <v>0</v>
      </c>
      <c r="AH14" s="195">
        <f t="shared" si="5"/>
        <v>0</v>
      </c>
      <c r="AI14" s="195">
        <f t="shared" si="5"/>
        <v>0</v>
      </c>
      <c r="AJ14" s="195">
        <f t="shared" si="5"/>
        <v>0</v>
      </c>
      <c r="AK14" s="195">
        <f t="shared" si="5"/>
        <v>0</v>
      </c>
      <c r="AL14" s="195">
        <f t="shared" si="5"/>
        <v>0</v>
      </c>
      <c r="AM14" s="198"/>
      <c r="AN14" s="198"/>
    </row>
    <row r="15" s="12" customFormat="1" ht="30" hidden="1" customHeight="1" spans="1:40">
      <c r="A15" s="183" t="s">
        <v>56</v>
      </c>
      <c r="B15" s="180" t="s">
        <v>60</v>
      </c>
      <c r="C15" s="181"/>
      <c r="D15" s="181"/>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row>
    <row r="16" s="12" customFormat="1" ht="30" hidden="1" customHeight="1" spans="1:40">
      <c r="A16" s="183" t="s">
        <v>56</v>
      </c>
      <c r="B16" s="186" t="s">
        <v>61</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row>
    <row r="17" s="12" customFormat="1" ht="30" hidden="1" customHeight="1" spans="1:40">
      <c r="A17" s="183" t="s">
        <v>56</v>
      </c>
      <c r="B17" s="186" t="s">
        <v>62</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row>
    <row r="18" s="12" customFormat="1" ht="30" hidden="1" customHeight="1" spans="1:40">
      <c r="A18" s="183" t="s">
        <v>56</v>
      </c>
      <c r="B18" s="186" t="s">
        <v>63</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row>
    <row r="19" s="12" customFormat="1" ht="30" hidden="1" customHeight="1" spans="1:40">
      <c r="A19" s="182" t="s">
        <v>54</v>
      </c>
      <c r="B19" s="186" t="s">
        <v>64</v>
      </c>
      <c r="C19" s="186"/>
      <c r="D19" s="186"/>
      <c r="E19" s="184"/>
      <c r="F19" s="184"/>
      <c r="G19" s="184"/>
      <c r="H19" s="184"/>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8"/>
      <c r="AN19" s="198"/>
    </row>
    <row r="20" s="12" customFormat="1" ht="30" hidden="1" customHeight="1" spans="1:40">
      <c r="A20" s="182" t="s">
        <v>54</v>
      </c>
      <c r="B20" s="186" t="s">
        <v>65</v>
      </c>
      <c r="C20" s="186"/>
      <c r="D20" s="186"/>
      <c r="E20" s="184"/>
      <c r="F20" s="184"/>
      <c r="G20" s="184"/>
      <c r="H20" s="184"/>
      <c r="I20" s="195">
        <f t="shared" ref="I20:AL20" si="6">I21+I22+I23+I29</f>
        <v>5</v>
      </c>
      <c r="J20" s="195">
        <f t="shared" si="6"/>
        <v>9220.6</v>
      </c>
      <c r="K20" s="195">
        <f t="shared" si="6"/>
        <v>4</v>
      </c>
      <c r="L20" s="195">
        <f t="shared" si="6"/>
        <v>0</v>
      </c>
      <c r="M20" s="195">
        <f t="shared" si="6"/>
        <v>1</v>
      </c>
      <c r="N20" s="195">
        <f t="shared" si="6"/>
        <v>0</v>
      </c>
      <c r="O20" s="195">
        <f t="shared" si="6"/>
        <v>0</v>
      </c>
      <c r="P20" s="195">
        <f t="shared" si="6"/>
        <v>0</v>
      </c>
      <c r="Q20" s="195">
        <f t="shared" si="6"/>
        <v>0</v>
      </c>
      <c r="R20" s="195">
        <f t="shared" si="6"/>
        <v>0</v>
      </c>
      <c r="S20" s="195">
        <f t="shared" si="6"/>
        <v>4391</v>
      </c>
      <c r="T20" s="195">
        <f t="shared" si="6"/>
        <v>15310</v>
      </c>
      <c r="U20" s="195">
        <f t="shared" si="6"/>
        <v>0</v>
      </c>
      <c r="V20" s="195">
        <f t="shared" si="6"/>
        <v>0</v>
      </c>
      <c r="W20" s="195">
        <f t="shared" si="6"/>
        <v>0</v>
      </c>
      <c r="X20" s="195">
        <f t="shared" si="6"/>
        <v>0</v>
      </c>
      <c r="Y20" s="195">
        <f t="shared" si="6"/>
        <v>0</v>
      </c>
      <c r="Z20" s="195">
        <f t="shared" si="6"/>
        <v>4466</v>
      </c>
      <c r="AA20" s="195">
        <f t="shared" si="6"/>
        <v>4350</v>
      </c>
      <c r="AB20" s="195">
        <f t="shared" si="6"/>
        <v>3550</v>
      </c>
      <c r="AC20" s="195">
        <f t="shared" si="6"/>
        <v>800</v>
      </c>
      <c r="AD20" s="195">
        <f t="shared" si="6"/>
        <v>0</v>
      </c>
      <c r="AE20" s="195">
        <f t="shared" si="6"/>
        <v>0</v>
      </c>
      <c r="AF20" s="195">
        <f t="shared" si="6"/>
        <v>0</v>
      </c>
      <c r="AG20" s="195">
        <f t="shared" si="6"/>
        <v>116</v>
      </c>
      <c r="AH20" s="195">
        <f t="shared" si="6"/>
        <v>0</v>
      </c>
      <c r="AI20" s="195">
        <f t="shared" si="6"/>
        <v>0</v>
      </c>
      <c r="AJ20" s="195">
        <f t="shared" si="6"/>
        <v>0</v>
      </c>
      <c r="AK20" s="195">
        <f t="shared" si="6"/>
        <v>0</v>
      </c>
      <c r="AL20" s="195">
        <f t="shared" si="6"/>
        <v>0</v>
      </c>
      <c r="AM20" s="198"/>
      <c r="AN20" s="198"/>
    </row>
    <row r="21" s="12" customFormat="1" ht="30" hidden="1" customHeight="1" spans="1:40">
      <c r="A21" s="183" t="s">
        <v>56</v>
      </c>
      <c r="B21" s="186" t="s">
        <v>66</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8"/>
      <c r="AN21" s="198"/>
    </row>
    <row r="22" s="12" customFormat="1" ht="30" hidden="1" customHeight="1" spans="1:40">
      <c r="A22" s="183" t="s">
        <v>56</v>
      </c>
      <c r="B22" s="186" t="s">
        <v>67</v>
      </c>
      <c r="C22" s="186"/>
      <c r="D22" s="186"/>
      <c r="E22" s="184"/>
      <c r="F22" s="184"/>
      <c r="G22" s="184"/>
      <c r="H22" s="184"/>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8"/>
      <c r="AN22" s="198"/>
    </row>
    <row r="23" s="12" customFormat="1" ht="30" hidden="1" customHeight="1" spans="1:40">
      <c r="A23" s="183" t="s">
        <v>56</v>
      </c>
      <c r="B23" s="186" t="s">
        <v>68</v>
      </c>
      <c r="C23" s="186"/>
      <c r="D23" s="186"/>
      <c r="E23" s="184"/>
      <c r="F23" s="184"/>
      <c r="G23" s="184"/>
      <c r="H23" s="184"/>
      <c r="I23" s="195">
        <f t="shared" ref="I23:AL23" si="7">SUM(I24:I28)</f>
        <v>5</v>
      </c>
      <c r="J23" s="195">
        <f t="shared" si="7"/>
        <v>9220.6</v>
      </c>
      <c r="K23" s="195">
        <f t="shared" si="7"/>
        <v>4</v>
      </c>
      <c r="L23" s="195">
        <f t="shared" si="7"/>
        <v>0</v>
      </c>
      <c r="M23" s="195">
        <f t="shared" si="7"/>
        <v>1</v>
      </c>
      <c r="N23" s="195">
        <f t="shared" si="7"/>
        <v>0</v>
      </c>
      <c r="O23" s="195">
        <f t="shared" si="7"/>
        <v>0</v>
      </c>
      <c r="P23" s="195">
        <f t="shared" si="7"/>
        <v>0</v>
      </c>
      <c r="Q23" s="195">
        <f t="shared" si="7"/>
        <v>0</v>
      </c>
      <c r="R23" s="195">
        <f t="shared" si="7"/>
        <v>0</v>
      </c>
      <c r="S23" s="195">
        <f t="shared" si="7"/>
        <v>4391</v>
      </c>
      <c r="T23" s="195">
        <f t="shared" si="7"/>
        <v>15310</v>
      </c>
      <c r="U23" s="195">
        <f t="shared" si="7"/>
        <v>0</v>
      </c>
      <c r="V23" s="195">
        <f t="shared" si="7"/>
        <v>0</v>
      </c>
      <c r="W23" s="195">
        <f t="shared" si="7"/>
        <v>0</v>
      </c>
      <c r="X23" s="195">
        <f t="shared" si="7"/>
        <v>0</v>
      </c>
      <c r="Y23" s="195">
        <f t="shared" si="7"/>
        <v>0</v>
      </c>
      <c r="Z23" s="195">
        <f t="shared" si="7"/>
        <v>4466</v>
      </c>
      <c r="AA23" s="195">
        <f t="shared" si="7"/>
        <v>4350</v>
      </c>
      <c r="AB23" s="195">
        <f t="shared" si="7"/>
        <v>3550</v>
      </c>
      <c r="AC23" s="195">
        <f t="shared" si="7"/>
        <v>800</v>
      </c>
      <c r="AD23" s="195">
        <f t="shared" si="7"/>
        <v>0</v>
      </c>
      <c r="AE23" s="195">
        <f t="shared" si="7"/>
        <v>0</v>
      </c>
      <c r="AF23" s="195">
        <f t="shared" si="7"/>
        <v>0</v>
      </c>
      <c r="AG23" s="195">
        <f t="shared" si="7"/>
        <v>116</v>
      </c>
      <c r="AH23" s="195">
        <f t="shared" si="7"/>
        <v>0</v>
      </c>
      <c r="AI23" s="195">
        <f t="shared" si="7"/>
        <v>0</v>
      </c>
      <c r="AJ23" s="195">
        <f t="shared" si="7"/>
        <v>0</v>
      </c>
      <c r="AK23" s="195">
        <f t="shared" si="7"/>
        <v>0</v>
      </c>
      <c r="AL23" s="195">
        <f t="shared" si="7"/>
        <v>0</v>
      </c>
      <c r="AM23" s="198"/>
      <c r="AN23" s="198"/>
    </row>
    <row r="24" s="229" customFormat="1" ht="409" customHeight="1" spans="1:40">
      <c r="A24" s="239">
        <v>3</v>
      </c>
      <c r="B24" s="239" t="s">
        <v>1138</v>
      </c>
      <c r="C24" s="239">
        <v>2024</v>
      </c>
      <c r="D24" s="242" t="s">
        <v>983</v>
      </c>
      <c r="E24" s="241" t="s">
        <v>178</v>
      </c>
      <c r="F24" s="241" t="s">
        <v>984</v>
      </c>
      <c r="G24" s="241" t="s">
        <v>180</v>
      </c>
      <c r="H24" s="242" t="s">
        <v>1294</v>
      </c>
      <c r="I24" s="239">
        <v>1</v>
      </c>
      <c r="J24" s="239">
        <v>3896</v>
      </c>
      <c r="K24" s="239">
        <v>1</v>
      </c>
      <c r="L24" s="239"/>
      <c r="M24" s="239"/>
      <c r="N24" s="239"/>
      <c r="O24" s="239"/>
      <c r="P24" s="239"/>
      <c r="Q24" s="239"/>
      <c r="R24" s="239"/>
      <c r="S24" s="239">
        <v>338</v>
      </c>
      <c r="T24" s="239">
        <v>1345</v>
      </c>
      <c r="U24" s="241" t="s">
        <v>985</v>
      </c>
      <c r="V24" s="239" t="s">
        <v>944</v>
      </c>
      <c r="W24" s="241" t="s">
        <v>183</v>
      </c>
      <c r="X24" s="239" t="s">
        <v>811</v>
      </c>
      <c r="Y24" s="239" t="s">
        <v>1286</v>
      </c>
      <c r="Z24" s="241">
        <v>2000</v>
      </c>
      <c r="AA24" s="239">
        <v>2000</v>
      </c>
      <c r="AB24" s="267">
        <v>1600</v>
      </c>
      <c r="AC24" s="267">
        <v>400</v>
      </c>
      <c r="AD24" s="267"/>
      <c r="AE24" s="267"/>
      <c r="AF24" s="239"/>
      <c r="AG24" s="239"/>
      <c r="AH24" s="239"/>
      <c r="AI24" s="239"/>
      <c r="AJ24" s="239"/>
      <c r="AK24" s="239"/>
      <c r="AL24" s="239"/>
      <c r="AM24" s="247" t="s">
        <v>1139</v>
      </c>
      <c r="AN24" s="247" t="s">
        <v>1140</v>
      </c>
    </row>
    <row r="25" s="229" customFormat="1" ht="409" customHeight="1" spans="1:40">
      <c r="A25" s="239">
        <v>4</v>
      </c>
      <c r="B25" s="239" t="s">
        <v>1142</v>
      </c>
      <c r="C25" s="239">
        <v>2024</v>
      </c>
      <c r="D25" s="240" t="s">
        <v>185</v>
      </c>
      <c r="E25" s="241" t="s">
        <v>178</v>
      </c>
      <c r="F25" s="241" t="s">
        <v>984</v>
      </c>
      <c r="G25" s="241" t="s">
        <v>1295</v>
      </c>
      <c r="H25" s="243" t="s">
        <v>1296</v>
      </c>
      <c r="I25" s="239">
        <v>1</v>
      </c>
      <c r="J25" s="239">
        <v>4581</v>
      </c>
      <c r="K25" s="239">
        <v>1</v>
      </c>
      <c r="L25" s="239"/>
      <c r="M25" s="239"/>
      <c r="N25" s="239"/>
      <c r="O25" s="239"/>
      <c r="P25" s="239"/>
      <c r="Q25" s="239"/>
      <c r="R25" s="239"/>
      <c r="S25" s="239">
        <v>737</v>
      </c>
      <c r="T25" s="239">
        <v>2312</v>
      </c>
      <c r="U25" s="241" t="s">
        <v>183</v>
      </c>
      <c r="V25" s="239" t="s">
        <v>1144</v>
      </c>
      <c r="W25" s="241" t="s">
        <v>183</v>
      </c>
      <c r="X25" s="239" t="s">
        <v>1144</v>
      </c>
      <c r="Y25" s="239" t="s">
        <v>1286</v>
      </c>
      <c r="Z25" s="268">
        <v>2000</v>
      </c>
      <c r="AA25" s="239">
        <v>2000</v>
      </c>
      <c r="AB25" s="267">
        <v>1600</v>
      </c>
      <c r="AC25" s="267">
        <v>400</v>
      </c>
      <c r="AD25" s="267"/>
      <c r="AE25" s="267"/>
      <c r="AF25" s="239"/>
      <c r="AG25" s="239"/>
      <c r="AH25" s="239"/>
      <c r="AI25" s="239"/>
      <c r="AJ25" s="239"/>
      <c r="AK25" s="239"/>
      <c r="AL25" s="239"/>
      <c r="AM25" s="247" t="s">
        <v>1145</v>
      </c>
      <c r="AN25" s="247" t="s">
        <v>1146</v>
      </c>
    </row>
    <row r="26" s="229" customFormat="1" ht="382" customHeight="1" spans="1:40">
      <c r="A26" s="239">
        <v>5</v>
      </c>
      <c r="B26" s="239" t="s">
        <v>1297</v>
      </c>
      <c r="C26" s="239">
        <v>2024</v>
      </c>
      <c r="D26" s="244" t="s">
        <v>1298</v>
      </c>
      <c r="E26" s="241" t="s">
        <v>178</v>
      </c>
      <c r="F26" s="244" t="s">
        <v>402</v>
      </c>
      <c r="G26" s="241" t="s">
        <v>198</v>
      </c>
      <c r="H26" s="245" t="s">
        <v>1299</v>
      </c>
      <c r="I26" s="239">
        <v>1</v>
      </c>
      <c r="J26" s="239">
        <v>415</v>
      </c>
      <c r="K26" s="239">
        <v>1</v>
      </c>
      <c r="L26" s="239"/>
      <c r="M26" s="239"/>
      <c r="N26" s="239"/>
      <c r="O26" s="239"/>
      <c r="P26" s="239"/>
      <c r="Q26" s="239"/>
      <c r="R26" s="239"/>
      <c r="S26" s="257">
        <v>11</v>
      </c>
      <c r="T26" s="257">
        <v>43</v>
      </c>
      <c r="U26" s="241" t="s">
        <v>192</v>
      </c>
      <c r="V26" s="239"/>
      <c r="W26" s="241" t="s">
        <v>183</v>
      </c>
      <c r="X26" s="239" t="s">
        <v>1144</v>
      </c>
      <c r="Y26" s="239" t="s">
        <v>1286</v>
      </c>
      <c r="Z26" s="241">
        <v>250</v>
      </c>
      <c r="AA26" s="239">
        <v>250</v>
      </c>
      <c r="AB26" s="267">
        <v>250</v>
      </c>
      <c r="AC26" s="267"/>
      <c r="AD26" s="267"/>
      <c r="AE26" s="267"/>
      <c r="AF26" s="239"/>
      <c r="AG26" s="239"/>
      <c r="AH26" s="239"/>
      <c r="AI26" s="239"/>
      <c r="AJ26" s="239"/>
      <c r="AK26" s="239"/>
      <c r="AL26" s="239"/>
      <c r="AM26" s="247" t="s">
        <v>1300</v>
      </c>
      <c r="AN26" s="247" t="s">
        <v>1301</v>
      </c>
    </row>
    <row r="27" s="230" customFormat="1" ht="221" customHeight="1" spans="1:40">
      <c r="A27" s="189">
        <v>6</v>
      </c>
      <c r="B27" s="189" t="s">
        <v>1216</v>
      </c>
      <c r="C27" s="189">
        <v>2024</v>
      </c>
      <c r="D27" s="192" t="s">
        <v>648</v>
      </c>
      <c r="E27" s="189" t="s">
        <v>178</v>
      </c>
      <c r="F27" s="246" t="s">
        <v>1011</v>
      </c>
      <c r="G27" s="189" t="s">
        <v>1059</v>
      </c>
      <c r="H27" s="192" t="s">
        <v>1060</v>
      </c>
      <c r="I27" s="189">
        <v>1</v>
      </c>
      <c r="J27" s="189">
        <v>38.6</v>
      </c>
      <c r="K27" s="189"/>
      <c r="L27" s="189"/>
      <c r="M27" s="189">
        <v>1</v>
      </c>
      <c r="N27" s="189"/>
      <c r="O27" s="189"/>
      <c r="P27" s="189"/>
      <c r="Q27" s="189"/>
      <c r="R27" s="189"/>
      <c r="S27" s="189">
        <v>2833</v>
      </c>
      <c r="T27" s="189">
        <v>9916</v>
      </c>
      <c r="U27" s="189" t="s">
        <v>183</v>
      </c>
      <c r="V27" s="189" t="s">
        <v>1144</v>
      </c>
      <c r="W27" s="189" t="s">
        <v>183</v>
      </c>
      <c r="X27" s="189" t="s">
        <v>811</v>
      </c>
      <c r="Y27" s="189" t="s">
        <v>1286</v>
      </c>
      <c r="Z27" s="189">
        <v>116</v>
      </c>
      <c r="AA27" s="189"/>
      <c r="AB27" s="189"/>
      <c r="AC27" s="189"/>
      <c r="AD27" s="189"/>
      <c r="AE27" s="189"/>
      <c r="AF27" s="189"/>
      <c r="AG27" s="189">
        <v>116</v>
      </c>
      <c r="AH27" s="189"/>
      <c r="AI27" s="189"/>
      <c r="AJ27" s="189"/>
      <c r="AK27" s="189"/>
      <c r="AL27" s="189"/>
      <c r="AM27" s="192" t="s">
        <v>1217</v>
      </c>
      <c r="AN27" s="192" t="s">
        <v>1218</v>
      </c>
    </row>
    <row r="28" s="229" customFormat="1" ht="189" customHeight="1" spans="1:40">
      <c r="A28" s="239">
        <v>7</v>
      </c>
      <c r="B28" s="239" t="s">
        <v>1302</v>
      </c>
      <c r="C28" s="239">
        <v>2024</v>
      </c>
      <c r="D28" s="239" t="s">
        <v>1303</v>
      </c>
      <c r="E28" s="239" t="s">
        <v>178</v>
      </c>
      <c r="F28" s="239" t="s">
        <v>984</v>
      </c>
      <c r="G28" s="239" t="s">
        <v>1304</v>
      </c>
      <c r="H28" s="247" t="s">
        <v>1305</v>
      </c>
      <c r="I28" s="254">
        <v>1</v>
      </c>
      <c r="J28" s="239">
        <v>290</v>
      </c>
      <c r="K28" s="239">
        <v>1</v>
      </c>
      <c r="L28" s="239"/>
      <c r="M28" s="239"/>
      <c r="N28" s="239"/>
      <c r="O28" s="239"/>
      <c r="P28" s="239"/>
      <c r="Q28" s="239"/>
      <c r="R28" s="239"/>
      <c r="S28" s="258">
        <v>472</v>
      </c>
      <c r="T28" s="258">
        <v>1694</v>
      </c>
      <c r="U28" s="239" t="s">
        <v>192</v>
      </c>
      <c r="V28" s="259" t="s">
        <v>810</v>
      </c>
      <c r="W28" s="239" t="s">
        <v>183</v>
      </c>
      <c r="X28" s="254" t="s">
        <v>1144</v>
      </c>
      <c r="Y28" s="239" t="s">
        <v>1286</v>
      </c>
      <c r="Z28" s="239">
        <v>100</v>
      </c>
      <c r="AA28" s="254">
        <v>100</v>
      </c>
      <c r="AB28" s="239">
        <v>100</v>
      </c>
      <c r="AC28" s="239"/>
      <c r="AD28" s="239"/>
      <c r="AE28" s="239"/>
      <c r="AF28" s="239"/>
      <c r="AG28" s="239"/>
      <c r="AH28" s="239"/>
      <c r="AI28" s="239"/>
      <c r="AJ28" s="239"/>
      <c r="AK28" s="239"/>
      <c r="AL28" s="239"/>
      <c r="AM28" s="47" t="s">
        <v>1306</v>
      </c>
      <c r="AN28" s="47" t="s">
        <v>1307</v>
      </c>
    </row>
    <row r="29" s="12" customFormat="1" ht="51" hidden="1" customHeight="1" spans="1:40">
      <c r="A29" s="183" t="s">
        <v>56</v>
      </c>
      <c r="B29" s="186" t="s">
        <v>69</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row>
    <row r="30" s="12" customFormat="1" ht="30" hidden="1" customHeight="1" spans="1:40">
      <c r="A30" s="182" t="s">
        <v>54</v>
      </c>
      <c r="B30" s="186" t="s">
        <v>70</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8"/>
      <c r="AN30" s="198"/>
    </row>
    <row r="31" s="12" customFormat="1" ht="30" hidden="1" customHeight="1" spans="1:40">
      <c r="A31" s="182" t="s">
        <v>54</v>
      </c>
      <c r="B31" s="186" t="s">
        <v>71</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8"/>
      <c r="AN31" s="198"/>
    </row>
    <row r="32" s="12" customFormat="1" ht="51" hidden="1" customHeight="1" spans="1:40">
      <c r="A32" s="182" t="s">
        <v>54</v>
      </c>
      <c r="B32" s="186" t="s">
        <v>72</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row>
    <row r="33" s="12" customFormat="1" ht="30" hidden="1" customHeight="1" spans="1:40">
      <c r="A33" s="182" t="s">
        <v>52</v>
      </c>
      <c r="B33" s="186" t="s">
        <v>73</v>
      </c>
      <c r="C33" s="186"/>
      <c r="D33" s="186"/>
      <c r="E33" s="184"/>
      <c r="F33" s="184"/>
      <c r="G33" s="184"/>
      <c r="H33" s="184"/>
      <c r="I33" s="195">
        <f t="shared" ref="I33:AL33" si="8">I34+I35+I37+I39</f>
        <v>2</v>
      </c>
      <c r="J33" s="195">
        <f t="shared" si="8"/>
        <v>10701</v>
      </c>
      <c r="K33" s="195">
        <f t="shared" si="8"/>
        <v>2</v>
      </c>
      <c r="L33" s="195">
        <f t="shared" si="8"/>
        <v>0</v>
      </c>
      <c r="M33" s="195">
        <f t="shared" si="8"/>
        <v>0</v>
      </c>
      <c r="N33" s="195">
        <f t="shared" si="8"/>
        <v>0</v>
      </c>
      <c r="O33" s="195">
        <f t="shared" si="8"/>
        <v>0</v>
      </c>
      <c r="P33" s="195">
        <f t="shared" si="8"/>
        <v>0</v>
      </c>
      <c r="Q33" s="195">
        <f t="shared" si="8"/>
        <v>0</v>
      </c>
      <c r="R33" s="195">
        <f t="shared" si="8"/>
        <v>0</v>
      </c>
      <c r="S33" s="195">
        <f t="shared" si="8"/>
        <v>835</v>
      </c>
      <c r="T33" s="195">
        <f t="shared" si="8"/>
        <v>3285</v>
      </c>
      <c r="U33" s="195">
        <f t="shared" si="8"/>
        <v>0</v>
      </c>
      <c r="V33" s="195">
        <f t="shared" si="8"/>
        <v>0</v>
      </c>
      <c r="W33" s="195">
        <f t="shared" si="8"/>
        <v>0</v>
      </c>
      <c r="X33" s="195">
        <f t="shared" si="8"/>
        <v>0</v>
      </c>
      <c r="Y33" s="195">
        <f t="shared" si="8"/>
        <v>0</v>
      </c>
      <c r="Z33" s="195">
        <f t="shared" si="8"/>
        <v>1185</v>
      </c>
      <c r="AA33" s="195">
        <f t="shared" si="8"/>
        <v>0</v>
      </c>
      <c r="AB33" s="195">
        <f t="shared" si="8"/>
        <v>0</v>
      </c>
      <c r="AC33" s="195">
        <f t="shared" si="8"/>
        <v>0</v>
      </c>
      <c r="AD33" s="195">
        <f t="shared" si="8"/>
        <v>0</v>
      </c>
      <c r="AE33" s="195">
        <f t="shared" si="8"/>
        <v>0</v>
      </c>
      <c r="AF33" s="195">
        <f t="shared" si="8"/>
        <v>0</v>
      </c>
      <c r="AG33" s="195">
        <f t="shared" si="8"/>
        <v>1185</v>
      </c>
      <c r="AH33" s="195">
        <f t="shared" si="8"/>
        <v>0</v>
      </c>
      <c r="AI33" s="195">
        <f t="shared" si="8"/>
        <v>0</v>
      </c>
      <c r="AJ33" s="195">
        <f t="shared" si="8"/>
        <v>0</v>
      </c>
      <c r="AK33" s="195">
        <f t="shared" si="8"/>
        <v>0</v>
      </c>
      <c r="AL33" s="195">
        <f t="shared" si="8"/>
        <v>0</v>
      </c>
      <c r="AM33" s="198"/>
      <c r="AN33" s="198"/>
    </row>
    <row r="34" s="12" customFormat="1" ht="47" hidden="1" customHeight="1" spans="1:40">
      <c r="A34" s="182" t="s">
        <v>54</v>
      </c>
      <c r="B34" s="186" t="s">
        <v>74</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8"/>
      <c r="AN34" s="198"/>
    </row>
    <row r="35" s="12" customFormat="1" ht="30" hidden="1" customHeight="1" spans="1:40">
      <c r="A35" s="182" t="s">
        <v>54</v>
      </c>
      <c r="B35" s="186" t="s">
        <v>75</v>
      </c>
      <c r="C35" s="186"/>
      <c r="D35" s="186"/>
      <c r="E35" s="184"/>
      <c r="F35" s="184"/>
      <c r="G35" s="184"/>
      <c r="H35" s="184"/>
      <c r="I35" s="195">
        <f t="shared" ref="I35:AM35" si="9">SUM(I36)</f>
        <v>1</v>
      </c>
      <c r="J35" s="195">
        <f t="shared" si="9"/>
        <v>1</v>
      </c>
      <c r="K35" s="195">
        <f t="shared" si="9"/>
        <v>1</v>
      </c>
      <c r="L35" s="195">
        <f t="shared" si="9"/>
        <v>0</v>
      </c>
      <c r="M35" s="195">
        <f t="shared" si="9"/>
        <v>0</v>
      </c>
      <c r="N35" s="195">
        <f t="shared" si="9"/>
        <v>0</v>
      </c>
      <c r="O35" s="195">
        <f t="shared" si="9"/>
        <v>0</v>
      </c>
      <c r="P35" s="195">
        <f t="shared" si="9"/>
        <v>0</v>
      </c>
      <c r="Q35" s="195">
        <f t="shared" si="9"/>
        <v>0</v>
      </c>
      <c r="R35" s="195">
        <f t="shared" si="9"/>
        <v>0</v>
      </c>
      <c r="S35" s="195">
        <f t="shared" si="9"/>
        <v>523</v>
      </c>
      <c r="T35" s="195">
        <f t="shared" si="9"/>
        <v>2189</v>
      </c>
      <c r="U35" s="195">
        <f t="shared" si="9"/>
        <v>0</v>
      </c>
      <c r="V35" s="195">
        <f t="shared" si="9"/>
        <v>0</v>
      </c>
      <c r="W35" s="195">
        <f t="shared" si="9"/>
        <v>0</v>
      </c>
      <c r="X35" s="195">
        <f t="shared" si="9"/>
        <v>0</v>
      </c>
      <c r="Y35" s="195">
        <f t="shared" si="9"/>
        <v>0</v>
      </c>
      <c r="Z35" s="195">
        <f t="shared" si="9"/>
        <v>1000</v>
      </c>
      <c r="AA35" s="195">
        <f t="shared" si="9"/>
        <v>0</v>
      </c>
      <c r="AB35" s="195">
        <f t="shared" si="9"/>
        <v>0</v>
      </c>
      <c r="AC35" s="195">
        <f t="shared" si="9"/>
        <v>0</v>
      </c>
      <c r="AD35" s="195">
        <f t="shared" si="9"/>
        <v>0</v>
      </c>
      <c r="AE35" s="195">
        <f t="shared" si="9"/>
        <v>0</v>
      </c>
      <c r="AF35" s="195">
        <f t="shared" si="9"/>
        <v>0</v>
      </c>
      <c r="AG35" s="195">
        <f t="shared" si="9"/>
        <v>1000</v>
      </c>
      <c r="AH35" s="195">
        <f t="shared" si="9"/>
        <v>0</v>
      </c>
      <c r="AI35" s="195">
        <f t="shared" si="9"/>
        <v>0</v>
      </c>
      <c r="AJ35" s="195">
        <f t="shared" si="9"/>
        <v>0</v>
      </c>
      <c r="AK35" s="195">
        <f t="shared" si="9"/>
        <v>0</v>
      </c>
      <c r="AL35" s="195">
        <f t="shared" si="9"/>
        <v>0</v>
      </c>
      <c r="AM35" s="195">
        <f t="shared" si="9"/>
        <v>0</v>
      </c>
      <c r="AN35" s="198"/>
    </row>
    <row r="36" s="104" customFormat="1" ht="362" customHeight="1" spans="1:40">
      <c r="A36" s="189">
        <v>8</v>
      </c>
      <c r="B36" s="189" t="s">
        <v>1308</v>
      </c>
      <c r="C36" s="189">
        <v>2024</v>
      </c>
      <c r="D36" s="213" t="s">
        <v>1309</v>
      </c>
      <c r="E36" s="189" t="s">
        <v>178</v>
      </c>
      <c r="F36" s="189" t="s">
        <v>1289</v>
      </c>
      <c r="G36" s="189" t="s">
        <v>1310</v>
      </c>
      <c r="H36" s="248" t="s">
        <v>1311</v>
      </c>
      <c r="I36" s="189">
        <v>1</v>
      </c>
      <c r="J36" s="189">
        <v>1</v>
      </c>
      <c r="K36" s="189">
        <v>1</v>
      </c>
      <c r="L36" s="189"/>
      <c r="M36" s="189"/>
      <c r="N36" s="189"/>
      <c r="O36" s="189"/>
      <c r="P36" s="189"/>
      <c r="Q36" s="189"/>
      <c r="R36" s="189"/>
      <c r="S36" s="189">
        <v>523</v>
      </c>
      <c r="T36" s="189">
        <v>2189</v>
      </c>
      <c r="U36" s="189" t="s">
        <v>227</v>
      </c>
      <c r="V36" s="260" t="s">
        <v>656</v>
      </c>
      <c r="W36" s="189" t="s">
        <v>183</v>
      </c>
      <c r="X36" s="261" t="s">
        <v>1144</v>
      </c>
      <c r="Y36" s="269" t="s">
        <v>1286</v>
      </c>
      <c r="Z36" s="189">
        <v>1000</v>
      </c>
      <c r="AA36" s="261"/>
      <c r="AB36" s="270"/>
      <c r="AC36" s="270"/>
      <c r="AD36" s="270"/>
      <c r="AE36" s="270"/>
      <c r="AF36" s="270"/>
      <c r="AG36" s="270">
        <v>1000</v>
      </c>
      <c r="AH36" s="270"/>
      <c r="AI36" s="270"/>
      <c r="AJ36" s="270"/>
      <c r="AK36" s="270"/>
      <c r="AL36" s="270"/>
      <c r="AM36" s="270" t="s">
        <v>1312</v>
      </c>
      <c r="AN36" s="270" t="s">
        <v>1313</v>
      </c>
    </row>
    <row r="37" s="12" customFormat="1" ht="30" hidden="1" customHeight="1" spans="1:40">
      <c r="A37" s="182" t="s">
        <v>54</v>
      </c>
      <c r="B37" s="186" t="s">
        <v>76</v>
      </c>
      <c r="C37" s="186"/>
      <c r="D37" s="186"/>
      <c r="E37" s="184"/>
      <c r="F37" s="184"/>
      <c r="G37" s="184"/>
      <c r="H37" s="184"/>
      <c r="I37" s="195">
        <f t="shared" ref="I37:AL37" si="10">SUM(I38)</f>
        <v>1</v>
      </c>
      <c r="J37" s="195">
        <f t="shared" si="10"/>
        <v>10700</v>
      </c>
      <c r="K37" s="195">
        <f t="shared" si="10"/>
        <v>1</v>
      </c>
      <c r="L37" s="195">
        <f t="shared" si="10"/>
        <v>0</v>
      </c>
      <c r="M37" s="195">
        <f t="shared" si="10"/>
        <v>0</v>
      </c>
      <c r="N37" s="195">
        <f t="shared" si="10"/>
        <v>0</v>
      </c>
      <c r="O37" s="195">
        <f t="shared" si="10"/>
        <v>0</v>
      </c>
      <c r="P37" s="195">
        <f t="shared" si="10"/>
        <v>0</v>
      </c>
      <c r="Q37" s="195">
        <f t="shared" si="10"/>
        <v>0</v>
      </c>
      <c r="R37" s="195">
        <f t="shared" si="10"/>
        <v>0</v>
      </c>
      <c r="S37" s="195">
        <f t="shared" si="10"/>
        <v>312</v>
      </c>
      <c r="T37" s="195">
        <f t="shared" si="10"/>
        <v>1096</v>
      </c>
      <c r="U37" s="195">
        <f t="shared" si="10"/>
        <v>0</v>
      </c>
      <c r="V37" s="195">
        <f t="shared" si="10"/>
        <v>0</v>
      </c>
      <c r="W37" s="195">
        <f t="shared" si="10"/>
        <v>0</v>
      </c>
      <c r="X37" s="195">
        <f t="shared" si="10"/>
        <v>0</v>
      </c>
      <c r="Y37" s="195">
        <f t="shared" si="10"/>
        <v>0</v>
      </c>
      <c r="Z37" s="195">
        <f t="shared" si="10"/>
        <v>185</v>
      </c>
      <c r="AA37" s="195">
        <f t="shared" si="10"/>
        <v>0</v>
      </c>
      <c r="AB37" s="195">
        <f t="shared" si="10"/>
        <v>0</v>
      </c>
      <c r="AC37" s="195">
        <f t="shared" si="10"/>
        <v>0</v>
      </c>
      <c r="AD37" s="195">
        <f t="shared" si="10"/>
        <v>0</v>
      </c>
      <c r="AE37" s="195">
        <f t="shared" si="10"/>
        <v>0</v>
      </c>
      <c r="AF37" s="195">
        <f t="shared" si="10"/>
        <v>0</v>
      </c>
      <c r="AG37" s="195">
        <f t="shared" si="10"/>
        <v>185</v>
      </c>
      <c r="AH37" s="195">
        <f t="shared" si="10"/>
        <v>0</v>
      </c>
      <c r="AI37" s="195">
        <f t="shared" si="10"/>
        <v>0</v>
      </c>
      <c r="AJ37" s="195">
        <f t="shared" si="10"/>
        <v>0</v>
      </c>
      <c r="AK37" s="195">
        <f t="shared" si="10"/>
        <v>0</v>
      </c>
      <c r="AL37" s="195">
        <f t="shared" si="10"/>
        <v>0</v>
      </c>
      <c r="AM37" s="198"/>
      <c r="AN37" s="198"/>
    </row>
    <row r="38" s="229" customFormat="1" ht="189" customHeight="1" spans="1:40">
      <c r="A38" s="239">
        <v>9</v>
      </c>
      <c r="B38" s="239" t="s">
        <v>1314</v>
      </c>
      <c r="C38" s="239">
        <v>2024</v>
      </c>
      <c r="D38" s="239" t="s">
        <v>1315</v>
      </c>
      <c r="E38" s="239" t="s">
        <v>178</v>
      </c>
      <c r="F38" s="239" t="s">
        <v>1289</v>
      </c>
      <c r="G38" s="239" t="s">
        <v>204</v>
      </c>
      <c r="H38" s="247" t="s">
        <v>1316</v>
      </c>
      <c r="I38" s="239">
        <v>1</v>
      </c>
      <c r="J38" s="239">
        <v>10700</v>
      </c>
      <c r="K38" s="239">
        <v>1</v>
      </c>
      <c r="L38" s="239"/>
      <c r="M38" s="239"/>
      <c r="N38" s="239"/>
      <c r="O38" s="239"/>
      <c r="P38" s="239"/>
      <c r="Q38" s="239"/>
      <c r="R38" s="239"/>
      <c r="S38" s="258">
        <v>312</v>
      </c>
      <c r="T38" s="258">
        <v>1096</v>
      </c>
      <c r="U38" s="239" t="s">
        <v>206</v>
      </c>
      <c r="V38" s="239" t="s">
        <v>902</v>
      </c>
      <c r="W38" s="239" t="s">
        <v>183</v>
      </c>
      <c r="X38" s="254" t="s">
        <v>1144</v>
      </c>
      <c r="Y38" s="239" t="s">
        <v>1286</v>
      </c>
      <c r="Z38" s="239">
        <v>185</v>
      </c>
      <c r="AA38" s="271"/>
      <c r="AB38" s="257"/>
      <c r="AC38" s="257"/>
      <c r="AD38" s="257"/>
      <c r="AE38" s="257"/>
      <c r="AF38" s="257"/>
      <c r="AG38" s="257">
        <v>185</v>
      </c>
      <c r="AH38" s="257"/>
      <c r="AI38" s="257"/>
      <c r="AJ38" s="257"/>
      <c r="AK38" s="257"/>
      <c r="AL38" s="257"/>
      <c r="AM38" s="257" t="s">
        <v>1317</v>
      </c>
      <c r="AN38" s="274" t="s">
        <v>1318</v>
      </c>
    </row>
    <row r="39" s="12" customFormat="1" ht="30" hidden="1" customHeight="1" spans="1:40">
      <c r="A39" s="182" t="s">
        <v>54</v>
      </c>
      <c r="B39" s="186" t="s">
        <v>77</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8"/>
      <c r="AN39" s="198"/>
    </row>
    <row r="40" s="12" customFormat="1" ht="30" hidden="1" customHeight="1" spans="1:40">
      <c r="A40" s="182" t="s">
        <v>52</v>
      </c>
      <c r="B40" s="186" t="s">
        <v>78</v>
      </c>
      <c r="C40" s="186"/>
      <c r="D40" s="186"/>
      <c r="E40" s="184"/>
      <c r="F40" s="184"/>
      <c r="G40" s="184"/>
      <c r="H40" s="184"/>
      <c r="I40" s="195">
        <f t="shared" ref="I40:AL40" si="11">I41+I50</f>
        <v>4</v>
      </c>
      <c r="J40" s="195">
        <f t="shared" si="11"/>
        <v>27.7</v>
      </c>
      <c r="K40" s="195">
        <f t="shared" si="11"/>
        <v>3</v>
      </c>
      <c r="L40" s="195">
        <f t="shared" si="11"/>
        <v>0</v>
      </c>
      <c r="M40" s="195">
        <f t="shared" si="11"/>
        <v>1</v>
      </c>
      <c r="N40" s="195">
        <f t="shared" si="11"/>
        <v>0</v>
      </c>
      <c r="O40" s="195">
        <f t="shared" si="11"/>
        <v>0</v>
      </c>
      <c r="P40" s="195">
        <f t="shared" si="11"/>
        <v>0</v>
      </c>
      <c r="Q40" s="195">
        <f t="shared" si="11"/>
        <v>0</v>
      </c>
      <c r="R40" s="195">
        <f t="shared" si="11"/>
        <v>0</v>
      </c>
      <c r="S40" s="195">
        <f t="shared" si="11"/>
        <v>3557</v>
      </c>
      <c r="T40" s="195">
        <f t="shared" si="11"/>
        <v>14114</v>
      </c>
      <c r="U40" s="195">
        <f t="shared" si="11"/>
        <v>0</v>
      </c>
      <c r="V40" s="195">
        <f t="shared" si="11"/>
        <v>0</v>
      </c>
      <c r="W40" s="195">
        <f t="shared" si="11"/>
        <v>0</v>
      </c>
      <c r="X40" s="195">
        <f t="shared" si="11"/>
        <v>0</v>
      </c>
      <c r="Y40" s="195">
        <f t="shared" si="11"/>
        <v>0</v>
      </c>
      <c r="Z40" s="195">
        <f t="shared" si="11"/>
        <v>4600</v>
      </c>
      <c r="AA40" s="195">
        <f t="shared" si="11"/>
        <v>2100</v>
      </c>
      <c r="AB40" s="195">
        <f t="shared" si="11"/>
        <v>0</v>
      </c>
      <c r="AC40" s="195">
        <f t="shared" si="11"/>
        <v>400</v>
      </c>
      <c r="AD40" s="195">
        <f t="shared" si="11"/>
        <v>1700</v>
      </c>
      <c r="AE40" s="195">
        <f t="shared" si="11"/>
        <v>0</v>
      </c>
      <c r="AF40" s="195">
        <f t="shared" si="11"/>
        <v>1250</v>
      </c>
      <c r="AG40" s="195">
        <f t="shared" si="11"/>
        <v>1250</v>
      </c>
      <c r="AH40" s="195">
        <f t="shared" si="11"/>
        <v>0</v>
      </c>
      <c r="AI40" s="195">
        <f t="shared" si="11"/>
        <v>0</v>
      </c>
      <c r="AJ40" s="195">
        <f t="shared" si="11"/>
        <v>0</v>
      </c>
      <c r="AK40" s="195">
        <f t="shared" si="11"/>
        <v>0</v>
      </c>
      <c r="AL40" s="195">
        <f t="shared" si="11"/>
        <v>0</v>
      </c>
      <c r="AM40" s="198"/>
      <c r="AN40" s="198"/>
    </row>
    <row r="41" s="12" customFormat="1" ht="30" hidden="1" customHeight="1" spans="1:40">
      <c r="A41" s="182" t="s">
        <v>54</v>
      </c>
      <c r="B41" s="186" t="s">
        <v>79</v>
      </c>
      <c r="C41" s="186"/>
      <c r="D41" s="186"/>
      <c r="E41" s="184"/>
      <c r="F41" s="184"/>
      <c r="G41" s="184"/>
      <c r="H41" s="184"/>
      <c r="I41" s="195">
        <f t="shared" ref="I41:AL41" si="12">I42+I43+I44+I45</f>
        <v>4</v>
      </c>
      <c r="J41" s="195">
        <f t="shared" si="12"/>
        <v>27.7</v>
      </c>
      <c r="K41" s="195">
        <f t="shared" si="12"/>
        <v>3</v>
      </c>
      <c r="L41" s="195">
        <f t="shared" si="12"/>
        <v>0</v>
      </c>
      <c r="M41" s="195">
        <f t="shared" si="12"/>
        <v>1</v>
      </c>
      <c r="N41" s="195">
        <f t="shared" si="12"/>
        <v>0</v>
      </c>
      <c r="O41" s="195">
        <f t="shared" si="12"/>
        <v>0</v>
      </c>
      <c r="P41" s="195">
        <f t="shared" si="12"/>
        <v>0</v>
      </c>
      <c r="Q41" s="195">
        <f t="shared" si="12"/>
        <v>0</v>
      </c>
      <c r="R41" s="195">
        <f t="shared" si="12"/>
        <v>0</v>
      </c>
      <c r="S41" s="195">
        <f t="shared" si="12"/>
        <v>3557</v>
      </c>
      <c r="T41" s="195">
        <f t="shared" si="12"/>
        <v>14114</v>
      </c>
      <c r="U41" s="195">
        <f t="shared" si="12"/>
        <v>0</v>
      </c>
      <c r="V41" s="195">
        <f t="shared" si="12"/>
        <v>0</v>
      </c>
      <c r="W41" s="195">
        <f t="shared" si="12"/>
        <v>0</v>
      </c>
      <c r="X41" s="195">
        <f t="shared" si="12"/>
        <v>0</v>
      </c>
      <c r="Y41" s="195">
        <f t="shared" si="12"/>
        <v>0</v>
      </c>
      <c r="Z41" s="195">
        <f t="shared" si="12"/>
        <v>4600</v>
      </c>
      <c r="AA41" s="195">
        <f t="shared" si="12"/>
        <v>2100</v>
      </c>
      <c r="AB41" s="195">
        <f t="shared" si="12"/>
        <v>0</v>
      </c>
      <c r="AC41" s="195">
        <f t="shared" si="12"/>
        <v>400</v>
      </c>
      <c r="AD41" s="195">
        <f t="shared" si="12"/>
        <v>1700</v>
      </c>
      <c r="AE41" s="195">
        <f t="shared" si="12"/>
        <v>0</v>
      </c>
      <c r="AF41" s="195">
        <f t="shared" si="12"/>
        <v>1250</v>
      </c>
      <c r="AG41" s="195">
        <f t="shared" si="12"/>
        <v>1250</v>
      </c>
      <c r="AH41" s="195">
        <f t="shared" si="12"/>
        <v>0</v>
      </c>
      <c r="AI41" s="195">
        <f t="shared" si="12"/>
        <v>0</v>
      </c>
      <c r="AJ41" s="195">
        <f t="shared" si="12"/>
        <v>0</v>
      </c>
      <c r="AK41" s="195">
        <f t="shared" si="12"/>
        <v>0</v>
      </c>
      <c r="AL41" s="195">
        <f t="shared" si="12"/>
        <v>0</v>
      </c>
      <c r="AM41" s="198"/>
      <c r="AN41" s="198"/>
    </row>
    <row r="42" s="12" customFormat="1" ht="30" hidden="1" customHeight="1" spans="1:40">
      <c r="A42" s="183" t="s">
        <v>56</v>
      </c>
      <c r="B42" s="186" t="s">
        <v>80</v>
      </c>
      <c r="C42" s="186"/>
      <c r="D42" s="186"/>
      <c r="E42" s="184"/>
      <c r="F42" s="184"/>
      <c r="G42" s="184"/>
      <c r="H42" s="184"/>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8"/>
      <c r="AN42" s="198"/>
    </row>
    <row r="43" s="12" customFormat="1" ht="30" hidden="1" customHeight="1" spans="1:40">
      <c r="A43" s="183" t="s">
        <v>56</v>
      </c>
      <c r="B43" s="186" t="s">
        <v>81</v>
      </c>
      <c r="C43" s="186"/>
      <c r="D43" s="186"/>
      <c r="E43" s="184"/>
      <c r="F43" s="184"/>
      <c r="G43" s="184"/>
      <c r="H43" s="184"/>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8"/>
      <c r="AN43" s="198"/>
    </row>
    <row r="44" s="12" customFormat="1" ht="30" hidden="1" customHeight="1" spans="1:40">
      <c r="A44" s="183" t="s">
        <v>56</v>
      </c>
      <c r="B44" s="186" t="s">
        <v>82</v>
      </c>
      <c r="C44" s="186"/>
      <c r="D44" s="186"/>
      <c r="E44" s="184"/>
      <c r="F44" s="184"/>
      <c r="G44" s="184"/>
      <c r="H44" s="184"/>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8"/>
      <c r="AN44" s="198"/>
    </row>
    <row r="45" s="12" customFormat="1" ht="50" hidden="1" customHeight="1" spans="1:40">
      <c r="A45" s="183" t="s">
        <v>56</v>
      </c>
      <c r="B45" s="186" t="s">
        <v>83</v>
      </c>
      <c r="C45" s="186"/>
      <c r="D45" s="186"/>
      <c r="E45" s="184"/>
      <c r="F45" s="184"/>
      <c r="G45" s="184"/>
      <c r="H45" s="184"/>
      <c r="I45" s="195">
        <f t="shared" ref="I45:AL45" si="13">SUM(I46:I49)</f>
        <v>4</v>
      </c>
      <c r="J45" s="195">
        <f t="shared" si="13"/>
        <v>27.7</v>
      </c>
      <c r="K45" s="195">
        <f t="shared" si="13"/>
        <v>3</v>
      </c>
      <c r="L45" s="195">
        <f t="shared" si="13"/>
        <v>0</v>
      </c>
      <c r="M45" s="195">
        <f t="shared" si="13"/>
        <v>1</v>
      </c>
      <c r="N45" s="195">
        <f t="shared" si="13"/>
        <v>0</v>
      </c>
      <c r="O45" s="195">
        <f t="shared" si="13"/>
        <v>0</v>
      </c>
      <c r="P45" s="195">
        <f t="shared" si="13"/>
        <v>0</v>
      </c>
      <c r="Q45" s="195">
        <f t="shared" si="13"/>
        <v>0</v>
      </c>
      <c r="R45" s="195">
        <f t="shared" si="13"/>
        <v>0</v>
      </c>
      <c r="S45" s="195">
        <f t="shared" si="13"/>
        <v>3557</v>
      </c>
      <c r="T45" s="195">
        <f t="shared" si="13"/>
        <v>14114</v>
      </c>
      <c r="U45" s="195">
        <f t="shared" si="13"/>
        <v>0</v>
      </c>
      <c r="V45" s="195">
        <f t="shared" si="13"/>
        <v>0</v>
      </c>
      <c r="W45" s="195">
        <f t="shared" si="13"/>
        <v>0</v>
      </c>
      <c r="X45" s="195">
        <f t="shared" si="13"/>
        <v>0</v>
      </c>
      <c r="Y45" s="195">
        <f t="shared" si="13"/>
        <v>0</v>
      </c>
      <c r="Z45" s="195">
        <f t="shared" si="13"/>
        <v>4600</v>
      </c>
      <c r="AA45" s="195">
        <f t="shared" si="13"/>
        <v>2100</v>
      </c>
      <c r="AB45" s="195">
        <f t="shared" si="13"/>
        <v>0</v>
      </c>
      <c r="AC45" s="195">
        <f t="shared" si="13"/>
        <v>400</v>
      </c>
      <c r="AD45" s="195">
        <f t="shared" si="13"/>
        <v>1700</v>
      </c>
      <c r="AE45" s="195">
        <f t="shared" si="13"/>
        <v>0</v>
      </c>
      <c r="AF45" s="195">
        <f t="shared" si="13"/>
        <v>1250</v>
      </c>
      <c r="AG45" s="195">
        <f t="shared" si="13"/>
        <v>1250</v>
      </c>
      <c r="AH45" s="195">
        <f t="shared" si="13"/>
        <v>0</v>
      </c>
      <c r="AI45" s="195">
        <f t="shared" si="13"/>
        <v>0</v>
      </c>
      <c r="AJ45" s="195">
        <f t="shared" si="13"/>
        <v>0</v>
      </c>
      <c r="AK45" s="195">
        <f t="shared" si="13"/>
        <v>0</v>
      </c>
      <c r="AL45" s="195">
        <f t="shared" si="13"/>
        <v>0</v>
      </c>
      <c r="AM45" s="198"/>
      <c r="AN45" s="198"/>
    </row>
    <row r="46" s="229" customFormat="1" ht="309" customHeight="1" spans="1:40">
      <c r="A46" s="239">
        <v>10</v>
      </c>
      <c r="B46" s="239" t="s">
        <v>1155</v>
      </c>
      <c r="C46" s="239">
        <v>2024</v>
      </c>
      <c r="D46" s="249" t="s">
        <v>203</v>
      </c>
      <c r="E46" s="241" t="s">
        <v>178</v>
      </c>
      <c r="F46" s="241" t="s">
        <v>990</v>
      </c>
      <c r="G46" s="241" t="s">
        <v>204</v>
      </c>
      <c r="H46" s="250" t="s">
        <v>1319</v>
      </c>
      <c r="I46" s="239">
        <v>1</v>
      </c>
      <c r="J46" s="239">
        <v>4</v>
      </c>
      <c r="K46" s="239">
        <v>1</v>
      </c>
      <c r="L46" s="239"/>
      <c r="M46" s="239"/>
      <c r="N46" s="239"/>
      <c r="O46" s="239"/>
      <c r="P46" s="239"/>
      <c r="Q46" s="239"/>
      <c r="R46" s="239"/>
      <c r="S46" s="262">
        <v>788</v>
      </c>
      <c r="T46" s="262">
        <v>2878</v>
      </c>
      <c r="U46" s="263" t="s">
        <v>206</v>
      </c>
      <c r="V46" s="239" t="s">
        <v>902</v>
      </c>
      <c r="W46" s="263" t="s">
        <v>207</v>
      </c>
      <c r="X46" s="239" t="s">
        <v>715</v>
      </c>
      <c r="Y46" s="239" t="s">
        <v>1286</v>
      </c>
      <c r="Z46" s="272">
        <v>2100</v>
      </c>
      <c r="AA46" s="239">
        <v>2100</v>
      </c>
      <c r="AB46" s="267"/>
      <c r="AC46" s="267">
        <v>400</v>
      </c>
      <c r="AD46" s="267">
        <v>1700</v>
      </c>
      <c r="AE46" s="267"/>
      <c r="AF46" s="239"/>
      <c r="AG46" s="239"/>
      <c r="AH46" s="239"/>
      <c r="AI46" s="239"/>
      <c r="AJ46" s="239"/>
      <c r="AK46" s="239"/>
      <c r="AL46" s="239"/>
      <c r="AM46" s="247" t="s">
        <v>1156</v>
      </c>
      <c r="AN46" s="247" t="s">
        <v>1157</v>
      </c>
    </row>
    <row r="47" s="231" customFormat="1" ht="320" customHeight="1" spans="1:40">
      <c r="A47" s="239">
        <v>11</v>
      </c>
      <c r="B47" s="239" t="s">
        <v>1189</v>
      </c>
      <c r="C47" s="239">
        <v>2024</v>
      </c>
      <c r="D47" s="239" t="s">
        <v>1190</v>
      </c>
      <c r="E47" s="239" t="s">
        <v>178</v>
      </c>
      <c r="F47" s="239" t="s">
        <v>990</v>
      </c>
      <c r="G47" s="239" t="s">
        <v>357</v>
      </c>
      <c r="H47" s="239" t="s">
        <v>1320</v>
      </c>
      <c r="I47" s="255">
        <v>1</v>
      </c>
      <c r="J47" s="256">
        <v>16</v>
      </c>
      <c r="K47" s="256">
        <v>1</v>
      </c>
      <c r="L47" s="256"/>
      <c r="M47" s="256"/>
      <c r="N47" s="256"/>
      <c r="O47" s="256"/>
      <c r="P47" s="256"/>
      <c r="Q47" s="256"/>
      <c r="R47" s="256"/>
      <c r="S47" s="256">
        <v>114</v>
      </c>
      <c r="T47" s="256">
        <v>456</v>
      </c>
      <c r="U47" s="256" t="s">
        <v>1016</v>
      </c>
      <c r="V47" s="239" t="s">
        <v>749</v>
      </c>
      <c r="W47" s="263" t="s">
        <v>207</v>
      </c>
      <c r="X47" s="239" t="s">
        <v>715</v>
      </c>
      <c r="Y47" s="239" t="s">
        <v>1286</v>
      </c>
      <c r="Z47" s="239">
        <v>1250</v>
      </c>
      <c r="AA47" s="256"/>
      <c r="AB47" s="256"/>
      <c r="AC47" s="256"/>
      <c r="AD47" s="256"/>
      <c r="AE47" s="256"/>
      <c r="AF47" s="256">
        <v>1250</v>
      </c>
      <c r="AG47" s="256"/>
      <c r="AH47" s="256"/>
      <c r="AI47" s="256"/>
      <c r="AJ47" s="256"/>
      <c r="AK47" s="256"/>
      <c r="AL47" s="256"/>
      <c r="AM47" s="275" t="s">
        <v>1192</v>
      </c>
      <c r="AN47" s="275" t="s">
        <v>1193</v>
      </c>
    </row>
    <row r="48" s="229" customFormat="1" ht="189" customHeight="1" spans="1:40">
      <c r="A48" s="239">
        <v>12</v>
      </c>
      <c r="B48" s="251" t="s">
        <v>1194</v>
      </c>
      <c r="C48" s="251">
        <v>2024</v>
      </c>
      <c r="D48" s="252" t="s">
        <v>208</v>
      </c>
      <c r="E48" s="253" t="s">
        <v>178</v>
      </c>
      <c r="F48" s="253" t="s">
        <v>990</v>
      </c>
      <c r="G48" s="253" t="s">
        <v>209</v>
      </c>
      <c r="H48" s="252" t="s">
        <v>1321</v>
      </c>
      <c r="I48" s="251">
        <v>1</v>
      </c>
      <c r="J48" s="251"/>
      <c r="K48" s="251"/>
      <c r="L48" s="251"/>
      <c r="M48" s="251">
        <v>1</v>
      </c>
      <c r="N48" s="251"/>
      <c r="O48" s="251"/>
      <c r="P48" s="251"/>
      <c r="Q48" s="251"/>
      <c r="R48" s="251"/>
      <c r="S48" s="251">
        <v>1867</v>
      </c>
      <c r="T48" s="251">
        <v>7902</v>
      </c>
      <c r="U48" s="264" t="s">
        <v>211</v>
      </c>
      <c r="V48" s="251" t="s">
        <v>715</v>
      </c>
      <c r="W48" s="265" t="s">
        <v>207</v>
      </c>
      <c r="X48" s="251" t="s">
        <v>715</v>
      </c>
      <c r="Y48" s="239" t="s">
        <v>1286</v>
      </c>
      <c r="Z48" s="251">
        <v>300</v>
      </c>
      <c r="AA48" s="251"/>
      <c r="AB48" s="273"/>
      <c r="AC48" s="273"/>
      <c r="AD48" s="273"/>
      <c r="AE48" s="273"/>
      <c r="AF48" s="251"/>
      <c r="AG48" s="251">
        <v>300</v>
      </c>
      <c r="AH48" s="251"/>
      <c r="AI48" s="251"/>
      <c r="AJ48" s="251"/>
      <c r="AK48" s="251"/>
      <c r="AL48" s="251"/>
      <c r="AM48" s="276" t="s">
        <v>1195</v>
      </c>
      <c r="AN48" s="276" t="s">
        <v>1196</v>
      </c>
    </row>
    <row r="49" s="232" customFormat="1" ht="111" customHeight="1" spans="1:40">
      <c r="A49" s="189">
        <v>13</v>
      </c>
      <c r="B49" s="189" t="s">
        <v>1322</v>
      </c>
      <c r="C49" s="192">
        <v>2024</v>
      </c>
      <c r="D49" s="192" t="s">
        <v>1323</v>
      </c>
      <c r="E49" s="192" t="s">
        <v>178</v>
      </c>
      <c r="F49" s="189" t="s">
        <v>1009</v>
      </c>
      <c r="G49" s="192" t="s">
        <v>1324</v>
      </c>
      <c r="H49" s="192" t="s">
        <v>1325</v>
      </c>
      <c r="I49" s="192">
        <v>1</v>
      </c>
      <c r="J49" s="192">
        <v>7.7</v>
      </c>
      <c r="K49" s="192">
        <v>1</v>
      </c>
      <c r="L49" s="192"/>
      <c r="M49" s="192"/>
      <c r="N49" s="192"/>
      <c r="O49" s="192"/>
      <c r="P49" s="192"/>
      <c r="Q49" s="192"/>
      <c r="R49" s="192"/>
      <c r="S49" s="266">
        <v>788</v>
      </c>
      <c r="T49" s="266">
        <v>2878</v>
      </c>
      <c r="U49" s="189" t="s">
        <v>206</v>
      </c>
      <c r="V49" s="192" t="s">
        <v>902</v>
      </c>
      <c r="W49" s="192" t="s">
        <v>207</v>
      </c>
      <c r="X49" s="189" t="s">
        <v>715</v>
      </c>
      <c r="Y49" s="192" t="s">
        <v>1286</v>
      </c>
      <c r="Z49" s="192">
        <v>950</v>
      </c>
      <c r="AA49" s="192"/>
      <c r="AB49" s="192"/>
      <c r="AC49" s="192"/>
      <c r="AD49" s="192"/>
      <c r="AE49" s="192"/>
      <c r="AF49" s="192"/>
      <c r="AG49" s="192">
        <v>950</v>
      </c>
      <c r="AH49" s="192"/>
      <c r="AI49" s="192"/>
      <c r="AJ49" s="192"/>
      <c r="AK49" s="192"/>
      <c r="AL49" s="192"/>
      <c r="AM49" s="192" t="s">
        <v>1326</v>
      </c>
      <c r="AN49" s="192" t="s">
        <v>913</v>
      </c>
    </row>
    <row r="50" s="12" customFormat="1" ht="30" hidden="1" customHeight="1" spans="1:40">
      <c r="A50" s="182" t="s">
        <v>54</v>
      </c>
      <c r="B50" s="186" t="s">
        <v>84</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8"/>
      <c r="AN50" s="198"/>
    </row>
    <row r="51" s="12" customFormat="1" ht="30" hidden="1" customHeight="1" spans="1:40">
      <c r="A51" s="182" t="s">
        <v>52</v>
      </c>
      <c r="B51" s="186" t="s">
        <v>85</v>
      </c>
      <c r="C51" s="186"/>
      <c r="D51" s="186"/>
      <c r="E51" s="184"/>
      <c r="F51" s="184"/>
      <c r="G51" s="184"/>
      <c r="H51" s="184"/>
      <c r="I51" s="195">
        <f t="shared" ref="I51:AL51" si="14">I52+I54+I55+I56</f>
        <v>1</v>
      </c>
      <c r="J51" s="195">
        <f t="shared" si="14"/>
        <v>0</v>
      </c>
      <c r="K51" s="195">
        <f t="shared" si="14"/>
        <v>1</v>
      </c>
      <c r="L51" s="195">
        <f t="shared" si="14"/>
        <v>0</v>
      </c>
      <c r="M51" s="195">
        <f t="shared" si="14"/>
        <v>0</v>
      </c>
      <c r="N51" s="195">
        <f t="shared" si="14"/>
        <v>0</v>
      </c>
      <c r="O51" s="195">
        <f t="shared" si="14"/>
        <v>0</v>
      </c>
      <c r="P51" s="195">
        <f t="shared" si="14"/>
        <v>0</v>
      </c>
      <c r="Q51" s="195">
        <f t="shared" si="14"/>
        <v>0</v>
      </c>
      <c r="R51" s="195">
        <f t="shared" si="14"/>
        <v>0</v>
      </c>
      <c r="S51" s="195">
        <f t="shared" si="14"/>
        <v>26</v>
      </c>
      <c r="T51" s="195">
        <f t="shared" si="14"/>
        <v>83</v>
      </c>
      <c r="U51" s="195">
        <f t="shared" si="14"/>
        <v>0</v>
      </c>
      <c r="V51" s="195">
        <f t="shared" si="14"/>
        <v>0</v>
      </c>
      <c r="W51" s="195">
        <f t="shared" si="14"/>
        <v>0</v>
      </c>
      <c r="X51" s="195">
        <f t="shared" si="14"/>
        <v>0</v>
      </c>
      <c r="Y51" s="195">
        <f t="shared" si="14"/>
        <v>0</v>
      </c>
      <c r="Z51" s="195">
        <f t="shared" si="14"/>
        <v>60</v>
      </c>
      <c r="AA51" s="195">
        <f t="shared" si="14"/>
        <v>0</v>
      </c>
      <c r="AB51" s="195">
        <f t="shared" si="14"/>
        <v>0</v>
      </c>
      <c r="AC51" s="195">
        <f t="shared" si="14"/>
        <v>0</v>
      </c>
      <c r="AD51" s="195">
        <f t="shared" si="14"/>
        <v>0</v>
      </c>
      <c r="AE51" s="195">
        <f t="shared" si="14"/>
        <v>0</v>
      </c>
      <c r="AF51" s="195">
        <f t="shared" si="14"/>
        <v>0</v>
      </c>
      <c r="AG51" s="195">
        <f t="shared" si="14"/>
        <v>60</v>
      </c>
      <c r="AH51" s="195">
        <f t="shared" si="14"/>
        <v>0</v>
      </c>
      <c r="AI51" s="195">
        <f t="shared" si="14"/>
        <v>0</v>
      </c>
      <c r="AJ51" s="195">
        <f t="shared" si="14"/>
        <v>0</v>
      </c>
      <c r="AK51" s="195">
        <f t="shared" si="14"/>
        <v>0</v>
      </c>
      <c r="AL51" s="195">
        <f t="shared" si="14"/>
        <v>0</v>
      </c>
      <c r="AM51" s="198"/>
      <c r="AN51" s="198"/>
    </row>
    <row r="52" s="12" customFormat="1" ht="30" hidden="1" customHeight="1" spans="1:40">
      <c r="A52" s="182" t="s">
        <v>54</v>
      </c>
      <c r="B52" s="186" t="s">
        <v>86</v>
      </c>
      <c r="C52" s="186"/>
      <c r="D52" s="186"/>
      <c r="E52" s="184"/>
      <c r="F52" s="184"/>
      <c r="G52" s="184"/>
      <c r="H52" s="184"/>
      <c r="I52" s="195">
        <f t="shared" ref="I52:AL52" si="15">SUM(I53)</f>
        <v>1</v>
      </c>
      <c r="J52" s="195">
        <f t="shared" si="15"/>
        <v>0</v>
      </c>
      <c r="K52" s="195">
        <f t="shared" si="15"/>
        <v>1</v>
      </c>
      <c r="L52" s="195">
        <f t="shared" si="15"/>
        <v>0</v>
      </c>
      <c r="M52" s="195">
        <f t="shared" si="15"/>
        <v>0</v>
      </c>
      <c r="N52" s="195">
        <f t="shared" si="15"/>
        <v>0</v>
      </c>
      <c r="O52" s="195">
        <f t="shared" si="15"/>
        <v>0</v>
      </c>
      <c r="P52" s="195">
        <f t="shared" si="15"/>
        <v>0</v>
      </c>
      <c r="Q52" s="195">
        <f t="shared" si="15"/>
        <v>0</v>
      </c>
      <c r="R52" s="195">
        <f t="shared" si="15"/>
        <v>0</v>
      </c>
      <c r="S52" s="195">
        <f t="shared" si="15"/>
        <v>26</v>
      </c>
      <c r="T52" s="195">
        <f t="shared" si="15"/>
        <v>83</v>
      </c>
      <c r="U52" s="195">
        <f t="shared" si="15"/>
        <v>0</v>
      </c>
      <c r="V52" s="195">
        <f t="shared" si="15"/>
        <v>0</v>
      </c>
      <c r="W52" s="195">
        <f t="shared" si="15"/>
        <v>0</v>
      </c>
      <c r="X52" s="195">
        <f t="shared" si="15"/>
        <v>0</v>
      </c>
      <c r="Y52" s="195">
        <f t="shared" si="15"/>
        <v>0</v>
      </c>
      <c r="Z52" s="195">
        <f t="shared" si="15"/>
        <v>60</v>
      </c>
      <c r="AA52" s="195">
        <f t="shared" si="15"/>
        <v>0</v>
      </c>
      <c r="AB52" s="195">
        <f t="shared" si="15"/>
        <v>0</v>
      </c>
      <c r="AC52" s="195">
        <f t="shared" si="15"/>
        <v>0</v>
      </c>
      <c r="AD52" s="195">
        <f t="shared" si="15"/>
        <v>0</v>
      </c>
      <c r="AE52" s="195">
        <f t="shared" si="15"/>
        <v>0</v>
      </c>
      <c r="AF52" s="195">
        <f t="shared" si="15"/>
        <v>0</v>
      </c>
      <c r="AG52" s="195">
        <f t="shared" si="15"/>
        <v>60</v>
      </c>
      <c r="AH52" s="195">
        <f t="shared" si="15"/>
        <v>0</v>
      </c>
      <c r="AI52" s="195">
        <f t="shared" si="15"/>
        <v>0</v>
      </c>
      <c r="AJ52" s="195">
        <f t="shared" si="15"/>
        <v>0</v>
      </c>
      <c r="AK52" s="195">
        <f t="shared" si="15"/>
        <v>0</v>
      </c>
      <c r="AL52" s="195">
        <f t="shared" si="15"/>
        <v>0</v>
      </c>
      <c r="AM52" s="195"/>
      <c r="AN52" s="198"/>
    </row>
    <row r="53" s="233" customFormat="1" ht="408" customHeight="1" spans="1:40">
      <c r="A53" s="189">
        <v>14</v>
      </c>
      <c r="B53" s="189" t="s">
        <v>1327</v>
      </c>
      <c r="C53" s="192">
        <v>2024</v>
      </c>
      <c r="D53" s="192" t="s">
        <v>1328</v>
      </c>
      <c r="E53" s="192" t="s">
        <v>178</v>
      </c>
      <c r="F53" s="189" t="s">
        <v>1009</v>
      </c>
      <c r="G53" s="192" t="s">
        <v>548</v>
      </c>
      <c r="H53" s="192" t="s">
        <v>1329</v>
      </c>
      <c r="I53" s="192">
        <v>1</v>
      </c>
      <c r="J53" s="192" t="s">
        <v>1330</v>
      </c>
      <c r="K53" s="192">
        <v>1</v>
      </c>
      <c r="L53" s="192"/>
      <c r="M53" s="192"/>
      <c r="N53" s="192"/>
      <c r="O53" s="192"/>
      <c r="P53" s="192"/>
      <c r="Q53" s="192"/>
      <c r="R53" s="192"/>
      <c r="S53" s="192">
        <v>26</v>
      </c>
      <c r="T53" s="192">
        <v>83</v>
      </c>
      <c r="U53" s="192" t="s">
        <v>183</v>
      </c>
      <c r="V53" s="192" t="s">
        <v>1144</v>
      </c>
      <c r="W53" s="192" t="s">
        <v>183</v>
      </c>
      <c r="X53" s="192" t="s">
        <v>1144</v>
      </c>
      <c r="Y53" s="192" t="s">
        <v>1286</v>
      </c>
      <c r="Z53" s="192">
        <v>60</v>
      </c>
      <c r="AA53" s="192"/>
      <c r="AB53" s="192"/>
      <c r="AC53" s="192"/>
      <c r="AD53" s="192"/>
      <c r="AE53" s="192"/>
      <c r="AF53" s="192"/>
      <c r="AG53" s="192">
        <v>60</v>
      </c>
      <c r="AH53" s="192"/>
      <c r="AI53" s="192"/>
      <c r="AJ53" s="192"/>
      <c r="AK53" s="277"/>
      <c r="AL53" s="192"/>
      <c r="AM53" s="278" t="s">
        <v>1331</v>
      </c>
      <c r="AN53" s="192" t="s">
        <v>1332</v>
      </c>
    </row>
    <row r="54" s="12" customFormat="1" ht="30" hidden="1" customHeight="1" spans="1:40">
      <c r="A54" s="182" t="s">
        <v>54</v>
      </c>
      <c r="B54" s="186" t="s">
        <v>87</v>
      </c>
      <c r="C54" s="186"/>
      <c r="D54" s="186"/>
      <c r="E54" s="184"/>
      <c r="F54" s="184"/>
      <c r="G54" s="184"/>
      <c r="H54" s="184"/>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8"/>
      <c r="AN54" s="198"/>
    </row>
    <row r="55" s="12" customFormat="1" ht="30" hidden="1" customHeight="1" spans="1:40">
      <c r="A55" s="182" t="s">
        <v>54</v>
      </c>
      <c r="B55" s="186" t="s">
        <v>88</v>
      </c>
      <c r="C55" s="186"/>
      <c r="D55" s="186"/>
      <c r="E55" s="184"/>
      <c r="F55" s="184"/>
      <c r="G55" s="184"/>
      <c r="H55" s="184"/>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8"/>
      <c r="AN55" s="198"/>
    </row>
    <row r="56" s="12" customFormat="1" ht="30" hidden="1" customHeight="1" spans="1:40">
      <c r="A56" s="182" t="s">
        <v>54</v>
      </c>
      <c r="B56" s="186" t="s">
        <v>89</v>
      </c>
      <c r="C56" s="186"/>
      <c r="D56" s="186"/>
      <c r="E56" s="184"/>
      <c r="F56" s="184"/>
      <c r="G56" s="184"/>
      <c r="H56" s="184"/>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8"/>
      <c r="AN56" s="198"/>
    </row>
    <row r="57" s="12" customFormat="1" ht="30" hidden="1" customHeight="1" spans="1:40">
      <c r="A57" s="182" t="s">
        <v>52</v>
      </c>
      <c r="B57" s="186" t="s">
        <v>90</v>
      </c>
      <c r="C57" s="186"/>
      <c r="D57" s="186"/>
      <c r="E57" s="184"/>
      <c r="F57" s="184"/>
      <c r="G57" s="184"/>
      <c r="H57" s="184"/>
      <c r="I57" s="195">
        <f t="shared" ref="I57:AL57" si="16">I58+I60+I63+I61+I62+I64</f>
        <v>1</v>
      </c>
      <c r="J57" s="195">
        <f t="shared" si="16"/>
        <v>1200</v>
      </c>
      <c r="K57" s="195">
        <f t="shared" si="16"/>
        <v>1</v>
      </c>
      <c r="L57" s="195">
        <f t="shared" si="16"/>
        <v>0</v>
      </c>
      <c r="M57" s="195">
        <f t="shared" si="16"/>
        <v>0</v>
      </c>
      <c r="N57" s="195">
        <f t="shared" si="16"/>
        <v>0</v>
      </c>
      <c r="O57" s="195">
        <f t="shared" si="16"/>
        <v>0</v>
      </c>
      <c r="P57" s="195">
        <f t="shared" si="16"/>
        <v>0</v>
      </c>
      <c r="Q57" s="195">
        <f t="shared" si="16"/>
        <v>0</v>
      </c>
      <c r="R57" s="195">
        <f t="shared" si="16"/>
        <v>0</v>
      </c>
      <c r="S57" s="195">
        <f t="shared" si="16"/>
        <v>1200</v>
      </c>
      <c r="T57" s="195">
        <f t="shared" si="16"/>
        <v>1200</v>
      </c>
      <c r="U57" s="195">
        <f t="shared" si="16"/>
        <v>0</v>
      </c>
      <c r="V57" s="195">
        <f t="shared" si="16"/>
        <v>0</v>
      </c>
      <c r="W57" s="195">
        <f t="shared" si="16"/>
        <v>0</v>
      </c>
      <c r="X57" s="195">
        <f t="shared" si="16"/>
        <v>0</v>
      </c>
      <c r="Y57" s="195">
        <f t="shared" si="16"/>
        <v>0</v>
      </c>
      <c r="Z57" s="195">
        <f t="shared" si="16"/>
        <v>200</v>
      </c>
      <c r="AA57" s="195">
        <f t="shared" si="16"/>
        <v>0</v>
      </c>
      <c r="AB57" s="195">
        <f t="shared" si="16"/>
        <v>0</v>
      </c>
      <c r="AC57" s="195">
        <f t="shared" si="16"/>
        <v>0</v>
      </c>
      <c r="AD57" s="195">
        <f t="shared" si="16"/>
        <v>0</v>
      </c>
      <c r="AE57" s="195">
        <f t="shared" si="16"/>
        <v>0</v>
      </c>
      <c r="AF57" s="195">
        <f t="shared" si="16"/>
        <v>200</v>
      </c>
      <c r="AG57" s="195">
        <f t="shared" si="16"/>
        <v>0</v>
      </c>
      <c r="AH57" s="195">
        <f t="shared" si="16"/>
        <v>0</v>
      </c>
      <c r="AI57" s="195">
        <f t="shared" si="16"/>
        <v>0</v>
      </c>
      <c r="AJ57" s="195">
        <f t="shared" si="16"/>
        <v>0</v>
      </c>
      <c r="AK57" s="195">
        <f t="shared" si="16"/>
        <v>0</v>
      </c>
      <c r="AL57" s="195">
        <f t="shared" si="16"/>
        <v>0</v>
      </c>
      <c r="AM57" s="198"/>
      <c r="AN57" s="198"/>
    </row>
    <row r="58" s="12" customFormat="1" ht="30" hidden="1" customHeight="1" spans="1:40">
      <c r="A58" s="182" t="s">
        <v>54</v>
      </c>
      <c r="B58" s="186" t="s">
        <v>91</v>
      </c>
      <c r="C58" s="186"/>
      <c r="D58" s="186"/>
      <c r="E58" s="184"/>
      <c r="F58" s="184"/>
      <c r="G58" s="184"/>
      <c r="H58" s="184"/>
      <c r="I58" s="195">
        <f t="shared" ref="I58:AL58" si="17">SUM(I59)</f>
        <v>1</v>
      </c>
      <c r="J58" s="195">
        <f t="shared" si="17"/>
        <v>1200</v>
      </c>
      <c r="K58" s="195">
        <f t="shared" si="17"/>
        <v>1</v>
      </c>
      <c r="L58" s="195">
        <f t="shared" si="17"/>
        <v>0</v>
      </c>
      <c r="M58" s="195">
        <f t="shared" si="17"/>
        <v>0</v>
      </c>
      <c r="N58" s="195">
        <f t="shared" si="17"/>
        <v>0</v>
      </c>
      <c r="O58" s="195">
        <f t="shared" si="17"/>
        <v>0</v>
      </c>
      <c r="P58" s="195">
        <f t="shared" si="17"/>
        <v>0</v>
      </c>
      <c r="Q58" s="195">
        <f t="shared" si="17"/>
        <v>0</v>
      </c>
      <c r="R58" s="195">
        <f t="shared" si="17"/>
        <v>0</v>
      </c>
      <c r="S58" s="195">
        <f t="shared" si="17"/>
        <v>1200</v>
      </c>
      <c r="T58" s="195">
        <f t="shared" si="17"/>
        <v>1200</v>
      </c>
      <c r="U58" s="195">
        <f t="shared" si="17"/>
        <v>0</v>
      </c>
      <c r="V58" s="195">
        <f t="shared" si="17"/>
        <v>0</v>
      </c>
      <c r="W58" s="195">
        <f t="shared" si="17"/>
        <v>0</v>
      </c>
      <c r="X58" s="195">
        <f t="shared" si="17"/>
        <v>0</v>
      </c>
      <c r="Y58" s="195">
        <f t="shared" si="17"/>
        <v>0</v>
      </c>
      <c r="Z58" s="195">
        <f t="shared" si="17"/>
        <v>200</v>
      </c>
      <c r="AA58" s="195">
        <f t="shared" si="17"/>
        <v>0</v>
      </c>
      <c r="AB58" s="195">
        <f t="shared" si="17"/>
        <v>0</v>
      </c>
      <c r="AC58" s="195">
        <f t="shared" si="17"/>
        <v>0</v>
      </c>
      <c r="AD58" s="195">
        <f t="shared" si="17"/>
        <v>0</v>
      </c>
      <c r="AE58" s="195">
        <f t="shared" si="17"/>
        <v>0</v>
      </c>
      <c r="AF58" s="195">
        <f t="shared" si="17"/>
        <v>200</v>
      </c>
      <c r="AG58" s="195">
        <f t="shared" si="17"/>
        <v>0</v>
      </c>
      <c r="AH58" s="195">
        <f t="shared" si="17"/>
        <v>0</v>
      </c>
      <c r="AI58" s="195">
        <f t="shared" si="17"/>
        <v>0</v>
      </c>
      <c r="AJ58" s="195">
        <f t="shared" si="17"/>
        <v>0</v>
      </c>
      <c r="AK58" s="195">
        <f t="shared" si="17"/>
        <v>0</v>
      </c>
      <c r="AL58" s="195">
        <f t="shared" si="17"/>
        <v>0</v>
      </c>
      <c r="AM58" s="198"/>
      <c r="AN58" s="198"/>
    </row>
    <row r="59" s="229" customFormat="1" ht="178" customHeight="1" spans="1:40">
      <c r="A59" s="239">
        <v>15</v>
      </c>
      <c r="B59" s="239" t="s">
        <v>1180</v>
      </c>
      <c r="C59" s="239">
        <v>2024</v>
      </c>
      <c r="D59" s="247" t="s">
        <v>998</v>
      </c>
      <c r="E59" s="239" t="s">
        <v>178</v>
      </c>
      <c r="F59" s="239" t="s">
        <v>1175</v>
      </c>
      <c r="G59" s="239" t="s">
        <v>995</v>
      </c>
      <c r="H59" s="247" t="s">
        <v>999</v>
      </c>
      <c r="I59" s="239">
        <v>1</v>
      </c>
      <c r="J59" s="239">
        <v>1200</v>
      </c>
      <c r="K59" s="239">
        <v>1</v>
      </c>
      <c r="L59" s="239"/>
      <c r="M59" s="239"/>
      <c r="N59" s="239"/>
      <c r="O59" s="239"/>
      <c r="P59" s="239"/>
      <c r="Q59" s="239"/>
      <c r="R59" s="239"/>
      <c r="S59" s="239">
        <v>1200</v>
      </c>
      <c r="T59" s="239">
        <v>1200</v>
      </c>
      <c r="U59" s="256" t="s">
        <v>183</v>
      </c>
      <c r="V59" s="239" t="s">
        <v>1144</v>
      </c>
      <c r="W59" s="256" t="s">
        <v>183</v>
      </c>
      <c r="X59" s="239" t="s">
        <v>1144</v>
      </c>
      <c r="Y59" s="239" t="s">
        <v>1286</v>
      </c>
      <c r="Z59" s="239">
        <v>200</v>
      </c>
      <c r="AA59" s="239"/>
      <c r="AB59" s="267"/>
      <c r="AC59" s="267"/>
      <c r="AD59" s="267"/>
      <c r="AE59" s="267"/>
      <c r="AF59" s="239">
        <v>200</v>
      </c>
      <c r="AG59" s="239"/>
      <c r="AH59" s="239"/>
      <c r="AI59" s="239"/>
      <c r="AJ59" s="239"/>
      <c r="AK59" s="239"/>
      <c r="AL59" s="239"/>
      <c r="AM59" s="247" t="s">
        <v>1181</v>
      </c>
      <c r="AN59" s="247" t="s">
        <v>1182</v>
      </c>
    </row>
    <row r="60" s="12" customFormat="1" ht="30" hidden="1" customHeight="1" spans="1:40">
      <c r="A60" s="182" t="s">
        <v>54</v>
      </c>
      <c r="B60" s="186" t="s">
        <v>92</v>
      </c>
      <c r="C60" s="186"/>
      <c r="D60" s="186"/>
      <c r="E60" s="184"/>
      <c r="F60" s="184"/>
      <c r="G60" s="184"/>
      <c r="H60" s="184"/>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8"/>
      <c r="AN60" s="198"/>
    </row>
    <row r="61" s="12" customFormat="1" ht="30" hidden="1" customHeight="1" spans="1:40">
      <c r="A61" s="182" t="s">
        <v>54</v>
      </c>
      <c r="B61" s="186" t="s">
        <v>93</v>
      </c>
      <c r="C61" s="186"/>
      <c r="D61" s="186"/>
      <c r="E61" s="184"/>
      <c r="F61" s="184"/>
      <c r="G61" s="184"/>
      <c r="H61" s="184"/>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8"/>
      <c r="AN61" s="198"/>
    </row>
    <row r="62" s="12" customFormat="1" ht="30" hidden="1" customHeight="1" spans="1:40">
      <c r="A62" s="182" t="s">
        <v>54</v>
      </c>
      <c r="B62" s="186" t="s">
        <v>94</v>
      </c>
      <c r="C62" s="186"/>
      <c r="D62" s="186"/>
      <c r="E62" s="184"/>
      <c r="F62" s="184"/>
      <c r="G62" s="184"/>
      <c r="H62" s="184"/>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8"/>
      <c r="AN62" s="198"/>
    </row>
    <row r="63" s="12" customFormat="1" ht="30" hidden="1" customHeight="1" spans="1:40">
      <c r="A63" s="182" t="s">
        <v>54</v>
      </c>
      <c r="B63" s="186" t="s">
        <v>95</v>
      </c>
      <c r="C63" s="186"/>
      <c r="D63" s="186"/>
      <c r="E63" s="184"/>
      <c r="F63" s="184"/>
      <c r="G63" s="184"/>
      <c r="H63" s="184"/>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8"/>
      <c r="AN63" s="198"/>
    </row>
    <row r="64" s="12" customFormat="1" ht="30" hidden="1" customHeight="1" spans="1:40">
      <c r="A64" s="182" t="s">
        <v>54</v>
      </c>
      <c r="B64" s="186" t="s">
        <v>96</v>
      </c>
      <c r="C64" s="186"/>
      <c r="D64" s="186"/>
      <c r="E64" s="184"/>
      <c r="F64" s="184"/>
      <c r="G64" s="184"/>
      <c r="H64" s="184"/>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8"/>
      <c r="AN64" s="198"/>
    </row>
    <row r="65" s="12" customFormat="1" ht="30" hidden="1" customHeight="1" spans="1:40">
      <c r="A65" s="179" t="s">
        <v>50</v>
      </c>
      <c r="B65" s="186" t="s">
        <v>97</v>
      </c>
      <c r="C65" s="186"/>
      <c r="D65" s="186"/>
      <c r="E65" s="184"/>
      <c r="F65" s="184"/>
      <c r="G65" s="184"/>
      <c r="H65" s="184"/>
      <c r="I65" s="196">
        <f t="shared" ref="I65:AL65" si="18">I66+I70+I73+I76+I80</f>
        <v>1</v>
      </c>
      <c r="J65" s="196">
        <f t="shared" si="18"/>
        <v>0</v>
      </c>
      <c r="K65" s="196">
        <f t="shared" si="18"/>
        <v>0</v>
      </c>
      <c r="L65" s="196">
        <f t="shared" si="18"/>
        <v>1</v>
      </c>
      <c r="M65" s="196">
        <f t="shared" si="18"/>
        <v>0</v>
      </c>
      <c r="N65" s="196">
        <f t="shared" si="18"/>
        <v>0</v>
      </c>
      <c r="O65" s="196">
        <f t="shared" si="18"/>
        <v>0</v>
      </c>
      <c r="P65" s="196">
        <f t="shared" si="18"/>
        <v>0</v>
      </c>
      <c r="Q65" s="196">
        <f t="shared" si="18"/>
        <v>0</v>
      </c>
      <c r="R65" s="196">
        <f t="shared" si="18"/>
        <v>0</v>
      </c>
      <c r="S65" s="196">
        <f t="shared" si="18"/>
        <v>0</v>
      </c>
      <c r="T65" s="196">
        <f t="shared" si="18"/>
        <v>0</v>
      </c>
      <c r="U65" s="196">
        <f t="shared" si="18"/>
        <v>0</v>
      </c>
      <c r="V65" s="196">
        <f t="shared" si="18"/>
        <v>0</v>
      </c>
      <c r="W65" s="196">
        <f t="shared" si="18"/>
        <v>0</v>
      </c>
      <c r="X65" s="196">
        <f t="shared" si="18"/>
        <v>0</v>
      </c>
      <c r="Y65" s="196">
        <f t="shared" si="18"/>
        <v>0</v>
      </c>
      <c r="Z65" s="196">
        <f t="shared" si="18"/>
        <v>10</v>
      </c>
      <c r="AA65" s="196">
        <f t="shared" si="18"/>
        <v>0</v>
      </c>
      <c r="AB65" s="196">
        <f t="shared" si="18"/>
        <v>0</v>
      </c>
      <c r="AC65" s="196">
        <f t="shared" si="18"/>
        <v>0</v>
      </c>
      <c r="AD65" s="196">
        <f t="shared" si="18"/>
        <v>0</v>
      </c>
      <c r="AE65" s="196">
        <f t="shared" si="18"/>
        <v>0</v>
      </c>
      <c r="AF65" s="196">
        <f t="shared" si="18"/>
        <v>10</v>
      </c>
      <c r="AG65" s="196">
        <f t="shared" si="18"/>
        <v>0</v>
      </c>
      <c r="AH65" s="196">
        <f t="shared" si="18"/>
        <v>0</v>
      </c>
      <c r="AI65" s="196">
        <f t="shared" si="18"/>
        <v>0</v>
      </c>
      <c r="AJ65" s="196">
        <f t="shared" si="18"/>
        <v>0</v>
      </c>
      <c r="AK65" s="196">
        <f t="shared" si="18"/>
        <v>0</v>
      </c>
      <c r="AL65" s="196">
        <f t="shared" si="18"/>
        <v>0</v>
      </c>
      <c r="AM65" s="198"/>
      <c r="AN65" s="198"/>
    </row>
    <row r="66" s="12" customFormat="1" ht="30" hidden="1" customHeight="1" spans="1:40">
      <c r="A66" s="179" t="s">
        <v>52</v>
      </c>
      <c r="B66" s="186" t="s">
        <v>98</v>
      </c>
      <c r="C66" s="186"/>
      <c r="D66" s="186"/>
      <c r="E66" s="184"/>
      <c r="F66" s="184"/>
      <c r="G66" s="184"/>
      <c r="H66" s="184"/>
      <c r="I66" s="195">
        <f t="shared" ref="I66:AL66" si="19">I67+I69</f>
        <v>1</v>
      </c>
      <c r="J66" s="195">
        <f t="shared" si="19"/>
        <v>0</v>
      </c>
      <c r="K66" s="195">
        <f t="shared" si="19"/>
        <v>0</v>
      </c>
      <c r="L66" s="195">
        <f t="shared" si="19"/>
        <v>1</v>
      </c>
      <c r="M66" s="195">
        <f t="shared" si="19"/>
        <v>0</v>
      </c>
      <c r="N66" s="195">
        <f t="shared" si="19"/>
        <v>0</v>
      </c>
      <c r="O66" s="195">
        <f t="shared" si="19"/>
        <v>0</v>
      </c>
      <c r="P66" s="195">
        <f t="shared" si="19"/>
        <v>0</v>
      </c>
      <c r="Q66" s="195">
        <f t="shared" si="19"/>
        <v>0</v>
      </c>
      <c r="R66" s="195">
        <f t="shared" si="19"/>
        <v>0</v>
      </c>
      <c r="S66" s="195">
        <f t="shared" si="19"/>
        <v>0</v>
      </c>
      <c r="T66" s="195">
        <f t="shared" si="19"/>
        <v>0</v>
      </c>
      <c r="U66" s="195">
        <f t="shared" si="19"/>
        <v>0</v>
      </c>
      <c r="V66" s="195">
        <f t="shared" si="19"/>
        <v>0</v>
      </c>
      <c r="W66" s="195">
        <f t="shared" si="19"/>
        <v>0</v>
      </c>
      <c r="X66" s="195">
        <f t="shared" si="19"/>
        <v>0</v>
      </c>
      <c r="Y66" s="195">
        <f t="shared" si="19"/>
        <v>0</v>
      </c>
      <c r="Z66" s="195">
        <f t="shared" si="19"/>
        <v>10</v>
      </c>
      <c r="AA66" s="195">
        <f t="shared" si="19"/>
        <v>0</v>
      </c>
      <c r="AB66" s="195">
        <f t="shared" si="19"/>
        <v>0</v>
      </c>
      <c r="AC66" s="195">
        <f t="shared" si="19"/>
        <v>0</v>
      </c>
      <c r="AD66" s="195">
        <f t="shared" si="19"/>
        <v>0</v>
      </c>
      <c r="AE66" s="195">
        <f t="shared" si="19"/>
        <v>0</v>
      </c>
      <c r="AF66" s="195">
        <f t="shared" si="19"/>
        <v>10</v>
      </c>
      <c r="AG66" s="195">
        <f t="shared" si="19"/>
        <v>0</v>
      </c>
      <c r="AH66" s="195">
        <f t="shared" si="19"/>
        <v>0</v>
      </c>
      <c r="AI66" s="195">
        <f t="shared" si="19"/>
        <v>0</v>
      </c>
      <c r="AJ66" s="195">
        <f t="shared" si="19"/>
        <v>0</v>
      </c>
      <c r="AK66" s="195">
        <f t="shared" si="19"/>
        <v>0</v>
      </c>
      <c r="AL66" s="195">
        <f t="shared" si="19"/>
        <v>0</v>
      </c>
      <c r="AM66" s="198"/>
      <c r="AN66" s="198"/>
    </row>
    <row r="67" s="12" customFormat="1" ht="30" hidden="1" customHeight="1" spans="1:40">
      <c r="A67" s="182" t="s">
        <v>54</v>
      </c>
      <c r="B67" s="186" t="s">
        <v>99</v>
      </c>
      <c r="C67" s="186"/>
      <c r="D67" s="186"/>
      <c r="E67" s="184"/>
      <c r="F67" s="184"/>
      <c r="G67" s="184"/>
      <c r="H67" s="184"/>
      <c r="I67" s="195">
        <f t="shared" ref="I67:AL67" si="20">SUM(I68)</f>
        <v>1</v>
      </c>
      <c r="J67" s="195">
        <f t="shared" si="20"/>
        <v>0</v>
      </c>
      <c r="K67" s="195">
        <f t="shared" si="20"/>
        <v>0</v>
      </c>
      <c r="L67" s="195">
        <f t="shared" si="20"/>
        <v>1</v>
      </c>
      <c r="M67" s="195">
        <f t="shared" si="20"/>
        <v>0</v>
      </c>
      <c r="N67" s="195">
        <f t="shared" si="20"/>
        <v>0</v>
      </c>
      <c r="O67" s="195">
        <f t="shared" si="20"/>
        <v>0</v>
      </c>
      <c r="P67" s="195">
        <f t="shared" si="20"/>
        <v>0</v>
      </c>
      <c r="Q67" s="195">
        <f t="shared" si="20"/>
        <v>0</v>
      </c>
      <c r="R67" s="195">
        <f t="shared" si="20"/>
        <v>0</v>
      </c>
      <c r="S67" s="195">
        <f t="shared" si="20"/>
        <v>0</v>
      </c>
      <c r="T67" s="195">
        <f t="shared" si="20"/>
        <v>0</v>
      </c>
      <c r="U67" s="195">
        <f t="shared" si="20"/>
        <v>0</v>
      </c>
      <c r="V67" s="195">
        <f t="shared" si="20"/>
        <v>0</v>
      </c>
      <c r="W67" s="195">
        <f t="shared" si="20"/>
        <v>0</v>
      </c>
      <c r="X67" s="195">
        <f t="shared" si="20"/>
        <v>0</v>
      </c>
      <c r="Y67" s="195">
        <f t="shared" si="20"/>
        <v>0</v>
      </c>
      <c r="Z67" s="195">
        <f t="shared" si="20"/>
        <v>10</v>
      </c>
      <c r="AA67" s="195">
        <f t="shared" si="20"/>
        <v>0</v>
      </c>
      <c r="AB67" s="195">
        <f t="shared" si="20"/>
        <v>0</v>
      </c>
      <c r="AC67" s="195">
        <f t="shared" si="20"/>
        <v>0</v>
      </c>
      <c r="AD67" s="195">
        <f t="shared" si="20"/>
        <v>0</v>
      </c>
      <c r="AE67" s="195">
        <f t="shared" si="20"/>
        <v>0</v>
      </c>
      <c r="AF67" s="195">
        <f t="shared" si="20"/>
        <v>10</v>
      </c>
      <c r="AG67" s="195">
        <f t="shared" si="20"/>
        <v>0</v>
      </c>
      <c r="AH67" s="195">
        <f t="shared" si="20"/>
        <v>0</v>
      </c>
      <c r="AI67" s="195">
        <f t="shared" si="20"/>
        <v>0</v>
      </c>
      <c r="AJ67" s="195">
        <f t="shared" si="20"/>
        <v>0</v>
      </c>
      <c r="AK67" s="195">
        <f t="shared" si="20"/>
        <v>0</v>
      </c>
      <c r="AL67" s="195">
        <f t="shared" si="20"/>
        <v>0</v>
      </c>
      <c r="AM67" s="198"/>
      <c r="AN67" s="198"/>
    </row>
    <row r="68" s="229" customFormat="1" ht="189" customHeight="1" spans="1:40">
      <c r="A68" s="239">
        <v>16</v>
      </c>
      <c r="B68" s="251" t="s">
        <v>1219</v>
      </c>
      <c r="C68" s="251">
        <v>2024</v>
      </c>
      <c r="D68" s="276" t="s">
        <v>1333</v>
      </c>
      <c r="E68" s="251" t="s">
        <v>178</v>
      </c>
      <c r="F68" s="251" t="s">
        <v>1175</v>
      </c>
      <c r="G68" s="251" t="s">
        <v>995</v>
      </c>
      <c r="H68" s="276" t="s">
        <v>1114</v>
      </c>
      <c r="I68" s="239">
        <v>1</v>
      </c>
      <c r="J68" s="239"/>
      <c r="K68" s="239"/>
      <c r="L68" s="239">
        <v>1</v>
      </c>
      <c r="M68" s="239"/>
      <c r="N68" s="239"/>
      <c r="O68" s="239"/>
      <c r="P68" s="239"/>
      <c r="Q68" s="239"/>
      <c r="R68" s="239"/>
      <c r="S68" s="239"/>
      <c r="T68" s="239"/>
      <c r="U68" s="264" t="s">
        <v>1003</v>
      </c>
      <c r="V68" s="239" t="s">
        <v>810</v>
      </c>
      <c r="W68" s="264" t="s">
        <v>1003</v>
      </c>
      <c r="X68" s="239" t="s">
        <v>810</v>
      </c>
      <c r="Y68" s="239" t="s">
        <v>1220</v>
      </c>
      <c r="Z68" s="251">
        <v>10</v>
      </c>
      <c r="AA68" s="239"/>
      <c r="AB68" s="267"/>
      <c r="AC68" s="267"/>
      <c r="AD68" s="267"/>
      <c r="AE68" s="267"/>
      <c r="AF68" s="239">
        <v>10</v>
      </c>
      <c r="AG68" s="239"/>
      <c r="AH68" s="239"/>
      <c r="AI68" s="239"/>
      <c r="AJ68" s="239"/>
      <c r="AK68" s="239"/>
      <c r="AL68" s="239"/>
      <c r="AM68" s="247" t="s">
        <v>1221</v>
      </c>
      <c r="AN68" s="247" t="s">
        <v>1334</v>
      </c>
    </row>
    <row r="69" s="12" customFormat="1" ht="30" hidden="1" customHeight="1" spans="1:40">
      <c r="A69" s="182" t="s">
        <v>54</v>
      </c>
      <c r="B69" s="186" t="s">
        <v>100</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8"/>
      <c r="AN69" s="198"/>
    </row>
    <row r="70" s="12" customFormat="1" ht="30" hidden="1" customHeight="1" spans="1:40">
      <c r="A70" s="182" t="s">
        <v>52</v>
      </c>
      <c r="B70" s="186" t="s">
        <v>101</v>
      </c>
      <c r="C70" s="186"/>
      <c r="D70" s="186"/>
      <c r="E70" s="184"/>
      <c r="F70" s="184"/>
      <c r="G70" s="184"/>
      <c r="H70" s="184"/>
      <c r="I70" s="195">
        <f t="shared" ref="I70:AL70" si="21">I71+I72</f>
        <v>0</v>
      </c>
      <c r="J70" s="195">
        <f t="shared" si="21"/>
        <v>0</v>
      </c>
      <c r="K70" s="195">
        <f t="shared" si="21"/>
        <v>0</v>
      </c>
      <c r="L70" s="195">
        <f t="shared" si="21"/>
        <v>0</v>
      </c>
      <c r="M70" s="195">
        <f t="shared" si="21"/>
        <v>0</v>
      </c>
      <c r="N70" s="195">
        <f t="shared" si="21"/>
        <v>0</v>
      </c>
      <c r="O70" s="195">
        <f t="shared" si="21"/>
        <v>0</v>
      </c>
      <c r="P70" s="195">
        <f t="shared" si="21"/>
        <v>0</v>
      </c>
      <c r="Q70" s="195">
        <f t="shared" si="21"/>
        <v>0</v>
      </c>
      <c r="R70" s="195">
        <f t="shared" si="21"/>
        <v>0</v>
      </c>
      <c r="S70" s="195">
        <f t="shared" si="21"/>
        <v>0</v>
      </c>
      <c r="T70" s="195">
        <f t="shared" si="21"/>
        <v>0</v>
      </c>
      <c r="U70" s="195">
        <f t="shared" si="21"/>
        <v>0</v>
      </c>
      <c r="V70" s="195">
        <f t="shared" si="21"/>
        <v>0</v>
      </c>
      <c r="W70" s="195">
        <f t="shared" si="21"/>
        <v>0</v>
      </c>
      <c r="X70" s="195">
        <f t="shared" si="21"/>
        <v>0</v>
      </c>
      <c r="Y70" s="195">
        <f t="shared" si="21"/>
        <v>0</v>
      </c>
      <c r="Z70" s="195">
        <f t="shared" si="21"/>
        <v>0</v>
      </c>
      <c r="AA70" s="195">
        <f t="shared" si="21"/>
        <v>0</v>
      </c>
      <c r="AB70" s="195">
        <f t="shared" si="21"/>
        <v>0</v>
      </c>
      <c r="AC70" s="195">
        <f t="shared" si="21"/>
        <v>0</v>
      </c>
      <c r="AD70" s="195">
        <f t="shared" si="21"/>
        <v>0</v>
      </c>
      <c r="AE70" s="195">
        <f t="shared" si="21"/>
        <v>0</v>
      </c>
      <c r="AF70" s="195">
        <f t="shared" si="21"/>
        <v>0</v>
      </c>
      <c r="AG70" s="195">
        <f t="shared" si="21"/>
        <v>0</v>
      </c>
      <c r="AH70" s="195">
        <f t="shared" si="21"/>
        <v>0</v>
      </c>
      <c r="AI70" s="195">
        <f t="shared" si="21"/>
        <v>0</v>
      </c>
      <c r="AJ70" s="195">
        <f t="shared" si="21"/>
        <v>0</v>
      </c>
      <c r="AK70" s="195">
        <f t="shared" si="21"/>
        <v>0</v>
      </c>
      <c r="AL70" s="195">
        <f t="shared" si="21"/>
        <v>0</v>
      </c>
      <c r="AM70" s="198"/>
      <c r="AN70" s="198"/>
    </row>
    <row r="71" s="12" customFormat="1" ht="30" hidden="1" customHeight="1" spans="1:40">
      <c r="A71" s="182" t="s">
        <v>54</v>
      </c>
      <c r="B71" s="186" t="s">
        <v>102</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8"/>
      <c r="AN71" s="198"/>
    </row>
    <row r="72" s="12" customFormat="1" ht="30" hidden="1" customHeight="1" spans="1:40">
      <c r="A72" s="182" t="s">
        <v>54</v>
      </c>
      <c r="B72" s="186" t="s">
        <v>103</v>
      </c>
      <c r="C72" s="186"/>
      <c r="D72" s="186"/>
      <c r="E72" s="184"/>
      <c r="F72" s="184"/>
      <c r="G72" s="184"/>
      <c r="H72" s="184"/>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8"/>
      <c r="AN72" s="198"/>
    </row>
    <row r="73" s="12" customFormat="1" ht="30" hidden="1" customHeight="1" spans="1:40">
      <c r="A73" s="182" t="s">
        <v>52</v>
      </c>
      <c r="B73" s="186" t="s">
        <v>104</v>
      </c>
      <c r="C73" s="186"/>
      <c r="D73" s="186"/>
      <c r="E73" s="184"/>
      <c r="F73" s="184"/>
      <c r="G73" s="184"/>
      <c r="H73" s="184"/>
      <c r="I73" s="195">
        <f t="shared" ref="I73:AL73" si="22">I74+I75</f>
        <v>0</v>
      </c>
      <c r="J73" s="195">
        <f t="shared" si="22"/>
        <v>0</v>
      </c>
      <c r="K73" s="195">
        <f t="shared" si="22"/>
        <v>0</v>
      </c>
      <c r="L73" s="195">
        <f t="shared" si="22"/>
        <v>0</v>
      </c>
      <c r="M73" s="195">
        <f t="shared" si="22"/>
        <v>0</v>
      </c>
      <c r="N73" s="195">
        <f t="shared" si="22"/>
        <v>0</v>
      </c>
      <c r="O73" s="195">
        <f t="shared" si="22"/>
        <v>0</v>
      </c>
      <c r="P73" s="195">
        <f t="shared" si="22"/>
        <v>0</v>
      </c>
      <c r="Q73" s="195">
        <f t="shared" si="22"/>
        <v>0</v>
      </c>
      <c r="R73" s="195">
        <f t="shared" si="22"/>
        <v>0</v>
      </c>
      <c r="S73" s="195">
        <f t="shared" si="22"/>
        <v>0</v>
      </c>
      <c r="T73" s="195">
        <f t="shared" si="22"/>
        <v>0</v>
      </c>
      <c r="U73" s="195">
        <f t="shared" si="22"/>
        <v>0</v>
      </c>
      <c r="V73" s="195">
        <f t="shared" si="22"/>
        <v>0</v>
      </c>
      <c r="W73" s="195">
        <f t="shared" si="22"/>
        <v>0</v>
      </c>
      <c r="X73" s="195">
        <f t="shared" si="22"/>
        <v>0</v>
      </c>
      <c r="Y73" s="195">
        <f t="shared" si="22"/>
        <v>0</v>
      </c>
      <c r="Z73" s="195">
        <f t="shared" si="22"/>
        <v>0</v>
      </c>
      <c r="AA73" s="195">
        <f t="shared" si="22"/>
        <v>0</v>
      </c>
      <c r="AB73" s="195">
        <f t="shared" si="22"/>
        <v>0</v>
      </c>
      <c r="AC73" s="195">
        <f t="shared" si="22"/>
        <v>0</v>
      </c>
      <c r="AD73" s="195">
        <f t="shared" si="22"/>
        <v>0</v>
      </c>
      <c r="AE73" s="195">
        <f t="shared" si="22"/>
        <v>0</v>
      </c>
      <c r="AF73" s="195">
        <f t="shared" si="22"/>
        <v>0</v>
      </c>
      <c r="AG73" s="195">
        <f t="shared" si="22"/>
        <v>0</v>
      </c>
      <c r="AH73" s="195">
        <f t="shared" si="22"/>
        <v>0</v>
      </c>
      <c r="AI73" s="195">
        <f t="shared" si="22"/>
        <v>0</v>
      </c>
      <c r="AJ73" s="195">
        <f t="shared" si="22"/>
        <v>0</v>
      </c>
      <c r="AK73" s="195">
        <f t="shared" si="22"/>
        <v>0</v>
      </c>
      <c r="AL73" s="195">
        <f t="shared" si="22"/>
        <v>0</v>
      </c>
      <c r="AM73" s="198"/>
      <c r="AN73" s="198"/>
    </row>
    <row r="74" s="12" customFormat="1" ht="30" hidden="1" customHeight="1" spans="1:40">
      <c r="A74" s="182" t="s">
        <v>54</v>
      </c>
      <c r="B74" s="186" t="s">
        <v>105</v>
      </c>
      <c r="C74" s="186"/>
      <c r="D74" s="186"/>
      <c r="E74" s="184"/>
      <c r="F74" s="184"/>
      <c r="G74" s="184"/>
      <c r="H74" s="184"/>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8"/>
      <c r="AN74" s="198"/>
    </row>
    <row r="75" s="12" customFormat="1" ht="30" hidden="1" customHeight="1" spans="1:40">
      <c r="A75" s="182" t="s">
        <v>54</v>
      </c>
      <c r="B75" s="186" t="s">
        <v>106</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8"/>
      <c r="AN75" s="198"/>
    </row>
    <row r="76" s="12" customFormat="1" ht="30" hidden="1" customHeight="1" spans="1:40">
      <c r="A76" s="182" t="s">
        <v>52</v>
      </c>
      <c r="B76" s="186" t="s">
        <v>107</v>
      </c>
      <c r="C76" s="186"/>
      <c r="D76" s="186"/>
      <c r="E76" s="184"/>
      <c r="F76" s="184"/>
      <c r="G76" s="184"/>
      <c r="H76" s="184"/>
      <c r="I76" s="195">
        <f t="shared" ref="I76:AL76" si="23">I77+I79+I78</f>
        <v>0</v>
      </c>
      <c r="J76" s="195">
        <f t="shared" si="23"/>
        <v>0</v>
      </c>
      <c r="K76" s="195">
        <f t="shared" si="23"/>
        <v>0</v>
      </c>
      <c r="L76" s="195">
        <f t="shared" si="23"/>
        <v>0</v>
      </c>
      <c r="M76" s="195">
        <f t="shared" si="23"/>
        <v>0</v>
      </c>
      <c r="N76" s="195">
        <f t="shared" si="23"/>
        <v>0</v>
      </c>
      <c r="O76" s="195">
        <f t="shared" si="23"/>
        <v>0</v>
      </c>
      <c r="P76" s="195">
        <f t="shared" si="23"/>
        <v>0</v>
      </c>
      <c r="Q76" s="195">
        <f t="shared" si="23"/>
        <v>0</v>
      </c>
      <c r="R76" s="195">
        <f t="shared" si="23"/>
        <v>0</v>
      </c>
      <c r="S76" s="195">
        <f t="shared" si="23"/>
        <v>0</v>
      </c>
      <c r="T76" s="195">
        <f t="shared" si="23"/>
        <v>0</v>
      </c>
      <c r="U76" s="195">
        <f t="shared" si="23"/>
        <v>0</v>
      </c>
      <c r="V76" s="195">
        <f t="shared" si="23"/>
        <v>0</v>
      </c>
      <c r="W76" s="195">
        <f t="shared" si="23"/>
        <v>0</v>
      </c>
      <c r="X76" s="195">
        <f t="shared" si="23"/>
        <v>0</v>
      </c>
      <c r="Y76" s="195">
        <f t="shared" si="23"/>
        <v>0</v>
      </c>
      <c r="Z76" s="195">
        <f t="shared" si="23"/>
        <v>0</v>
      </c>
      <c r="AA76" s="195">
        <f t="shared" si="23"/>
        <v>0</v>
      </c>
      <c r="AB76" s="195">
        <f t="shared" si="23"/>
        <v>0</v>
      </c>
      <c r="AC76" s="195">
        <f t="shared" si="23"/>
        <v>0</v>
      </c>
      <c r="AD76" s="195">
        <f t="shared" si="23"/>
        <v>0</v>
      </c>
      <c r="AE76" s="195">
        <f t="shared" si="23"/>
        <v>0</v>
      </c>
      <c r="AF76" s="195">
        <f t="shared" si="23"/>
        <v>0</v>
      </c>
      <c r="AG76" s="195">
        <f t="shared" si="23"/>
        <v>0</v>
      </c>
      <c r="AH76" s="195">
        <f t="shared" si="23"/>
        <v>0</v>
      </c>
      <c r="AI76" s="195">
        <f t="shared" si="23"/>
        <v>0</v>
      </c>
      <c r="AJ76" s="195">
        <f t="shared" si="23"/>
        <v>0</v>
      </c>
      <c r="AK76" s="195">
        <f t="shared" si="23"/>
        <v>0</v>
      </c>
      <c r="AL76" s="195">
        <f t="shared" si="23"/>
        <v>0</v>
      </c>
      <c r="AM76" s="198"/>
      <c r="AN76" s="198"/>
    </row>
    <row r="77" s="12" customFormat="1" ht="30" hidden="1" customHeight="1" spans="1:40">
      <c r="A77" s="182" t="s">
        <v>54</v>
      </c>
      <c r="B77" s="186" t="s">
        <v>108</v>
      </c>
      <c r="C77" s="186"/>
      <c r="D77" s="186"/>
      <c r="E77" s="184"/>
      <c r="F77" s="184"/>
      <c r="G77" s="184"/>
      <c r="H77" s="184"/>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8"/>
      <c r="AN77" s="198"/>
    </row>
    <row r="78" s="12" customFormat="1" ht="30" hidden="1" customHeight="1" spans="1:40">
      <c r="A78" s="182" t="s">
        <v>54</v>
      </c>
      <c r="B78" s="186" t="s">
        <v>109</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8"/>
      <c r="AN78" s="198"/>
    </row>
    <row r="79" s="12" customFormat="1" ht="30" hidden="1" customHeight="1" spans="1:40">
      <c r="A79" s="182" t="s">
        <v>54</v>
      </c>
      <c r="B79" s="186" t="s">
        <v>110</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8"/>
      <c r="AN79" s="198"/>
    </row>
    <row r="80" s="12" customFormat="1" ht="30" hidden="1" customHeight="1" spans="1:40">
      <c r="A80" s="182" t="s">
        <v>52</v>
      </c>
      <c r="B80" s="186" t="s">
        <v>111</v>
      </c>
      <c r="C80" s="186"/>
      <c r="D80" s="186"/>
      <c r="E80" s="184"/>
      <c r="F80" s="184"/>
      <c r="G80" s="184"/>
      <c r="H80" s="184"/>
      <c r="I80" s="195">
        <f t="shared" ref="I80:AL80" si="24">I81</f>
        <v>0</v>
      </c>
      <c r="J80" s="195">
        <f t="shared" si="24"/>
        <v>0</v>
      </c>
      <c r="K80" s="195">
        <f t="shared" si="24"/>
        <v>0</v>
      </c>
      <c r="L80" s="195">
        <f t="shared" si="24"/>
        <v>0</v>
      </c>
      <c r="M80" s="195">
        <f t="shared" si="24"/>
        <v>0</v>
      </c>
      <c r="N80" s="195">
        <f t="shared" si="24"/>
        <v>0</v>
      </c>
      <c r="O80" s="195">
        <f t="shared" si="24"/>
        <v>0</v>
      </c>
      <c r="P80" s="195">
        <f t="shared" si="24"/>
        <v>0</v>
      </c>
      <c r="Q80" s="195">
        <f t="shared" si="24"/>
        <v>0</v>
      </c>
      <c r="R80" s="195">
        <f t="shared" si="24"/>
        <v>0</v>
      </c>
      <c r="S80" s="195">
        <f t="shared" si="24"/>
        <v>0</v>
      </c>
      <c r="T80" s="195">
        <f t="shared" si="24"/>
        <v>0</v>
      </c>
      <c r="U80" s="195">
        <f t="shared" si="24"/>
        <v>0</v>
      </c>
      <c r="V80" s="195">
        <f t="shared" si="24"/>
        <v>0</v>
      </c>
      <c r="W80" s="195">
        <f t="shared" si="24"/>
        <v>0</v>
      </c>
      <c r="X80" s="195">
        <f t="shared" si="24"/>
        <v>0</v>
      </c>
      <c r="Y80" s="195">
        <f t="shared" si="24"/>
        <v>0</v>
      </c>
      <c r="Z80" s="195">
        <f t="shared" si="24"/>
        <v>0</v>
      </c>
      <c r="AA80" s="195">
        <f t="shared" si="24"/>
        <v>0</v>
      </c>
      <c r="AB80" s="195">
        <f t="shared" si="24"/>
        <v>0</v>
      </c>
      <c r="AC80" s="195">
        <f t="shared" si="24"/>
        <v>0</v>
      </c>
      <c r="AD80" s="195">
        <f t="shared" si="24"/>
        <v>0</v>
      </c>
      <c r="AE80" s="195">
        <f t="shared" si="24"/>
        <v>0</v>
      </c>
      <c r="AF80" s="195">
        <f t="shared" si="24"/>
        <v>0</v>
      </c>
      <c r="AG80" s="195">
        <f t="shared" si="24"/>
        <v>0</v>
      </c>
      <c r="AH80" s="195">
        <f t="shared" si="24"/>
        <v>0</v>
      </c>
      <c r="AI80" s="195">
        <f t="shared" si="24"/>
        <v>0</v>
      </c>
      <c r="AJ80" s="195">
        <f t="shared" si="24"/>
        <v>0</v>
      </c>
      <c r="AK80" s="195">
        <f t="shared" si="24"/>
        <v>0</v>
      </c>
      <c r="AL80" s="195">
        <f t="shared" si="24"/>
        <v>0</v>
      </c>
      <c r="AM80" s="198"/>
      <c r="AN80" s="198"/>
    </row>
    <row r="81" s="12" customFormat="1" ht="30" hidden="1" customHeight="1" spans="1:40">
      <c r="A81" s="182" t="s">
        <v>54</v>
      </c>
      <c r="B81" s="186" t="s">
        <v>111</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8"/>
      <c r="AN81" s="198"/>
    </row>
    <row r="82" s="12" customFormat="1" ht="30" hidden="1" customHeight="1" spans="1:40">
      <c r="A82" s="179" t="s">
        <v>50</v>
      </c>
      <c r="B82" s="186" t="s">
        <v>112</v>
      </c>
      <c r="C82" s="186"/>
      <c r="D82" s="186"/>
      <c r="E82" s="184"/>
      <c r="F82" s="184"/>
      <c r="G82" s="184"/>
      <c r="H82" s="184"/>
      <c r="I82" s="196">
        <f t="shared" ref="I82:AL82" si="25">I83+I99+I106</f>
        <v>8</v>
      </c>
      <c r="J82" s="196">
        <f t="shared" si="25"/>
        <v>160.8</v>
      </c>
      <c r="K82" s="196">
        <f t="shared" si="25"/>
        <v>0</v>
      </c>
      <c r="L82" s="196">
        <f t="shared" si="25"/>
        <v>0</v>
      </c>
      <c r="M82" s="196">
        <f t="shared" si="25"/>
        <v>8</v>
      </c>
      <c r="N82" s="196">
        <f t="shared" si="25"/>
        <v>0</v>
      </c>
      <c r="O82" s="196">
        <f t="shared" si="25"/>
        <v>0</v>
      </c>
      <c r="P82" s="196">
        <f t="shared" si="25"/>
        <v>0</v>
      </c>
      <c r="Q82" s="196">
        <f t="shared" si="25"/>
        <v>0</v>
      </c>
      <c r="R82" s="196">
        <f t="shared" si="25"/>
        <v>0</v>
      </c>
      <c r="S82" s="196">
        <f t="shared" si="25"/>
        <v>5119</v>
      </c>
      <c r="T82" s="196">
        <f t="shared" si="25"/>
        <v>20587</v>
      </c>
      <c r="U82" s="196">
        <f t="shared" si="25"/>
        <v>0</v>
      </c>
      <c r="V82" s="196">
        <f t="shared" si="25"/>
        <v>0</v>
      </c>
      <c r="W82" s="196">
        <f t="shared" si="25"/>
        <v>0</v>
      </c>
      <c r="X82" s="196">
        <f t="shared" si="25"/>
        <v>0</v>
      </c>
      <c r="Y82" s="196">
        <f t="shared" si="25"/>
        <v>0</v>
      </c>
      <c r="Z82" s="196">
        <f t="shared" si="25"/>
        <v>7510</v>
      </c>
      <c r="AA82" s="196">
        <f t="shared" si="25"/>
        <v>4780</v>
      </c>
      <c r="AB82" s="196">
        <f t="shared" si="25"/>
        <v>4780</v>
      </c>
      <c r="AC82" s="196">
        <f t="shared" si="25"/>
        <v>0</v>
      </c>
      <c r="AD82" s="196">
        <f t="shared" si="25"/>
        <v>0</v>
      </c>
      <c r="AE82" s="196">
        <f t="shared" si="25"/>
        <v>0</v>
      </c>
      <c r="AF82" s="196">
        <f t="shared" si="25"/>
        <v>0</v>
      </c>
      <c r="AG82" s="196">
        <f t="shared" si="25"/>
        <v>730</v>
      </c>
      <c r="AH82" s="196">
        <f t="shared" si="25"/>
        <v>2000</v>
      </c>
      <c r="AI82" s="196">
        <f t="shared" si="25"/>
        <v>0</v>
      </c>
      <c r="AJ82" s="196">
        <f t="shared" si="25"/>
        <v>0</v>
      </c>
      <c r="AK82" s="196">
        <f t="shared" si="25"/>
        <v>0</v>
      </c>
      <c r="AL82" s="196">
        <f t="shared" si="25"/>
        <v>0</v>
      </c>
      <c r="AM82" s="198"/>
      <c r="AN82" s="198"/>
    </row>
    <row r="83" s="12" customFormat="1" ht="30" hidden="1" customHeight="1" spans="1:40">
      <c r="A83" s="179" t="s">
        <v>52</v>
      </c>
      <c r="B83" s="186" t="s">
        <v>113</v>
      </c>
      <c r="C83" s="186"/>
      <c r="D83" s="186"/>
      <c r="E83" s="184"/>
      <c r="F83" s="184"/>
      <c r="G83" s="184"/>
      <c r="H83" s="184"/>
      <c r="I83" s="195">
        <f t="shared" ref="I83:AL83" si="26">I84+I85+I86+I88+I94+I95+I96+I97+I98</f>
        <v>6</v>
      </c>
      <c r="J83" s="195">
        <f t="shared" si="26"/>
        <v>158.8</v>
      </c>
      <c r="K83" s="195">
        <f t="shared" si="26"/>
        <v>0</v>
      </c>
      <c r="L83" s="195">
        <f t="shared" si="26"/>
        <v>0</v>
      </c>
      <c r="M83" s="195">
        <f t="shared" si="26"/>
        <v>6</v>
      </c>
      <c r="N83" s="195">
        <f t="shared" si="26"/>
        <v>0</v>
      </c>
      <c r="O83" s="195">
        <f t="shared" si="26"/>
        <v>0</v>
      </c>
      <c r="P83" s="195">
        <f t="shared" si="26"/>
        <v>0</v>
      </c>
      <c r="Q83" s="195">
        <f t="shared" si="26"/>
        <v>0</v>
      </c>
      <c r="R83" s="195">
        <f t="shared" si="26"/>
        <v>0</v>
      </c>
      <c r="S83" s="195">
        <f t="shared" si="26"/>
        <v>4290</v>
      </c>
      <c r="T83" s="195">
        <f t="shared" si="26"/>
        <v>17333</v>
      </c>
      <c r="U83" s="195">
        <f t="shared" si="26"/>
        <v>0</v>
      </c>
      <c r="V83" s="195">
        <f t="shared" si="26"/>
        <v>0</v>
      </c>
      <c r="W83" s="195">
        <f t="shared" si="26"/>
        <v>0</v>
      </c>
      <c r="X83" s="195">
        <f t="shared" si="26"/>
        <v>0</v>
      </c>
      <c r="Y83" s="195">
        <f t="shared" si="26"/>
        <v>0</v>
      </c>
      <c r="Z83" s="195">
        <f t="shared" si="26"/>
        <v>6780</v>
      </c>
      <c r="AA83" s="195">
        <f t="shared" si="26"/>
        <v>4780</v>
      </c>
      <c r="AB83" s="195">
        <f t="shared" si="26"/>
        <v>4780</v>
      </c>
      <c r="AC83" s="195">
        <f t="shared" si="26"/>
        <v>0</v>
      </c>
      <c r="AD83" s="195">
        <f t="shared" si="26"/>
        <v>0</v>
      </c>
      <c r="AE83" s="195">
        <f t="shared" si="26"/>
        <v>0</v>
      </c>
      <c r="AF83" s="195">
        <f t="shared" si="26"/>
        <v>0</v>
      </c>
      <c r="AG83" s="195">
        <f t="shared" si="26"/>
        <v>0</v>
      </c>
      <c r="AH83" s="195">
        <f t="shared" si="26"/>
        <v>2000</v>
      </c>
      <c r="AI83" s="195">
        <f t="shared" si="26"/>
        <v>0</v>
      </c>
      <c r="AJ83" s="195">
        <f t="shared" si="26"/>
        <v>0</v>
      </c>
      <c r="AK83" s="195">
        <f t="shared" si="26"/>
        <v>0</v>
      </c>
      <c r="AL83" s="195">
        <f t="shared" si="26"/>
        <v>0</v>
      </c>
      <c r="AM83" s="198"/>
      <c r="AN83" s="198"/>
    </row>
    <row r="84" s="12" customFormat="1" ht="43" hidden="1" customHeight="1" spans="1:40">
      <c r="A84" s="182" t="s">
        <v>54</v>
      </c>
      <c r="B84" s="186" t="s">
        <v>114</v>
      </c>
      <c r="C84" s="186"/>
      <c r="D84" s="186"/>
      <c r="E84" s="184"/>
      <c r="F84" s="184"/>
      <c r="G84" s="184"/>
      <c r="H84" s="184"/>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8"/>
      <c r="AN84" s="198"/>
    </row>
    <row r="85" s="12" customFormat="1" ht="43" hidden="1" customHeight="1" spans="1:40">
      <c r="A85" s="182" t="s">
        <v>54</v>
      </c>
      <c r="B85" s="186" t="s">
        <v>115</v>
      </c>
      <c r="C85" s="186"/>
      <c r="D85" s="186"/>
      <c r="E85" s="184"/>
      <c r="F85" s="184"/>
      <c r="G85" s="184"/>
      <c r="H85" s="184"/>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8"/>
      <c r="AN85" s="198"/>
    </row>
    <row r="86" s="12" customFormat="1" ht="43" hidden="1" customHeight="1" spans="1:40">
      <c r="A86" s="182" t="s">
        <v>54</v>
      </c>
      <c r="B86" s="186" t="s">
        <v>116</v>
      </c>
      <c r="C86" s="186"/>
      <c r="D86" s="186"/>
      <c r="E86" s="184"/>
      <c r="F86" s="184"/>
      <c r="G86" s="184"/>
      <c r="H86" s="184"/>
      <c r="I86" s="195">
        <f t="shared" ref="I86:AL86" si="27">SUM(I87)</f>
        <v>1</v>
      </c>
      <c r="J86" s="195">
        <f t="shared" si="27"/>
        <v>30</v>
      </c>
      <c r="K86" s="195">
        <f t="shared" si="27"/>
        <v>0</v>
      </c>
      <c r="L86" s="195">
        <f t="shared" si="27"/>
        <v>0</v>
      </c>
      <c r="M86" s="195">
        <f t="shared" si="27"/>
        <v>1</v>
      </c>
      <c r="N86" s="195">
        <f t="shared" si="27"/>
        <v>0</v>
      </c>
      <c r="O86" s="195">
        <f t="shared" si="27"/>
        <v>0</v>
      </c>
      <c r="P86" s="195">
        <f t="shared" si="27"/>
        <v>0</v>
      </c>
      <c r="Q86" s="195">
        <f t="shared" si="27"/>
        <v>0</v>
      </c>
      <c r="R86" s="195">
        <f t="shared" si="27"/>
        <v>0</v>
      </c>
      <c r="S86" s="195">
        <f t="shared" si="27"/>
        <v>431</v>
      </c>
      <c r="T86" s="195">
        <f t="shared" si="27"/>
        <v>1548</v>
      </c>
      <c r="U86" s="195">
        <f t="shared" si="27"/>
        <v>0</v>
      </c>
      <c r="V86" s="195">
        <f t="shared" si="27"/>
        <v>0</v>
      </c>
      <c r="W86" s="195">
        <f t="shared" si="27"/>
        <v>0</v>
      </c>
      <c r="X86" s="195">
        <f t="shared" si="27"/>
        <v>0</v>
      </c>
      <c r="Y86" s="195">
        <f t="shared" si="27"/>
        <v>0</v>
      </c>
      <c r="Z86" s="195">
        <f t="shared" si="27"/>
        <v>1400</v>
      </c>
      <c r="AA86" s="195">
        <f t="shared" si="27"/>
        <v>1400</v>
      </c>
      <c r="AB86" s="195">
        <f t="shared" si="27"/>
        <v>1400</v>
      </c>
      <c r="AC86" s="195">
        <f t="shared" si="27"/>
        <v>0</v>
      </c>
      <c r="AD86" s="195">
        <f t="shared" si="27"/>
        <v>0</v>
      </c>
      <c r="AE86" s="195">
        <f t="shared" si="27"/>
        <v>0</v>
      </c>
      <c r="AF86" s="195">
        <f t="shared" si="27"/>
        <v>0</v>
      </c>
      <c r="AG86" s="195">
        <f t="shared" si="27"/>
        <v>0</v>
      </c>
      <c r="AH86" s="195">
        <f t="shared" si="27"/>
        <v>0</v>
      </c>
      <c r="AI86" s="195">
        <f t="shared" si="27"/>
        <v>0</v>
      </c>
      <c r="AJ86" s="195">
        <f t="shared" si="27"/>
        <v>0</v>
      </c>
      <c r="AK86" s="195">
        <f t="shared" si="27"/>
        <v>0</v>
      </c>
      <c r="AL86" s="195">
        <f t="shared" si="27"/>
        <v>0</v>
      </c>
      <c r="AM86" s="198"/>
      <c r="AN86" s="198"/>
    </row>
    <row r="87" s="234" customFormat="1" ht="189" customHeight="1" spans="1:40">
      <c r="A87" s="239">
        <v>17</v>
      </c>
      <c r="B87" s="239" t="s">
        <v>1335</v>
      </c>
      <c r="C87" s="239">
        <v>2024</v>
      </c>
      <c r="D87" s="275" t="s">
        <v>1336</v>
      </c>
      <c r="E87" s="241" t="s">
        <v>178</v>
      </c>
      <c r="F87" s="241" t="s">
        <v>1337</v>
      </c>
      <c r="G87" s="241" t="s">
        <v>1304</v>
      </c>
      <c r="H87" s="275" t="s">
        <v>1338</v>
      </c>
      <c r="I87" s="239">
        <v>1</v>
      </c>
      <c r="J87" s="239">
        <v>30</v>
      </c>
      <c r="K87" s="239"/>
      <c r="L87" s="239"/>
      <c r="M87" s="239">
        <v>1</v>
      </c>
      <c r="N87" s="239"/>
      <c r="O87" s="239"/>
      <c r="P87" s="239"/>
      <c r="Q87" s="239"/>
      <c r="R87" s="239"/>
      <c r="S87" s="239">
        <v>431</v>
      </c>
      <c r="T87" s="239">
        <v>1548</v>
      </c>
      <c r="U87" s="256" t="s">
        <v>215</v>
      </c>
      <c r="V87" s="239" t="s">
        <v>853</v>
      </c>
      <c r="W87" s="256" t="s">
        <v>215</v>
      </c>
      <c r="X87" s="239" t="s">
        <v>853</v>
      </c>
      <c r="Y87" s="239" t="s">
        <v>1286</v>
      </c>
      <c r="Z87" s="239">
        <v>1400</v>
      </c>
      <c r="AA87" s="239">
        <v>1400</v>
      </c>
      <c r="AB87" s="267">
        <v>1400</v>
      </c>
      <c r="AC87" s="267"/>
      <c r="AD87" s="267"/>
      <c r="AE87" s="267"/>
      <c r="AF87" s="239"/>
      <c r="AG87" s="239"/>
      <c r="AH87" s="239"/>
      <c r="AI87" s="239"/>
      <c r="AJ87" s="239"/>
      <c r="AK87" s="239"/>
      <c r="AL87" s="239"/>
      <c r="AM87" s="247" t="s">
        <v>1339</v>
      </c>
      <c r="AN87" s="247" t="s">
        <v>1340</v>
      </c>
    </row>
    <row r="88" s="12" customFormat="1" ht="30" hidden="1" customHeight="1" spans="1:40">
      <c r="A88" s="182" t="s">
        <v>54</v>
      </c>
      <c r="B88" s="186" t="s">
        <v>117</v>
      </c>
      <c r="C88" s="186"/>
      <c r="D88" s="186"/>
      <c r="E88" s="184"/>
      <c r="F88" s="184"/>
      <c r="G88" s="184"/>
      <c r="H88" s="184"/>
      <c r="I88" s="195">
        <f t="shared" ref="I88:AL88" si="28">SUM(I89:I93)</f>
        <v>5</v>
      </c>
      <c r="J88" s="195">
        <f t="shared" si="28"/>
        <v>128.8</v>
      </c>
      <c r="K88" s="195">
        <f t="shared" si="28"/>
        <v>0</v>
      </c>
      <c r="L88" s="195">
        <f t="shared" si="28"/>
        <v>0</v>
      </c>
      <c r="M88" s="195">
        <f t="shared" si="28"/>
        <v>5</v>
      </c>
      <c r="N88" s="195">
        <f t="shared" si="28"/>
        <v>0</v>
      </c>
      <c r="O88" s="195">
        <f t="shared" si="28"/>
        <v>0</v>
      </c>
      <c r="P88" s="195">
        <f t="shared" si="28"/>
        <v>0</v>
      </c>
      <c r="Q88" s="195">
        <f t="shared" si="28"/>
        <v>0</v>
      </c>
      <c r="R88" s="195">
        <f t="shared" si="28"/>
        <v>0</v>
      </c>
      <c r="S88" s="195">
        <f t="shared" si="28"/>
        <v>3859</v>
      </c>
      <c r="T88" s="195">
        <f t="shared" si="28"/>
        <v>15785</v>
      </c>
      <c r="U88" s="195">
        <f t="shared" si="28"/>
        <v>0</v>
      </c>
      <c r="V88" s="195">
        <f t="shared" si="28"/>
        <v>0</v>
      </c>
      <c r="W88" s="195">
        <f t="shared" si="28"/>
        <v>0</v>
      </c>
      <c r="X88" s="195">
        <f t="shared" si="28"/>
        <v>0</v>
      </c>
      <c r="Y88" s="195">
        <f t="shared" si="28"/>
        <v>0</v>
      </c>
      <c r="Z88" s="195">
        <f t="shared" si="28"/>
        <v>5380</v>
      </c>
      <c r="AA88" s="195">
        <f t="shared" si="28"/>
        <v>3380</v>
      </c>
      <c r="AB88" s="195">
        <f t="shared" si="28"/>
        <v>3380</v>
      </c>
      <c r="AC88" s="195">
        <f t="shared" si="28"/>
        <v>0</v>
      </c>
      <c r="AD88" s="195">
        <f t="shared" si="28"/>
        <v>0</v>
      </c>
      <c r="AE88" s="195">
        <f t="shared" si="28"/>
        <v>0</v>
      </c>
      <c r="AF88" s="195">
        <f t="shared" si="28"/>
        <v>0</v>
      </c>
      <c r="AG88" s="195">
        <f t="shared" si="28"/>
        <v>0</v>
      </c>
      <c r="AH88" s="195">
        <f t="shared" si="28"/>
        <v>2000</v>
      </c>
      <c r="AI88" s="195">
        <f t="shared" si="28"/>
        <v>0</v>
      </c>
      <c r="AJ88" s="195">
        <f t="shared" si="28"/>
        <v>0</v>
      </c>
      <c r="AK88" s="195">
        <f t="shared" si="28"/>
        <v>0</v>
      </c>
      <c r="AL88" s="195">
        <f t="shared" si="28"/>
        <v>0</v>
      </c>
      <c r="AM88" s="198"/>
      <c r="AN88" s="198"/>
    </row>
    <row r="89" s="229" customFormat="1" ht="348" customHeight="1" spans="1:40">
      <c r="A89" s="239">
        <v>18</v>
      </c>
      <c r="B89" s="239" t="s">
        <v>1164</v>
      </c>
      <c r="C89" s="239">
        <v>2024</v>
      </c>
      <c r="D89" s="249" t="s">
        <v>220</v>
      </c>
      <c r="E89" s="239" t="s">
        <v>178</v>
      </c>
      <c r="F89" s="241" t="s">
        <v>990</v>
      </c>
      <c r="G89" s="239" t="s">
        <v>221</v>
      </c>
      <c r="H89" s="249" t="s">
        <v>1098</v>
      </c>
      <c r="I89" s="239">
        <v>1</v>
      </c>
      <c r="J89" s="239">
        <v>3</v>
      </c>
      <c r="K89" s="239"/>
      <c r="L89" s="239"/>
      <c r="M89" s="239">
        <v>1</v>
      </c>
      <c r="N89" s="239"/>
      <c r="O89" s="239"/>
      <c r="P89" s="239"/>
      <c r="Q89" s="239"/>
      <c r="R89" s="239"/>
      <c r="S89" s="239">
        <v>2245</v>
      </c>
      <c r="T89" s="239">
        <v>10000</v>
      </c>
      <c r="U89" s="256" t="s">
        <v>211</v>
      </c>
      <c r="V89" s="239" t="s">
        <v>715</v>
      </c>
      <c r="W89" s="239" t="s">
        <v>207</v>
      </c>
      <c r="X89" s="239" t="s">
        <v>715</v>
      </c>
      <c r="Y89" s="239" t="s">
        <v>1286</v>
      </c>
      <c r="Z89" s="239">
        <v>3000</v>
      </c>
      <c r="AA89" s="239">
        <v>1000</v>
      </c>
      <c r="AB89" s="267">
        <v>1000</v>
      </c>
      <c r="AC89" s="267"/>
      <c r="AD89" s="267"/>
      <c r="AE89" s="267"/>
      <c r="AF89" s="239"/>
      <c r="AG89" s="239"/>
      <c r="AH89" s="239">
        <v>2000</v>
      </c>
      <c r="AI89" s="239"/>
      <c r="AJ89" s="239"/>
      <c r="AK89" s="239"/>
      <c r="AL89" s="239"/>
      <c r="AM89" s="247" t="s">
        <v>1165</v>
      </c>
      <c r="AN89" s="247" t="s">
        <v>1166</v>
      </c>
    </row>
    <row r="90" s="231" customFormat="1" ht="409" customHeight="1" spans="1:40">
      <c r="A90" s="239">
        <v>19</v>
      </c>
      <c r="B90" s="239" t="s">
        <v>1170</v>
      </c>
      <c r="C90" s="239">
        <v>2024</v>
      </c>
      <c r="D90" s="275" t="s">
        <v>327</v>
      </c>
      <c r="E90" s="256" t="s">
        <v>178</v>
      </c>
      <c r="F90" s="256" t="s">
        <v>984</v>
      </c>
      <c r="G90" s="256" t="s">
        <v>209</v>
      </c>
      <c r="H90" s="275" t="s">
        <v>1081</v>
      </c>
      <c r="I90" s="256">
        <v>1</v>
      </c>
      <c r="J90" s="256">
        <v>1</v>
      </c>
      <c r="K90" s="256"/>
      <c r="L90" s="256"/>
      <c r="M90" s="256">
        <v>1</v>
      </c>
      <c r="N90" s="256"/>
      <c r="O90" s="256"/>
      <c r="P90" s="256"/>
      <c r="Q90" s="256"/>
      <c r="R90" s="256"/>
      <c r="S90" s="256">
        <v>560</v>
      </c>
      <c r="T90" s="256">
        <v>1650</v>
      </c>
      <c r="U90" s="256" t="s">
        <v>305</v>
      </c>
      <c r="V90" s="256" t="s">
        <v>1171</v>
      </c>
      <c r="W90" s="256" t="s">
        <v>207</v>
      </c>
      <c r="X90" s="256" t="s">
        <v>715</v>
      </c>
      <c r="Y90" s="256" t="s">
        <v>1286</v>
      </c>
      <c r="Z90" s="256">
        <v>800</v>
      </c>
      <c r="AA90" s="256">
        <v>800</v>
      </c>
      <c r="AB90" s="256">
        <v>800</v>
      </c>
      <c r="AC90" s="256"/>
      <c r="AD90" s="256"/>
      <c r="AE90" s="256"/>
      <c r="AF90" s="256"/>
      <c r="AG90" s="256"/>
      <c r="AH90" s="256"/>
      <c r="AI90" s="256"/>
      <c r="AJ90" s="256"/>
      <c r="AK90" s="256"/>
      <c r="AL90" s="256"/>
      <c r="AM90" s="275" t="s">
        <v>1172</v>
      </c>
      <c r="AN90" s="275" t="s">
        <v>1173</v>
      </c>
    </row>
    <row r="91" s="235" customFormat="1" ht="409" customHeight="1" spans="1:40">
      <c r="A91" s="239">
        <v>20</v>
      </c>
      <c r="B91" s="239" t="s">
        <v>1201</v>
      </c>
      <c r="C91" s="239">
        <v>2024</v>
      </c>
      <c r="D91" s="247" t="s">
        <v>1341</v>
      </c>
      <c r="E91" s="239" t="s">
        <v>178</v>
      </c>
      <c r="F91" s="241" t="s">
        <v>1013</v>
      </c>
      <c r="G91" s="239" t="s">
        <v>1342</v>
      </c>
      <c r="H91" s="247" t="s">
        <v>1343</v>
      </c>
      <c r="I91" s="239">
        <v>1</v>
      </c>
      <c r="J91" s="272">
        <v>109.8</v>
      </c>
      <c r="K91" s="272"/>
      <c r="L91" s="272"/>
      <c r="M91" s="272">
        <v>1</v>
      </c>
      <c r="N91" s="272"/>
      <c r="O91" s="272"/>
      <c r="P91" s="272"/>
      <c r="Q91" s="272"/>
      <c r="R91" s="272"/>
      <c r="S91" s="272">
        <v>794</v>
      </c>
      <c r="T91" s="272">
        <v>3208</v>
      </c>
      <c r="U91" s="239" t="s">
        <v>207</v>
      </c>
      <c r="V91" s="239" t="s">
        <v>715</v>
      </c>
      <c r="W91" s="239" t="s">
        <v>207</v>
      </c>
      <c r="X91" s="239" t="s">
        <v>715</v>
      </c>
      <c r="Y91" s="239" t="s">
        <v>1286</v>
      </c>
      <c r="Z91" s="272">
        <v>1000</v>
      </c>
      <c r="AA91" s="272">
        <v>1000</v>
      </c>
      <c r="AB91" s="272">
        <v>1000</v>
      </c>
      <c r="AC91" s="272"/>
      <c r="AD91" s="272"/>
      <c r="AE91" s="272"/>
      <c r="AF91" s="272"/>
      <c r="AG91" s="272"/>
      <c r="AH91" s="272"/>
      <c r="AI91" s="272"/>
      <c r="AJ91" s="272"/>
      <c r="AK91" s="272"/>
      <c r="AL91" s="272"/>
      <c r="AM91" s="282" t="s">
        <v>1202</v>
      </c>
      <c r="AN91" s="282" t="s">
        <v>1203</v>
      </c>
    </row>
    <row r="92" s="230" customFormat="1" ht="201" customHeight="1" spans="1:40">
      <c r="A92" s="189">
        <v>21</v>
      </c>
      <c r="B92" s="189" t="s">
        <v>1213</v>
      </c>
      <c r="C92" s="246">
        <v>2024</v>
      </c>
      <c r="D92" s="279" t="s">
        <v>592</v>
      </c>
      <c r="E92" s="246" t="s">
        <v>178</v>
      </c>
      <c r="F92" s="246" t="s">
        <v>1022</v>
      </c>
      <c r="G92" s="246" t="s">
        <v>593</v>
      </c>
      <c r="H92" s="279" t="s">
        <v>594</v>
      </c>
      <c r="I92" s="280">
        <v>1</v>
      </c>
      <c r="J92" s="246">
        <v>11</v>
      </c>
      <c r="K92" s="280"/>
      <c r="L92" s="280"/>
      <c r="M92" s="246">
        <v>1</v>
      </c>
      <c r="N92" s="280"/>
      <c r="O92" s="280"/>
      <c r="P92" s="280"/>
      <c r="Q92" s="280"/>
      <c r="R92" s="280"/>
      <c r="S92" s="246">
        <v>50</v>
      </c>
      <c r="T92" s="280">
        <v>218</v>
      </c>
      <c r="U92" s="246" t="s">
        <v>985</v>
      </c>
      <c r="V92" s="246" t="s">
        <v>944</v>
      </c>
      <c r="W92" s="246" t="s">
        <v>207</v>
      </c>
      <c r="X92" s="246" t="s">
        <v>715</v>
      </c>
      <c r="Y92" s="189" t="s">
        <v>1286</v>
      </c>
      <c r="Z92" s="246">
        <v>370</v>
      </c>
      <c r="AA92" s="246">
        <v>370</v>
      </c>
      <c r="AB92" s="246">
        <v>370</v>
      </c>
      <c r="AC92" s="246"/>
      <c r="AD92" s="246"/>
      <c r="AE92" s="246"/>
      <c r="AF92" s="246"/>
      <c r="AG92" s="246"/>
      <c r="AH92" s="246"/>
      <c r="AI92" s="246"/>
      <c r="AJ92" s="246"/>
      <c r="AK92" s="189"/>
      <c r="AL92" s="189"/>
      <c r="AM92" s="192" t="s">
        <v>1214</v>
      </c>
      <c r="AN92" s="192" t="s">
        <v>1215</v>
      </c>
    </row>
    <row r="93" s="236" customFormat="1" ht="258" customHeight="1" spans="1:40">
      <c r="A93" s="189">
        <v>22</v>
      </c>
      <c r="B93" s="189" t="s">
        <v>1232</v>
      </c>
      <c r="C93" s="189">
        <v>2024</v>
      </c>
      <c r="D93" s="192" t="s">
        <v>565</v>
      </c>
      <c r="E93" s="189" t="s">
        <v>302</v>
      </c>
      <c r="F93" s="189" t="s">
        <v>1009</v>
      </c>
      <c r="G93" s="189" t="s">
        <v>535</v>
      </c>
      <c r="H93" s="192" t="s">
        <v>566</v>
      </c>
      <c r="I93" s="189">
        <v>1</v>
      </c>
      <c r="J93" s="189">
        <v>4</v>
      </c>
      <c r="K93" s="189"/>
      <c r="L93" s="189"/>
      <c r="M93" s="189">
        <v>1</v>
      </c>
      <c r="N93" s="189"/>
      <c r="O93" s="189"/>
      <c r="P93" s="189"/>
      <c r="Q93" s="189"/>
      <c r="R93" s="189"/>
      <c r="S93" s="189">
        <v>210</v>
      </c>
      <c r="T93" s="189">
        <v>709</v>
      </c>
      <c r="U93" s="189" t="s">
        <v>206</v>
      </c>
      <c r="V93" s="189" t="s">
        <v>902</v>
      </c>
      <c r="W93" s="189" t="s">
        <v>207</v>
      </c>
      <c r="X93" s="189" t="s">
        <v>715</v>
      </c>
      <c r="Y93" s="189" t="s">
        <v>1286</v>
      </c>
      <c r="Z93" s="189">
        <v>210</v>
      </c>
      <c r="AA93" s="189">
        <v>210</v>
      </c>
      <c r="AB93" s="281">
        <v>210</v>
      </c>
      <c r="AC93" s="281"/>
      <c r="AD93" s="281"/>
      <c r="AE93" s="281"/>
      <c r="AF93" s="189"/>
      <c r="AG93" s="189"/>
      <c r="AH93" s="189"/>
      <c r="AI93" s="189"/>
      <c r="AJ93" s="189"/>
      <c r="AK93" s="189"/>
      <c r="AL93" s="189"/>
      <c r="AM93" s="192" t="s">
        <v>1233</v>
      </c>
      <c r="AN93" s="192" t="s">
        <v>1234</v>
      </c>
    </row>
    <row r="94" s="12" customFormat="1" ht="70" hidden="1" customHeight="1" spans="1:40">
      <c r="A94" s="182" t="s">
        <v>54</v>
      </c>
      <c r="B94" s="186" t="s">
        <v>118</v>
      </c>
      <c r="C94" s="186"/>
      <c r="D94" s="186"/>
      <c r="E94" s="184"/>
      <c r="F94" s="184"/>
      <c r="G94" s="184"/>
      <c r="H94" s="184"/>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8"/>
      <c r="AN94" s="198"/>
    </row>
    <row r="95" s="12" customFormat="1" ht="77" hidden="1" customHeight="1" spans="1:40">
      <c r="A95" s="182" t="s">
        <v>54</v>
      </c>
      <c r="B95" s="186" t="s">
        <v>119</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8"/>
      <c r="AN95" s="198"/>
    </row>
    <row r="96" s="12" customFormat="1" ht="77" hidden="1" customHeight="1" spans="1:40">
      <c r="A96" s="182" t="s">
        <v>54</v>
      </c>
      <c r="B96" s="186" t="s">
        <v>120</v>
      </c>
      <c r="C96" s="186"/>
      <c r="D96" s="186"/>
      <c r="E96" s="184"/>
      <c r="F96" s="184"/>
      <c r="G96" s="184"/>
      <c r="H96" s="184"/>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8"/>
      <c r="AN96" s="198"/>
    </row>
    <row r="97" s="12" customFormat="1" ht="50" hidden="1" customHeight="1" spans="1:40">
      <c r="A97" s="182" t="s">
        <v>54</v>
      </c>
      <c r="B97" s="186" t="s">
        <v>121</v>
      </c>
      <c r="C97" s="186"/>
      <c r="D97" s="186"/>
      <c r="E97" s="184"/>
      <c r="F97" s="184"/>
      <c r="G97" s="184"/>
      <c r="H97" s="184"/>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8"/>
      <c r="AN97" s="198"/>
    </row>
    <row r="98" s="12" customFormat="1" ht="30" hidden="1" customHeight="1" spans="1:40">
      <c r="A98" s="182" t="s">
        <v>54</v>
      </c>
      <c r="B98" s="186" t="s">
        <v>96</v>
      </c>
      <c r="C98" s="186"/>
      <c r="D98" s="186"/>
      <c r="E98" s="184"/>
      <c r="F98" s="184"/>
      <c r="G98" s="184"/>
      <c r="H98" s="184"/>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8"/>
      <c r="AN98" s="198"/>
    </row>
    <row r="99" s="12" customFormat="1" ht="30" hidden="1" customHeight="1" spans="1:40">
      <c r="A99" s="206" t="s">
        <v>52</v>
      </c>
      <c r="B99" s="186" t="s">
        <v>122</v>
      </c>
      <c r="C99" s="186"/>
      <c r="D99" s="186"/>
      <c r="E99" s="184"/>
      <c r="F99" s="184"/>
      <c r="G99" s="184"/>
      <c r="H99" s="184"/>
      <c r="I99" s="195">
        <f t="shared" ref="I99:AL99" si="29">I100+I101+I103+I105</f>
        <v>2</v>
      </c>
      <c r="J99" s="195">
        <f t="shared" si="29"/>
        <v>2</v>
      </c>
      <c r="K99" s="195">
        <f t="shared" si="29"/>
        <v>0</v>
      </c>
      <c r="L99" s="195">
        <f t="shared" si="29"/>
        <v>0</v>
      </c>
      <c r="M99" s="195">
        <f t="shared" si="29"/>
        <v>2</v>
      </c>
      <c r="N99" s="195">
        <f t="shared" si="29"/>
        <v>0</v>
      </c>
      <c r="O99" s="195">
        <f t="shared" si="29"/>
        <v>0</v>
      </c>
      <c r="P99" s="195">
        <f t="shared" si="29"/>
        <v>0</v>
      </c>
      <c r="Q99" s="195">
        <f t="shared" si="29"/>
        <v>0</v>
      </c>
      <c r="R99" s="195">
        <f t="shared" si="29"/>
        <v>0</v>
      </c>
      <c r="S99" s="195">
        <f t="shared" si="29"/>
        <v>829</v>
      </c>
      <c r="T99" s="195">
        <f t="shared" si="29"/>
        <v>3254</v>
      </c>
      <c r="U99" s="195">
        <f t="shared" si="29"/>
        <v>0</v>
      </c>
      <c r="V99" s="195">
        <f t="shared" si="29"/>
        <v>0</v>
      </c>
      <c r="W99" s="195">
        <f t="shared" si="29"/>
        <v>0</v>
      </c>
      <c r="X99" s="195">
        <f t="shared" si="29"/>
        <v>0</v>
      </c>
      <c r="Y99" s="195">
        <f t="shared" si="29"/>
        <v>0</v>
      </c>
      <c r="Z99" s="195">
        <f t="shared" si="29"/>
        <v>730</v>
      </c>
      <c r="AA99" s="195">
        <f t="shared" si="29"/>
        <v>0</v>
      </c>
      <c r="AB99" s="195">
        <f t="shared" si="29"/>
        <v>0</v>
      </c>
      <c r="AC99" s="195">
        <f t="shared" si="29"/>
        <v>0</v>
      </c>
      <c r="AD99" s="195">
        <f t="shared" si="29"/>
        <v>0</v>
      </c>
      <c r="AE99" s="195">
        <f t="shared" si="29"/>
        <v>0</v>
      </c>
      <c r="AF99" s="195">
        <f t="shared" si="29"/>
        <v>0</v>
      </c>
      <c r="AG99" s="195">
        <f t="shared" si="29"/>
        <v>730</v>
      </c>
      <c r="AH99" s="195">
        <f t="shared" si="29"/>
        <v>0</v>
      </c>
      <c r="AI99" s="195">
        <f t="shared" si="29"/>
        <v>0</v>
      </c>
      <c r="AJ99" s="195">
        <f t="shared" si="29"/>
        <v>0</v>
      </c>
      <c r="AK99" s="195">
        <f t="shared" si="29"/>
        <v>0</v>
      </c>
      <c r="AL99" s="195">
        <f t="shared" si="29"/>
        <v>0</v>
      </c>
      <c r="AM99" s="198"/>
      <c r="AN99" s="198"/>
    </row>
    <row r="100" s="12" customFormat="1" ht="30" hidden="1" customHeight="1" spans="1:40">
      <c r="A100" s="182" t="s">
        <v>54</v>
      </c>
      <c r="B100" s="186" t="s">
        <v>123</v>
      </c>
      <c r="C100" s="186"/>
      <c r="D100" s="186"/>
      <c r="E100" s="184"/>
      <c r="F100" s="184"/>
      <c r="G100" s="184"/>
      <c r="H100" s="184"/>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8"/>
      <c r="AN100" s="198"/>
    </row>
    <row r="101" s="12" customFormat="1" ht="30" hidden="1" customHeight="1" spans="1:40">
      <c r="A101" s="182" t="s">
        <v>54</v>
      </c>
      <c r="B101" s="186" t="s">
        <v>124</v>
      </c>
      <c r="C101" s="186"/>
      <c r="D101" s="186"/>
      <c r="E101" s="184"/>
      <c r="F101" s="184"/>
      <c r="G101" s="184"/>
      <c r="H101" s="184"/>
      <c r="I101" s="195">
        <f t="shared" ref="I101:AL101" si="30">SUM(I102:I102)</f>
        <v>1</v>
      </c>
      <c r="J101" s="195">
        <f t="shared" si="30"/>
        <v>1</v>
      </c>
      <c r="K101" s="195">
        <f t="shared" si="30"/>
        <v>0</v>
      </c>
      <c r="L101" s="195">
        <f t="shared" si="30"/>
        <v>0</v>
      </c>
      <c r="M101" s="195">
        <f t="shared" si="30"/>
        <v>1</v>
      </c>
      <c r="N101" s="195">
        <f t="shared" si="30"/>
        <v>0</v>
      </c>
      <c r="O101" s="195">
        <f t="shared" si="30"/>
        <v>0</v>
      </c>
      <c r="P101" s="195">
        <f t="shared" si="30"/>
        <v>0</v>
      </c>
      <c r="Q101" s="195">
        <f t="shared" si="30"/>
        <v>0</v>
      </c>
      <c r="R101" s="195">
        <f t="shared" si="30"/>
        <v>0</v>
      </c>
      <c r="S101" s="195">
        <f t="shared" si="30"/>
        <v>367</v>
      </c>
      <c r="T101" s="195">
        <f t="shared" si="30"/>
        <v>1386</v>
      </c>
      <c r="U101" s="195">
        <f t="shared" si="30"/>
        <v>0</v>
      </c>
      <c r="V101" s="195">
        <f t="shared" si="30"/>
        <v>0</v>
      </c>
      <c r="W101" s="195">
        <f t="shared" si="30"/>
        <v>0</v>
      </c>
      <c r="X101" s="195">
        <f t="shared" si="30"/>
        <v>0</v>
      </c>
      <c r="Y101" s="195">
        <f t="shared" si="30"/>
        <v>0</v>
      </c>
      <c r="Z101" s="195">
        <f t="shared" si="30"/>
        <v>650</v>
      </c>
      <c r="AA101" s="195">
        <f t="shared" si="30"/>
        <v>0</v>
      </c>
      <c r="AB101" s="195">
        <f t="shared" si="30"/>
        <v>0</v>
      </c>
      <c r="AC101" s="195">
        <f t="shared" si="30"/>
        <v>0</v>
      </c>
      <c r="AD101" s="195">
        <f t="shared" si="30"/>
        <v>0</v>
      </c>
      <c r="AE101" s="195">
        <f t="shared" si="30"/>
        <v>0</v>
      </c>
      <c r="AF101" s="195">
        <f t="shared" si="30"/>
        <v>0</v>
      </c>
      <c r="AG101" s="195">
        <f t="shared" si="30"/>
        <v>650</v>
      </c>
      <c r="AH101" s="195">
        <f t="shared" si="30"/>
        <v>0</v>
      </c>
      <c r="AI101" s="195">
        <f t="shared" si="30"/>
        <v>0</v>
      </c>
      <c r="AJ101" s="195">
        <f t="shared" si="30"/>
        <v>0</v>
      </c>
      <c r="AK101" s="195">
        <f t="shared" si="30"/>
        <v>0</v>
      </c>
      <c r="AL101" s="195">
        <f t="shared" si="30"/>
        <v>0</v>
      </c>
      <c r="AM101" s="198"/>
      <c r="AN101" s="198"/>
    </row>
    <row r="102" s="237" customFormat="1" ht="279" customHeight="1" spans="1:40">
      <c r="A102" s="189">
        <v>23</v>
      </c>
      <c r="B102" s="189" t="s">
        <v>1198</v>
      </c>
      <c r="C102" s="189">
        <v>2024</v>
      </c>
      <c r="D102" s="192" t="s">
        <v>282</v>
      </c>
      <c r="E102" s="189" t="s">
        <v>178</v>
      </c>
      <c r="F102" s="246" t="s">
        <v>1013</v>
      </c>
      <c r="G102" s="189" t="s">
        <v>252</v>
      </c>
      <c r="H102" s="192" t="s">
        <v>1058</v>
      </c>
      <c r="I102" s="189">
        <v>1</v>
      </c>
      <c r="J102" s="266">
        <v>1</v>
      </c>
      <c r="K102" s="266"/>
      <c r="L102" s="266"/>
      <c r="M102" s="266">
        <v>1</v>
      </c>
      <c r="N102" s="266"/>
      <c r="O102" s="266"/>
      <c r="P102" s="266"/>
      <c r="Q102" s="266"/>
      <c r="R102" s="266"/>
      <c r="S102" s="266">
        <v>367</v>
      </c>
      <c r="T102" s="266">
        <v>1386</v>
      </c>
      <c r="U102" s="189" t="s">
        <v>227</v>
      </c>
      <c r="V102" s="189" t="s">
        <v>656</v>
      </c>
      <c r="W102" s="189" t="s">
        <v>183</v>
      </c>
      <c r="X102" s="189" t="s">
        <v>811</v>
      </c>
      <c r="Y102" s="189" t="s">
        <v>1286</v>
      </c>
      <c r="Z102" s="266">
        <v>650</v>
      </c>
      <c r="AA102" s="266"/>
      <c r="AB102" s="266"/>
      <c r="AC102" s="266"/>
      <c r="AD102" s="266"/>
      <c r="AE102" s="266"/>
      <c r="AF102" s="266"/>
      <c r="AG102" s="266">
        <v>650</v>
      </c>
      <c r="AH102" s="266"/>
      <c r="AI102" s="266"/>
      <c r="AJ102" s="266"/>
      <c r="AK102" s="266"/>
      <c r="AL102" s="266"/>
      <c r="AM102" s="283" t="s">
        <v>1199</v>
      </c>
      <c r="AN102" s="283" t="s">
        <v>1200</v>
      </c>
    </row>
    <row r="103" s="12" customFormat="1" ht="30" hidden="1" customHeight="1" spans="1:40">
      <c r="A103" s="182" t="s">
        <v>54</v>
      </c>
      <c r="B103" s="186" t="s">
        <v>125</v>
      </c>
      <c r="C103" s="186"/>
      <c r="D103" s="186"/>
      <c r="E103" s="184"/>
      <c r="F103" s="184"/>
      <c r="G103" s="184"/>
      <c r="H103" s="184"/>
      <c r="I103" s="195">
        <f t="shared" ref="I103:AL103" si="31">SUM(I104)</f>
        <v>1</v>
      </c>
      <c r="J103" s="195">
        <f t="shared" si="31"/>
        <v>1</v>
      </c>
      <c r="K103" s="195">
        <f t="shared" si="31"/>
        <v>0</v>
      </c>
      <c r="L103" s="195">
        <f t="shared" si="31"/>
        <v>0</v>
      </c>
      <c r="M103" s="195">
        <f t="shared" si="31"/>
        <v>1</v>
      </c>
      <c r="N103" s="195">
        <f t="shared" si="31"/>
        <v>0</v>
      </c>
      <c r="O103" s="195">
        <f t="shared" si="31"/>
        <v>0</v>
      </c>
      <c r="P103" s="195">
        <f t="shared" si="31"/>
        <v>0</v>
      </c>
      <c r="Q103" s="195">
        <f t="shared" si="31"/>
        <v>0</v>
      </c>
      <c r="R103" s="195">
        <f t="shared" si="31"/>
        <v>0</v>
      </c>
      <c r="S103" s="195">
        <f t="shared" si="31"/>
        <v>462</v>
      </c>
      <c r="T103" s="195">
        <f t="shared" si="31"/>
        <v>1868</v>
      </c>
      <c r="U103" s="195">
        <f t="shared" si="31"/>
        <v>0</v>
      </c>
      <c r="V103" s="195">
        <f t="shared" si="31"/>
        <v>0</v>
      </c>
      <c r="W103" s="195">
        <f t="shared" si="31"/>
        <v>0</v>
      </c>
      <c r="X103" s="195">
        <f t="shared" si="31"/>
        <v>0</v>
      </c>
      <c r="Y103" s="195">
        <f t="shared" si="31"/>
        <v>0</v>
      </c>
      <c r="Z103" s="195">
        <f t="shared" si="31"/>
        <v>80</v>
      </c>
      <c r="AA103" s="195">
        <f t="shared" si="31"/>
        <v>0</v>
      </c>
      <c r="AB103" s="195">
        <f t="shared" si="31"/>
        <v>0</v>
      </c>
      <c r="AC103" s="195">
        <f t="shared" si="31"/>
        <v>0</v>
      </c>
      <c r="AD103" s="195">
        <f t="shared" si="31"/>
        <v>0</v>
      </c>
      <c r="AE103" s="195">
        <f t="shared" si="31"/>
        <v>0</v>
      </c>
      <c r="AF103" s="195">
        <f t="shared" si="31"/>
        <v>0</v>
      </c>
      <c r="AG103" s="195">
        <f t="shared" si="31"/>
        <v>80</v>
      </c>
      <c r="AH103" s="195">
        <f t="shared" si="31"/>
        <v>0</v>
      </c>
      <c r="AI103" s="195">
        <f t="shared" si="31"/>
        <v>0</v>
      </c>
      <c r="AJ103" s="195">
        <f t="shared" si="31"/>
        <v>0</v>
      </c>
      <c r="AK103" s="195">
        <f t="shared" si="31"/>
        <v>0</v>
      </c>
      <c r="AL103" s="195">
        <f t="shared" si="31"/>
        <v>0</v>
      </c>
      <c r="AM103" s="198"/>
      <c r="AN103" s="198"/>
    </row>
    <row r="104" s="237" customFormat="1" ht="305" customHeight="1" spans="1:40">
      <c r="A104" s="189">
        <v>24</v>
      </c>
      <c r="B104" s="189" t="s">
        <v>1223</v>
      </c>
      <c r="C104" s="189">
        <v>2024</v>
      </c>
      <c r="D104" s="192" t="s">
        <v>285</v>
      </c>
      <c r="E104" s="189" t="s">
        <v>178</v>
      </c>
      <c r="F104" s="246" t="s">
        <v>1013</v>
      </c>
      <c r="G104" s="189" t="s">
        <v>252</v>
      </c>
      <c r="H104" s="192" t="s">
        <v>1116</v>
      </c>
      <c r="I104" s="189">
        <v>1</v>
      </c>
      <c r="J104" s="266">
        <v>1</v>
      </c>
      <c r="K104" s="266"/>
      <c r="L104" s="266"/>
      <c r="M104" s="266">
        <v>1</v>
      </c>
      <c r="N104" s="266"/>
      <c r="O104" s="266"/>
      <c r="P104" s="266"/>
      <c r="Q104" s="266"/>
      <c r="R104" s="266"/>
      <c r="S104" s="266">
        <v>462</v>
      </c>
      <c r="T104" s="266">
        <v>1868</v>
      </c>
      <c r="U104" s="189" t="s">
        <v>227</v>
      </c>
      <c r="V104" s="189" t="s">
        <v>656</v>
      </c>
      <c r="W104" s="189" t="s">
        <v>183</v>
      </c>
      <c r="X104" s="189" t="s">
        <v>811</v>
      </c>
      <c r="Y104" s="189" t="s">
        <v>1286</v>
      </c>
      <c r="Z104" s="266">
        <v>80</v>
      </c>
      <c r="AA104" s="266"/>
      <c r="AB104" s="266"/>
      <c r="AC104" s="266"/>
      <c r="AD104" s="266"/>
      <c r="AE104" s="266"/>
      <c r="AF104" s="266"/>
      <c r="AG104" s="266">
        <v>80</v>
      </c>
      <c r="AH104" s="266"/>
      <c r="AI104" s="266"/>
      <c r="AJ104" s="266"/>
      <c r="AK104" s="266"/>
      <c r="AL104" s="266"/>
      <c r="AM104" s="283" t="s">
        <v>1224</v>
      </c>
      <c r="AN104" s="283" t="s">
        <v>1225</v>
      </c>
    </row>
    <row r="105" s="12" customFormat="1" ht="30" hidden="1" customHeight="1" spans="1:40">
      <c r="A105" s="182" t="s">
        <v>54</v>
      </c>
      <c r="B105" s="186" t="s">
        <v>126</v>
      </c>
      <c r="C105" s="186"/>
      <c r="D105" s="186"/>
      <c r="E105" s="184"/>
      <c r="F105" s="184"/>
      <c r="G105" s="184"/>
      <c r="H105" s="184"/>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8"/>
      <c r="AN105" s="198"/>
    </row>
    <row r="106" s="12" customFormat="1" ht="30" hidden="1" customHeight="1" spans="1:40">
      <c r="A106" s="206" t="s">
        <v>52</v>
      </c>
      <c r="B106" s="186" t="s">
        <v>127</v>
      </c>
      <c r="C106" s="186"/>
      <c r="D106" s="186"/>
      <c r="E106" s="184"/>
      <c r="F106" s="184"/>
      <c r="G106" s="184"/>
      <c r="H106" s="184"/>
      <c r="I106" s="195">
        <f t="shared" ref="I106:AL106" si="32">I107+I108+I109+I110+I111+I112</f>
        <v>0</v>
      </c>
      <c r="J106" s="195">
        <f t="shared" si="32"/>
        <v>0</v>
      </c>
      <c r="K106" s="195">
        <f t="shared" si="32"/>
        <v>0</v>
      </c>
      <c r="L106" s="195">
        <f t="shared" si="32"/>
        <v>0</v>
      </c>
      <c r="M106" s="195">
        <f t="shared" si="32"/>
        <v>0</v>
      </c>
      <c r="N106" s="195">
        <f t="shared" si="32"/>
        <v>0</v>
      </c>
      <c r="O106" s="195">
        <f t="shared" si="32"/>
        <v>0</v>
      </c>
      <c r="P106" s="195">
        <f t="shared" si="32"/>
        <v>0</v>
      </c>
      <c r="Q106" s="195">
        <f t="shared" si="32"/>
        <v>0</v>
      </c>
      <c r="R106" s="195">
        <f t="shared" si="32"/>
        <v>0</v>
      </c>
      <c r="S106" s="195">
        <f t="shared" si="32"/>
        <v>0</v>
      </c>
      <c r="T106" s="195">
        <f t="shared" si="32"/>
        <v>0</v>
      </c>
      <c r="U106" s="195">
        <f t="shared" si="32"/>
        <v>0</v>
      </c>
      <c r="V106" s="195">
        <f t="shared" si="32"/>
        <v>0</v>
      </c>
      <c r="W106" s="195">
        <f t="shared" si="32"/>
        <v>0</v>
      </c>
      <c r="X106" s="195">
        <f t="shared" si="32"/>
        <v>0</v>
      </c>
      <c r="Y106" s="195">
        <f t="shared" si="32"/>
        <v>0</v>
      </c>
      <c r="Z106" s="195">
        <f t="shared" si="32"/>
        <v>0</v>
      </c>
      <c r="AA106" s="195">
        <f t="shared" si="32"/>
        <v>0</v>
      </c>
      <c r="AB106" s="195">
        <f t="shared" si="32"/>
        <v>0</v>
      </c>
      <c r="AC106" s="195">
        <f t="shared" si="32"/>
        <v>0</v>
      </c>
      <c r="AD106" s="195">
        <f t="shared" si="32"/>
        <v>0</v>
      </c>
      <c r="AE106" s="195">
        <f t="shared" si="32"/>
        <v>0</v>
      </c>
      <c r="AF106" s="195">
        <f t="shared" si="32"/>
        <v>0</v>
      </c>
      <c r="AG106" s="195">
        <f t="shared" si="32"/>
        <v>0</v>
      </c>
      <c r="AH106" s="195">
        <f t="shared" si="32"/>
        <v>0</v>
      </c>
      <c r="AI106" s="195">
        <f t="shared" si="32"/>
        <v>0</v>
      </c>
      <c r="AJ106" s="195">
        <f t="shared" si="32"/>
        <v>0</v>
      </c>
      <c r="AK106" s="195">
        <f t="shared" si="32"/>
        <v>0</v>
      </c>
      <c r="AL106" s="195">
        <f t="shared" si="32"/>
        <v>0</v>
      </c>
      <c r="AM106" s="198"/>
      <c r="AN106" s="198"/>
    </row>
    <row r="107" s="12" customFormat="1" ht="30" hidden="1" customHeight="1" spans="1:40">
      <c r="A107" s="182" t="s">
        <v>54</v>
      </c>
      <c r="B107" s="186" t="s">
        <v>128</v>
      </c>
      <c r="C107" s="186"/>
      <c r="D107" s="186"/>
      <c r="E107" s="184"/>
      <c r="F107" s="184"/>
      <c r="G107" s="184"/>
      <c r="H107" s="184"/>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8"/>
      <c r="AN107" s="198"/>
    </row>
    <row r="108" s="12" customFormat="1" ht="58" hidden="1" customHeight="1" spans="1:40">
      <c r="A108" s="182" t="s">
        <v>54</v>
      </c>
      <c r="B108" s="186" t="s">
        <v>129</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8"/>
      <c r="AN108" s="198"/>
    </row>
    <row r="109" s="12" customFormat="1" ht="68" hidden="1" customHeight="1" spans="1:40">
      <c r="A109" s="182" t="s">
        <v>54</v>
      </c>
      <c r="B109" s="186" t="s">
        <v>130</v>
      </c>
      <c r="C109" s="186"/>
      <c r="D109" s="186"/>
      <c r="E109" s="184"/>
      <c r="F109" s="184"/>
      <c r="G109" s="184"/>
      <c r="H109" s="184"/>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8"/>
      <c r="AN109" s="198"/>
    </row>
    <row r="110" s="12" customFormat="1" ht="30" hidden="1" customHeight="1" spans="1:40">
      <c r="A110" s="182" t="s">
        <v>54</v>
      </c>
      <c r="B110" s="186" t="s">
        <v>131</v>
      </c>
      <c r="C110" s="186"/>
      <c r="D110" s="186"/>
      <c r="E110" s="184"/>
      <c r="F110" s="184"/>
      <c r="G110" s="184"/>
      <c r="H110" s="184"/>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8"/>
      <c r="AN110" s="198"/>
    </row>
    <row r="111" s="12" customFormat="1" ht="30" hidden="1" customHeight="1" spans="1:40">
      <c r="A111" s="182" t="s">
        <v>54</v>
      </c>
      <c r="B111" s="186" t="s">
        <v>132</v>
      </c>
      <c r="C111" s="186"/>
      <c r="D111" s="186"/>
      <c r="E111" s="184"/>
      <c r="F111" s="184"/>
      <c r="G111" s="184"/>
      <c r="H111" s="184"/>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8"/>
      <c r="AN111" s="198"/>
    </row>
    <row r="112" s="12" customFormat="1" ht="30" hidden="1" customHeight="1" spans="1:40">
      <c r="A112" s="182" t="s">
        <v>54</v>
      </c>
      <c r="B112" s="186" t="s">
        <v>133</v>
      </c>
      <c r="C112" s="186"/>
      <c r="D112" s="186"/>
      <c r="E112" s="184"/>
      <c r="F112" s="184"/>
      <c r="G112" s="184"/>
      <c r="H112" s="184"/>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8"/>
      <c r="AN112" s="198"/>
    </row>
    <row r="113" s="12" customFormat="1" ht="30" hidden="1" customHeight="1" spans="1:40">
      <c r="A113" s="179" t="s">
        <v>50</v>
      </c>
      <c r="B113" s="186" t="s">
        <v>134</v>
      </c>
      <c r="C113" s="186"/>
      <c r="D113" s="186"/>
      <c r="E113" s="184"/>
      <c r="F113" s="184"/>
      <c r="G113" s="184"/>
      <c r="H113" s="184"/>
      <c r="I113" s="196">
        <f t="shared" ref="I113:AL113" si="33">I114</f>
        <v>0</v>
      </c>
      <c r="J113" s="196">
        <f t="shared" si="33"/>
        <v>0</v>
      </c>
      <c r="K113" s="196">
        <f t="shared" si="33"/>
        <v>0</v>
      </c>
      <c r="L113" s="196">
        <f t="shared" si="33"/>
        <v>0</v>
      </c>
      <c r="M113" s="196">
        <f t="shared" si="33"/>
        <v>0</v>
      </c>
      <c r="N113" s="196">
        <f t="shared" si="33"/>
        <v>0</v>
      </c>
      <c r="O113" s="196">
        <f t="shared" si="33"/>
        <v>0</v>
      </c>
      <c r="P113" s="196">
        <f t="shared" si="33"/>
        <v>0</v>
      </c>
      <c r="Q113" s="196">
        <f t="shared" si="33"/>
        <v>0</v>
      </c>
      <c r="R113" s="196">
        <f t="shared" si="33"/>
        <v>0</v>
      </c>
      <c r="S113" s="196">
        <f t="shared" si="33"/>
        <v>0</v>
      </c>
      <c r="T113" s="196">
        <f t="shared" si="33"/>
        <v>0</v>
      </c>
      <c r="U113" s="196">
        <f t="shared" si="33"/>
        <v>0</v>
      </c>
      <c r="V113" s="196">
        <f t="shared" si="33"/>
        <v>0</v>
      </c>
      <c r="W113" s="196">
        <f t="shared" si="33"/>
        <v>0</v>
      </c>
      <c r="X113" s="196">
        <f t="shared" si="33"/>
        <v>0</v>
      </c>
      <c r="Y113" s="196">
        <f t="shared" si="33"/>
        <v>0</v>
      </c>
      <c r="Z113" s="196">
        <f t="shared" si="33"/>
        <v>0</v>
      </c>
      <c r="AA113" s="196">
        <f t="shared" si="33"/>
        <v>0</v>
      </c>
      <c r="AB113" s="196">
        <f t="shared" si="33"/>
        <v>0</v>
      </c>
      <c r="AC113" s="196">
        <f t="shared" si="33"/>
        <v>0</v>
      </c>
      <c r="AD113" s="196">
        <f t="shared" si="33"/>
        <v>0</v>
      </c>
      <c r="AE113" s="196">
        <f t="shared" si="33"/>
        <v>0</v>
      </c>
      <c r="AF113" s="196">
        <f t="shared" si="33"/>
        <v>0</v>
      </c>
      <c r="AG113" s="196">
        <f t="shared" si="33"/>
        <v>0</v>
      </c>
      <c r="AH113" s="196">
        <f t="shared" si="33"/>
        <v>0</v>
      </c>
      <c r="AI113" s="196">
        <f t="shared" si="33"/>
        <v>0</v>
      </c>
      <c r="AJ113" s="196">
        <f t="shared" si="33"/>
        <v>0</v>
      </c>
      <c r="AK113" s="196">
        <f t="shared" si="33"/>
        <v>0</v>
      </c>
      <c r="AL113" s="196">
        <f t="shared" si="33"/>
        <v>0</v>
      </c>
      <c r="AM113" s="198"/>
      <c r="AN113" s="198"/>
    </row>
    <row r="114" s="12" customFormat="1" ht="30" hidden="1" customHeight="1" spans="1:40">
      <c r="A114" s="179" t="s">
        <v>52</v>
      </c>
      <c r="B114" s="186" t="s">
        <v>134</v>
      </c>
      <c r="C114" s="186"/>
      <c r="D114" s="186"/>
      <c r="E114" s="184"/>
      <c r="F114" s="184"/>
      <c r="G114" s="184"/>
      <c r="H114" s="184"/>
      <c r="I114" s="195">
        <f t="shared" ref="I114:AL114" si="34">I115+I116+I117</f>
        <v>0</v>
      </c>
      <c r="J114" s="195">
        <f t="shared" si="34"/>
        <v>0</v>
      </c>
      <c r="K114" s="195">
        <f t="shared" si="34"/>
        <v>0</v>
      </c>
      <c r="L114" s="195">
        <f t="shared" si="34"/>
        <v>0</v>
      </c>
      <c r="M114" s="195">
        <f t="shared" si="34"/>
        <v>0</v>
      </c>
      <c r="N114" s="195">
        <f t="shared" si="34"/>
        <v>0</v>
      </c>
      <c r="O114" s="195">
        <f t="shared" si="34"/>
        <v>0</v>
      </c>
      <c r="P114" s="195">
        <f t="shared" si="34"/>
        <v>0</v>
      </c>
      <c r="Q114" s="195">
        <f t="shared" si="34"/>
        <v>0</v>
      </c>
      <c r="R114" s="195">
        <f t="shared" si="34"/>
        <v>0</v>
      </c>
      <c r="S114" s="195">
        <f t="shared" si="34"/>
        <v>0</v>
      </c>
      <c r="T114" s="195">
        <f t="shared" si="34"/>
        <v>0</v>
      </c>
      <c r="U114" s="195">
        <f t="shared" si="34"/>
        <v>0</v>
      </c>
      <c r="V114" s="195">
        <f t="shared" si="34"/>
        <v>0</v>
      </c>
      <c r="W114" s="195">
        <f t="shared" si="34"/>
        <v>0</v>
      </c>
      <c r="X114" s="195">
        <f t="shared" si="34"/>
        <v>0</v>
      </c>
      <c r="Y114" s="195">
        <f t="shared" si="34"/>
        <v>0</v>
      </c>
      <c r="Z114" s="195">
        <f t="shared" si="34"/>
        <v>0</v>
      </c>
      <c r="AA114" s="195">
        <f t="shared" si="34"/>
        <v>0</v>
      </c>
      <c r="AB114" s="195">
        <f t="shared" si="34"/>
        <v>0</v>
      </c>
      <c r="AC114" s="195">
        <f t="shared" si="34"/>
        <v>0</v>
      </c>
      <c r="AD114" s="195">
        <f t="shared" si="34"/>
        <v>0</v>
      </c>
      <c r="AE114" s="195">
        <f t="shared" si="34"/>
        <v>0</v>
      </c>
      <c r="AF114" s="195">
        <f t="shared" si="34"/>
        <v>0</v>
      </c>
      <c r="AG114" s="195">
        <f t="shared" si="34"/>
        <v>0</v>
      </c>
      <c r="AH114" s="195">
        <f t="shared" si="34"/>
        <v>0</v>
      </c>
      <c r="AI114" s="195">
        <f t="shared" si="34"/>
        <v>0</v>
      </c>
      <c r="AJ114" s="195">
        <f t="shared" si="34"/>
        <v>0</v>
      </c>
      <c r="AK114" s="195">
        <f t="shared" si="34"/>
        <v>0</v>
      </c>
      <c r="AL114" s="195">
        <f t="shared" si="34"/>
        <v>0</v>
      </c>
      <c r="AM114" s="198"/>
      <c r="AN114" s="198"/>
    </row>
    <row r="115" s="12" customFormat="1" ht="30" hidden="1" customHeight="1" spans="1:40">
      <c r="A115" s="182" t="s">
        <v>54</v>
      </c>
      <c r="B115" s="186" t="s">
        <v>135</v>
      </c>
      <c r="C115" s="186"/>
      <c r="D115" s="186"/>
      <c r="E115" s="184"/>
      <c r="F115" s="184"/>
      <c r="G115" s="184"/>
      <c r="H115" s="184"/>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8"/>
      <c r="AN115" s="198"/>
    </row>
    <row r="116" s="12" customFormat="1" ht="30" hidden="1" customHeight="1" spans="1:40">
      <c r="A116" s="182" t="s">
        <v>54</v>
      </c>
      <c r="B116" s="186" t="s">
        <v>136</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row>
    <row r="117" s="12" customFormat="1" ht="30" hidden="1" customHeight="1" spans="1:40">
      <c r="A117" s="182" t="s">
        <v>54</v>
      </c>
      <c r="B117" s="186" t="s">
        <v>137</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row>
    <row r="118" s="12" customFormat="1" ht="30" hidden="1" customHeight="1" spans="1:40">
      <c r="A118" s="179" t="s">
        <v>50</v>
      </c>
      <c r="B118" s="186" t="s">
        <v>138</v>
      </c>
      <c r="C118" s="186"/>
      <c r="D118" s="186"/>
      <c r="E118" s="184"/>
      <c r="F118" s="184"/>
      <c r="G118" s="184"/>
      <c r="H118" s="184"/>
      <c r="I118" s="196">
        <f t="shared" ref="I118:AL118" si="35">I119+I121+I126+I133</f>
        <v>1</v>
      </c>
      <c r="J118" s="196">
        <f t="shared" si="35"/>
        <v>800</v>
      </c>
      <c r="K118" s="196">
        <f t="shared" si="35"/>
        <v>0</v>
      </c>
      <c r="L118" s="196">
        <f t="shared" si="35"/>
        <v>0</v>
      </c>
      <c r="M118" s="196">
        <f t="shared" si="35"/>
        <v>0</v>
      </c>
      <c r="N118" s="196">
        <f t="shared" si="35"/>
        <v>0</v>
      </c>
      <c r="O118" s="196">
        <f t="shared" si="35"/>
        <v>1</v>
      </c>
      <c r="P118" s="196">
        <f t="shared" si="35"/>
        <v>0</v>
      </c>
      <c r="Q118" s="196">
        <f t="shared" si="35"/>
        <v>0</v>
      </c>
      <c r="R118" s="196">
        <f t="shared" si="35"/>
        <v>0</v>
      </c>
      <c r="S118" s="196">
        <f t="shared" si="35"/>
        <v>800</v>
      </c>
      <c r="T118" s="196">
        <f t="shared" si="35"/>
        <v>800</v>
      </c>
      <c r="U118" s="196">
        <f t="shared" si="35"/>
        <v>0</v>
      </c>
      <c r="V118" s="196">
        <f t="shared" si="35"/>
        <v>0</v>
      </c>
      <c r="W118" s="196">
        <f t="shared" si="35"/>
        <v>0</v>
      </c>
      <c r="X118" s="196">
        <f t="shared" si="35"/>
        <v>0</v>
      </c>
      <c r="Y118" s="196">
        <f t="shared" si="35"/>
        <v>0</v>
      </c>
      <c r="Z118" s="196">
        <f t="shared" si="35"/>
        <v>240</v>
      </c>
      <c r="AA118" s="196">
        <f t="shared" si="35"/>
        <v>240</v>
      </c>
      <c r="AB118" s="196">
        <f t="shared" si="35"/>
        <v>240</v>
      </c>
      <c r="AC118" s="196">
        <f t="shared" si="35"/>
        <v>0</v>
      </c>
      <c r="AD118" s="196">
        <f t="shared" si="35"/>
        <v>0</v>
      </c>
      <c r="AE118" s="196">
        <f t="shared" si="35"/>
        <v>0</v>
      </c>
      <c r="AF118" s="196">
        <f t="shared" si="35"/>
        <v>0</v>
      </c>
      <c r="AG118" s="196">
        <f t="shared" si="35"/>
        <v>0</v>
      </c>
      <c r="AH118" s="196">
        <f t="shared" si="35"/>
        <v>0</v>
      </c>
      <c r="AI118" s="196">
        <f t="shared" si="35"/>
        <v>0</v>
      </c>
      <c r="AJ118" s="196">
        <f t="shared" si="35"/>
        <v>0</v>
      </c>
      <c r="AK118" s="196">
        <f t="shared" si="35"/>
        <v>0</v>
      </c>
      <c r="AL118" s="196">
        <f t="shared" si="35"/>
        <v>0</v>
      </c>
      <c r="AM118" s="198"/>
      <c r="AN118" s="198"/>
    </row>
    <row r="119" s="12" customFormat="1" ht="30" hidden="1" customHeight="1" spans="1:40">
      <c r="A119" s="206" t="s">
        <v>52</v>
      </c>
      <c r="B119" s="186" t="s">
        <v>139</v>
      </c>
      <c r="C119" s="186"/>
      <c r="D119" s="186"/>
      <c r="E119" s="184"/>
      <c r="F119" s="184"/>
      <c r="G119" s="184"/>
      <c r="H119" s="184"/>
      <c r="I119" s="195">
        <f t="shared" ref="I119:AL119" si="36">I120</f>
        <v>0</v>
      </c>
      <c r="J119" s="195">
        <f t="shared" si="36"/>
        <v>0</v>
      </c>
      <c r="K119" s="195">
        <f t="shared" si="36"/>
        <v>0</v>
      </c>
      <c r="L119" s="195">
        <f t="shared" si="36"/>
        <v>0</v>
      </c>
      <c r="M119" s="195">
        <f t="shared" si="36"/>
        <v>0</v>
      </c>
      <c r="N119" s="195">
        <f t="shared" si="36"/>
        <v>0</v>
      </c>
      <c r="O119" s="195">
        <f t="shared" si="36"/>
        <v>0</v>
      </c>
      <c r="P119" s="195">
        <f t="shared" si="36"/>
        <v>0</v>
      </c>
      <c r="Q119" s="195">
        <f t="shared" si="36"/>
        <v>0</v>
      </c>
      <c r="R119" s="195">
        <f t="shared" si="36"/>
        <v>0</v>
      </c>
      <c r="S119" s="195">
        <f t="shared" si="36"/>
        <v>0</v>
      </c>
      <c r="T119" s="195">
        <f t="shared" si="36"/>
        <v>0</v>
      </c>
      <c r="U119" s="195">
        <f t="shared" si="36"/>
        <v>0</v>
      </c>
      <c r="V119" s="195">
        <f t="shared" si="36"/>
        <v>0</v>
      </c>
      <c r="W119" s="195">
        <f t="shared" si="36"/>
        <v>0</v>
      </c>
      <c r="X119" s="195">
        <f t="shared" si="36"/>
        <v>0</v>
      </c>
      <c r="Y119" s="195">
        <f t="shared" si="36"/>
        <v>0</v>
      </c>
      <c r="Z119" s="195">
        <f t="shared" si="36"/>
        <v>0</v>
      </c>
      <c r="AA119" s="195">
        <f t="shared" si="36"/>
        <v>0</v>
      </c>
      <c r="AB119" s="195">
        <f t="shared" si="36"/>
        <v>0</v>
      </c>
      <c r="AC119" s="195">
        <f t="shared" si="36"/>
        <v>0</v>
      </c>
      <c r="AD119" s="195">
        <f t="shared" si="36"/>
        <v>0</v>
      </c>
      <c r="AE119" s="195">
        <f t="shared" si="36"/>
        <v>0</v>
      </c>
      <c r="AF119" s="195">
        <f t="shared" si="36"/>
        <v>0</v>
      </c>
      <c r="AG119" s="195">
        <f t="shared" si="36"/>
        <v>0</v>
      </c>
      <c r="AH119" s="195">
        <f t="shared" si="36"/>
        <v>0</v>
      </c>
      <c r="AI119" s="195">
        <f t="shared" si="36"/>
        <v>0</v>
      </c>
      <c r="AJ119" s="195">
        <f t="shared" si="36"/>
        <v>0</v>
      </c>
      <c r="AK119" s="195">
        <f t="shared" si="36"/>
        <v>0</v>
      </c>
      <c r="AL119" s="195">
        <f t="shared" si="36"/>
        <v>0</v>
      </c>
      <c r="AM119" s="198"/>
      <c r="AN119" s="198"/>
    </row>
    <row r="120" s="12" customFormat="1" ht="30" hidden="1" customHeight="1" spans="1:40">
      <c r="A120" s="182" t="s">
        <v>54</v>
      </c>
      <c r="B120" s="186" t="s">
        <v>140</v>
      </c>
      <c r="C120" s="186"/>
      <c r="D120" s="186"/>
      <c r="E120" s="184"/>
      <c r="F120" s="184"/>
      <c r="G120" s="184"/>
      <c r="H120" s="184"/>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8"/>
      <c r="AN120" s="198"/>
    </row>
    <row r="121" s="12" customFormat="1" ht="30" hidden="1" customHeight="1" spans="1:40">
      <c r="A121" s="206" t="s">
        <v>52</v>
      </c>
      <c r="B121" s="186" t="s">
        <v>141</v>
      </c>
      <c r="C121" s="186"/>
      <c r="D121" s="186"/>
      <c r="E121" s="184"/>
      <c r="F121" s="184"/>
      <c r="G121" s="184"/>
      <c r="H121" s="184"/>
      <c r="I121" s="195">
        <f t="shared" ref="I121:AL121" si="37">I122+I124+I125</f>
        <v>1</v>
      </c>
      <c r="J121" s="195">
        <f t="shared" si="37"/>
        <v>800</v>
      </c>
      <c r="K121" s="195">
        <f t="shared" si="37"/>
        <v>0</v>
      </c>
      <c r="L121" s="195">
        <f t="shared" si="37"/>
        <v>0</v>
      </c>
      <c r="M121" s="195">
        <f t="shared" si="37"/>
        <v>0</v>
      </c>
      <c r="N121" s="195">
        <f t="shared" si="37"/>
        <v>0</v>
      </c>
      <c r="O121" s="195">
        <f t="shared" si="37"/>
        <v>1</v>
      </c>
      <c r="P121" s="195">
        <f t="shared" si="37"/>
        <v>0</v>
      </c>
      <c r="Q121" s="195">
        <f t="shared" si="37"/>
        <v>0</v>
      </c>
      <c r="R121" s="195">
        <f t="shared" si="37"/>
        <v>0</v>
      </c>
      <c r="S121" s="195">
        <f t="shared" si="37"/>
        <v>800</v>
      </c>
      <c r="T121" s="195">
        <f t="shared" si="37"/>
        <v>800</v>
      </c>
      <c r="U121" s="195">
        <f t="shared" si="37"/>
        <v>0</v>
      </c>
      <c r="V121" s="195">
        <f t="shared" si="37"/>
        <v>0</v>
      </c>
      <c r="W121" s="195">
        <f t="shared" si="37"/>
        <v>0</v>
      </c>
      <c r="X121" s="195">
        <f t="shared" si="37"/>
        <v>0</v>
      </c>
      <c r="Y121" s="195">
        <f t="shared" si="37"/>
        <v>0</v>
      </c>
      <c r="Z121" s="195">
        <f t="shared" si="37"/>
        <v>240</v>
      </c>
      <c r="AA121" s="195">
        <f t="shared" si="37"/>
        <v>240</v>
      </c>
      <c r="AB121" s="195">
        <f t="shared" si="37"/>
        <v>240</v>
      </c>
      <c r="AC121" s="195">
        <f t="shared" si="37"/>
        <v>0</v>
      </c>
      <c r="AD121" s="195">
        <f t="shared" si="37"/>
        <v>0</v>
      </c>
      <c r="AE121" s="195">
        <f t="shared" si="37"/>
        <v>0</v>
      </c>
      <c r="AF121" s="195">
        <f t="shared" si="37"/>
        <v>0</v>
      </c>
      <c r="AG121" s="195">
        <f t="shared" si="37"/>
        <v>0</v>
      </c>
      <c r="AH121" s="195">
        <f t="shared" si="37"/>
        <v>0</v>
      </c>
      <c r="AI121" s="195">
        <f t="shared" si="37"/>
        <v>0</v>
      </c>
      <c r="AJ121" s="195">
        <f t="shared" si="37"/>
        <v>0</v>
      </c>
      <c r="AK121" s="195">
        <f t="shared" si="37"/>
        <v>0</v>
      </c>
      <c r="AL121" s="195">
        <f t="shared" si="37"/>
        <v>0</v>
      </c>
      <c r="AM121" s="198"/>
      <c r="AN121" s="198"/>
    </row>
    <row r="122" s="12" customFormat="1" ht="30" hidden="1" customHeight="1" spans="1:40">
      <c r="A122" s="182" t="s">
        <v>54</v>
      </c>
      <c r="B122" s="186" t="s">
        <v>142</v>
      </c>
      <c r="C122" s="186"/>
      <c r="D122" s="186"/>
      <c r="E122" s="184"/>
      <c r="F122" s="184"/>
      <c r="G122" s="184"/>
      <c r="H122" s="184"/>
      <c r="I122" s="195">
        <f t="shared" ref="I122:AL122" si="38">SUM(I123)</f>
        <v>1</v>
      </c>
      <c r="J122" s="195">
        <f t="shared" si="38"/>
        <v>800</v>
      </c>
      <c r="K122" s="195">
        <f t="shared" si="38"/>
        <v>0</v>
      </c>
      <c r="L122" s="195">
        <f t="shared" si="38"/>
        <v>0</v>
      </c>
      <c r="M122" s="195">
        <f t="shared" si="38"/>
        <v>0</v>
      </c>
      <c r="N122" s="195">
        <f t="shared" si="38"/>
        <v>0</v>
      </c>
      <c r="O122" s="195">
        <f t="shared" si="38"/>
        <v>1</v>
      </c>
      <c r="P122" s="195">
        <f t="shared" si="38"/>
        <v>0</v>
      </c>
      <c r="Q122" s="195">
        <f t="shared" si="38"/>
        <v>0</v>
      </c>
      <c r="R122" s="195">
        <f t="shared" si="38"/>
        <v>0</v>
      </c>
      <c r="S122" s="195">
        <f t="shared" si="38"/>
        <v>800</v>
      </c>
      <c r="T122" s="195">
        <f t="shared" si="38"/>
        <v>800</v>
      </c>
      <c r="U122" s="195">
        <f t="shared" si="38"/>
        <v>0</v>
      </c>
      <c r="V122" s="195">
        <f t="shared" si="38"/>
        <v>0</v>
      </c>
      <c r="W122" s="195">
        <f t="shared" si="38"/>
        <v>0</v>
      </c>
      <c r="X122" s="195">
        <f t="shared" si="38"/>
        <v>0</v>
      </c>
      <c r="Y122" s="195">
        <f t="shared" si="38"/>
        <v>0</v>
      </c>
      <c r="Z122" s="195">
        <f t="shared" si="38"/>
        <v>240</v>
      </c>
      <c r="AA122" s="195">
        <f t="shared" si="38"/>
        <v>240</v>
      </c>
      <c r="AB122" s="195">
        <f t="shared" si="38"/>
        <v>240</v>
      </c>
      <c r="AC122" s="195">
        <f t="shared" si="38"/>
        <v>0</v>
      </c>
      <c r="AD122" s="195">
        <f t="shared" si="38"/>
        <v>0</v>
      </c>
      <c r="AE122" s="195">
        <f t="shared" si="38"/>
        <v>0</v>
      </c>
      <c r="AF122" s="195">
        <f t="shared" si="38"/>
        <v>0</v>
      </c>
      <c r="AG122" s="195">
        <f t="shared" si="38"/>
        <v>0</v>
      </c>
      <c r="AH122" s="195">
        <f t="shared" si="38"/>
        <v>0</v>
      </c>
      <c r="AI122" s="195">
        <f t="shared" si="38"/>
        <v>0</v>
      </c>
      <c r="AJ122" s="195">
        <f t="shared" si="38"/>
        <v>0</v>
      </c>
      <c r="AK122" s="195">
        <f t="shared" si="38"/>
        <v>0</v>
      </c>
      <c r="AL122" s="195">
        <f t="shared" si="38"/>
        <v>0</v>
      </c>
      <c r="AM122" s="198"/>
      <c r="AN122" s="198"/>
    </row>
    <row r="123" s="229" customFormat="1" ht="198" customHeight="1" spans="1:40">
      <c r="A123" s="239">
        <v>25</v>
      </c>
      <c r="B123" s="239" t="s">
        <v>1174</v>
      </c>
      <c r="C123" s="239">
        <v>2024</v>
      </c>
      <c r="D123" s="247" t="s">
        <v>993</v>
      </c>
      <c r="E123" s="239" t="s">
        <v>178</v>
      </c>
      <c r="F123" s="239" t="s">
        <v>1175</v>
      </c>
      <c r="G123" s="239" t="s">
        <v>995</v>
      </c>
      <c r="H123" s="247" t="s">
        <v>1103</v>
      </c>
      <c r="I123" s="239">
        <v>1</v>
      </c>
      <c r="J123" s="239">
        <v>800</v>
      </c>
      <c r="K123" s="239"/>
      <c r="L123" s="239"/>
      <c r="M123" s="239"/>
      <c r="N123" s="239"/>
      <c r="O123" s="239">
        <v>1</v>
      </c>
      <c r="P123" s="239"/>
      <c r="Q123" s="239"/>
      <c r="R123" s="239"/>
      <c r="S123" s="239">
        <v>800</v>
      </c>
      <c r="T123" s="239">
        <v>800</v>
      </c>
      <c r="U123" s="256" t="s">
        <v>997</v>
      </c>
      <c r="V123" s="239" t="s">
        <v>1176</v>
      </c>
      <c r="W123" s="239" t="s">
        <v>997</v>
      </c>
      <c r="X123" s="239" t="s">
        <v>1176</v>
      </c>
      <c r="Y123" s="239" t="s">
        <v>1177</v>
      </c>
      <c r="Z123" s="239">
        <v>240</v>
      </c>
      <c r="AA123" s="239">
        <v>240</v>
      </c>
      <c r="AB123" s="267">
        <v>240</v>
      </c>
      <c r="AC123" s="267"/>
      <c r="AD123" s="267"/>
      <c r="AE123" s="267"/>
      <c r="AF123" s="239"/>
      <c r="AG123" s="239"/>
      <c r="AH123" s="239"/>
      <c r="AI123" s="239"/>
      <c r="AJ123" s="239"/>
      <c r="AK123" s="239"/>
      <c r="AL123" s="239"/>
      <c r="AM123" s="247" t="s">
        <v>1178</v>
      </c>
      <c r="AN123" s="247" t="s">
        <v>1179</v>
      </c>
    </row>
    <row r="124" s="12" customFormat="1" ht="30" hidden="1" customHeight="1" spans="1:40">
      <c r="A124" s="182" t="s">
        <v>54</v>
      </c>
      <c r="B124" s="186" t="s">
        <v>143</v>
      </c>
      <c r="C124" s="186"/>
      <c r="D124" s="186"/>
      <c r="E124" s="184"/>
      <c r="F124" s="184"/>
      <c r="G124" s="184"/>
      <c r="H124" s="184"/>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8"/>
      <c r="AN124" s="198"/>
    </row>
    <row r="125" s="12" customFormat="1" ht="30" hidden="1" customHeight="1" spans="1:40">
      <c r="A125" s="182" t="s">
        <v>54</v>
      </c>
      <c r="B125" s="186" t="s">
        <v>144</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row>
    <row r="126" s="12" customFormat="1" ht="30" hidden="1" customHeight="1" spans="1:40">
      <c r="A126" s="206" t="s">
        <v>52</v>
      </c>
      <c r="B126" s="186" t="s">
        <v>145</v>
      </c>
      <c r="C126" s="186"/>
      <c r="D126" s="186"/>
      <c r="E126" s="184"/>
      <c r="F126" s="184"/>
      <c r="G126" s="184"/>
      <c r="H126" s="184"/>
      <c r="I126" s="195">
        <f t="shared" ref="I126:AL126" si="39">I127+I128+I129+I130+I131+I132</f>
        <v>0</v>
      </c>
      <c r="J126" s="195">
        <f t="shared" si="39"/>
        <v>0</v>
      </c>
      <c r="K126" s="195">
        <f t="shared" si="39"/>
        <v>0</v>
      </c>
      <c r="L126" s="195">
        <f t="shared" si="39"/>
        <v>0</v>
      </c>
      <c r="M126" s="195">
        <f t="shared" si="39"/>
        <v>0</v>
      </c>
      <c r="N126" s="195">
        <f t="shared" si="39"/>
        <v>0</v>
      </c>
      <c r="O126" s="195">
        <f t="shared" si="39"/>
        <v>0</v>
      </c>
      <c r="P126" s="195">
        <f t="shared" si="39"/>
        <v>0</v>
      </c>
      <c r="Q126" s="195">
        <f t="shared" si="39"/>
        <v>0</v>
      </c>
      <c r="R126" s="195">
        <f t="shared" si="39"/>
        <v>0</v>
      </c>
      <c r="S126" s="195">
        <f t="shared" si="39"/>
        <v>0</v>
      </c>
      <c r="T126" s="195">
        <f t="shared" si="39"/>
        <v>0</v>
      </c>
      <c r="U126" s="195">
        <f t="shared" si="39"/>
        <v>0</v>
      </c>
      <c r="V126" s="195">
        <f t="shared" si="39"/>
        <v>0</v>
      </c>
      <c r="W126" s="195">
        <f t="shared" si="39"/>
        <v>0</v>
      </c>
      <c r="X126" s="195">
        <f t="shared" si="39"/>
        <v>0</v>
      </c>
      <c r="Y126" s="195">
        <f t="shared" si="39"/>
        <v>0</v>
      </c>
      <c r="Z126" s="195">
        <f t="shared" si="39"/>
        <v>0</v>
      </c>
      <c r="AA126" s="195">
        <f t="shared" si="39"/>
        <v>0</v>
      </c>
      <c r="AB126" s="195">
        <f t="shared" si="39"/>
        <v>0</v>
      </c>
      <c r="AC126" s="195">
        <f t="shared" si="39"/>
        <v>0</v>
      </c>
      <c r="AD126" s="195">
        <f t="shared" si="39"/>
        <v>0</v>
      </c>
      <c r="AE126" s="195">
        <f t="shared" si="39"/>
        <v>0</v>
      </c>
      <c r="AF126" s="195">
        <f t="shared" si="39"/>
        <v>0</v>
      </c>
      <c r="AG126" s="195">
        <f t="shared" si="39"/>
        <v>0</v>
      </c>
      <c r="AH126" s="195">
        <f t="shared" si="39"/>
        <v>0</v>
      </c>
      <c r="AI126" s="195">
        <f t="shared" si="39"/>
        <v>0</v>
      </c>
      <c r="AJ126" s="195">
        <f t="shared" si="39"/>
        <v>0</v>
      </c>
      <c r="AK126" s="195">
        <f t="shared" si="39"/>
        <v>0</v>
      </c>
      <c r="AL126" s="195">
        <f t="shared" si="39"/>
        <v>0</v>
      </c>
      <c r="AM126" s="198"/>
      <c r="AN126" s="198"/>
    </row>
    <row r="127" s="12" customFormat="1" ht="30" hidden="1" customHeight="1" spans="1:40">
      <c r="A127" s="182" t="s">
        <v>54</v>
      </c>
      <c r="B127" s="186" t="s">
        <v>146</v>
      </c>
      <c r="C127" s="186"/>
      <c r="D127" s="186"/>
      <c r="E127" s="184"/>
      <c r="F127" s="184"/>
      <c r="G127" s="184"/>
      <c r="H127" s="184"/>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8"/>
      <c r="AN127" s="198"/>
    </row>
    <row r="128" s="12" customFormat="1" ht="30" hidden="1" customHeight="1" spans="1:40">
      <c r="A128" s="182" t="s">
        <v>54</v>
      </c>
      <c r="B128" s="186" t="s">
        <v>147</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8"/>
      <c r="AN128" s="198"/>
    </row>
    <row r="129" s="12" customFormat="1" ht="30" hidden="1" customHeight="1" spans="1:40">
      <c r="A129" s="182" t="s">
        <v>54</v>
      </c>
      <c r="B129" s="186" t="s">
        <v>148</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row>
    <row r="130" s="12" customFormat="1" ht="30" hidden="1" customHeight="1" spans="1:40">
      <c r="A130" s="182" t="s">
        <v>54</v>
      </c>
      <c r="B130" s="186" t="s">
        <v>149</v>
      </c>
      <c r="C130" s="186"/>
      <c r="D130" s="186"/>
      <c r="E130" s="184"/>
      <c r="F130" s="184"/>
      <c r="G130" s="184"/>
      <c r="H130" s="184"/>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8"/>
      <c r="AN130" s="198"/>
    </row>
    <row r="131" s="12" customFormat="1" ht="30" hidden="1" customHeight="1" spans="1:40">
      <c r="A131" s="182" t="s">
        <v>54</v>
      </c>
      <c r="B131" s="186" t="s">
        <v>150</v>
      </c>
      <c r="C131" s="186"/>
      <c r="D131" s="186"/>
      <c r="E131" s="184"/>
      <c r="F131" s="184"/>
      <c r="G131" s="184"/>
      <c r="H131" s="184"/>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8"/>
      <c r="AN131" s="198"/>
    </row>
    <row r="132" s="12" customFormat="1" ht="30" hidden="1" customHeight="1" spans="1:40">
      <c r="A132" s="182" t="s">
        <v>54</v>
      </c>
      <c r="B132" s="186" t="s">
        <v>151</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8"/>
      <c r="AN132" s="198"/>
    </row>
    <row r="133" s="12" customFormat="1" ht="30" hidden="1" customHeight="1" spans="1:40">
      <c r="A133" s="206" t="s">
        <v>52</v>
      </c>
      <c r="B133" s="186" t="s">
        <v>152</v>
      </c>
      <c r="C133" s="186"/>
      <c r="D133" s="186"/>
      <c r="E133" s="184"/>
      <c r="F133" s="184"/>
      <c r="G133" s="184"/>
      <c r="H133" s="184"/>
      <c r="I133" s="195">
        <f t="shared" ref="I133:AL133" si="40">I134+I135+I136+I137+I138</f>
        <v>0</v>
      </c>
      <c r="J133" s="195">
        <f t="shared" si="40"/>
        <v>0</v>
      </c>
      <c r="K133" s="195">
        <f t="shared" si="40"/>
        <v>0</v>
      </c>
      <c r="L133" s="195">
        <f t="shared" si="40"/>
        <v>0</v>
      </c>
      <c r="M133" s="195">
        <f t="shared" si="40"/>
        <v>0</v>
      </c>
      <c r="N133" s="195">
        <f t="shared" si="40"/>
        <v>0</v>
      </c>
      <c r="O133" s="195">
        <f t="shared" si="40"/>
        <v>0</v>
      </c>
      <c r="P133" s="195">
        <f t="shared" si="40"/>
        <v>0</v>
      </c>
      <c r="Q133" s="195">
        <f t="shared" si="40"/>
        <v>0</v>
      </c>
      <c r="R133" s="195">
        <f t="shared" si="40"/>
        <v>0</v>
      </c>
      <c r="S133" s="195">
        <f t="shared" si="40"/>
        <v>0</v>
      </c>
      <c r="T133" s="195">
        <f t="shared" si="40"/>
        <v>0</v>
      </c>
      <c r="U133" s="195">
        <f t="shared" si="40"/>
        <v>0</v>
      </c>
      <c r="V133" s="195">
        <f t="shared" si="40"/>
        <v>0</v>
      </c>
      <c r="W133" s="195">
        <f t="shared" si="40"/>
        <v>0</v>
      </c>
      <c r="X133" s="195">
        <f t="shared" si="40"/>
        <v>0</v>
      </c>
      <c r="Y133" s="195">
        <f t="shared" si="40"/>
        <v>0</v>
      </c>
      <c r="Z133" s="195">
        <f t="shared" si="40"/>
        <v>0</v>
      </c>
      <c r="AA133" s="195">
        <f t="shared" si="40"/>
        <v>0</v>
      </c>
      <c r="AB133" s="195">
        <f t="shared" si="40"/>
        <v>0</v>
      </c>
      <c r="AC133" s="195">
        <f t="shared" si="40"/>
        <v>0</v>
      </c>
      <c r="AD133" s="195">
        <f t="shared" si="40"/>
        <v>0</v>
      </c>
      <c r="AE133" s="195">
        <f t="shared" si="40"/>
        <v>0</v>
      </c>
      <c r="AF133" s="195">
        <f t="shared" si="40"/>
        <v>0</v>
      </c>
      <c r="AG133" s="195">
        <f t="shared" si="40"/>
        <v>0</v>
      </c>
      <c r="AH133" s="195">
        <f t="shared" si="40"/>
        <v>0</v>
      </c>
      <c r="AI133" s="195">
        <f t="shared" si="40"/>
        <v>0</v>
      </c>
      <c r="AJ133" s="195">
        <f t="shared" si="40"/>
        <v>0</v>
      </c>
      <c r="AK133" s="195">
        <f t="shared" si="40"/>
        <v>0</v>
      </c>
      <c r="AL133" s="195">
        <f t="shared" si="40"/>
        <v>0</v>
      </c>
      <c r="AM133" s="198"/>
      <c r="AN133" s="198"/>
    </row>
    <row r="134" s="12" customFormat="1" ht="30" hidden="1" customHeight="1" spans="1:40">
      <c r="A134" s="182" t="s">
        <v>54</v>
      </c>
      <c r="B134" s="186" t="s">
        <v>153</v>
      </c>
      <c r="C134" s="186"/>
      <c r="D134" s="186"/>
      <c r="E134" s="184"/>
      <c r="F134" s="184"/>
      <c r="G134" s="184"/>
      <c r="H134" s="184"/>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8"/>
      <c r="AN134" s="198"/>
    </row>
    <row r="135" s="12" customFormat="1" ht="30" hidden="1" customHeight="1" spans="1:40">
      <c r="A135" s="182" t="s">
        <v>54</v>
      </c>
      <c r="B135" s="186" t="s">
        <v>154</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row>
    <row r="136" s="12" customFormat="1" ht="30" hidden="1" customHeight="1" spans="1:40">
      <c r="A136" s="182" t="s">
        <v>54</v>
      </c>
      <c r="B136" s="186" t="s">
        <v>155</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row>
    <row r="137" s="12" customFormat="1" ht="30" hidden="1" customHeight="1" spans="1:40">
      <c r="A137" s="182" t="s">
        <v>54</v>
      </c>
      <c r="B137" s="186" t="s">
        <v>156</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row>
    <row r="138" s="12" customFormat="1" ht="30" hidden="1" customHeight="1" spans="1:40">
      <c r="A138" s="182" t="s">
        <v>54</v>
      </c>
      <c r="B138" s="186" t="s">
        <v>157</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row>
    <row r="139" s="12" customFormat="1" ht="30" hidden="1" customHeight="1" spans="1:40">
      <c r="A139" s="179" t="s">
        <v>50</v>
      </c>
      <c r="B139" s="186" t="s">
        <v>158</v>
      </c>
      <c r="C139" s="186"/>
      <c r="D139" s="186"/>
      <c r="E139" s="184"/>
      <c r="F139" s="184"/>
      <c r="G139" s="184"/>
      <c r="H139" s="184"/>
      <c r="I139" s="196">
        <f t="shared" ref="I139:AL139" si="41">I140+I143</f>
        <v>0</v>
      </c>
      <c r="J139" s="196">
        <f t="shared" si="41"/>
        <v>0</v>
      </c>
      <c r="K139" s="196">
        <f t="shared" si="41"/>
        <v>0</v>
      </c>
      <c r="L139" s="196">
        <f t="shared" si="41"/>
        <v>0</v>
      </c>
      <c r="M139" s="196">
        <f t="shared" si="41"/>
        <v>0</v>
      </c>
      <c r="N139" s="196">
        <f t="shared" si="41"/>
        <v>0</v>
      </c>
      <c r="O139" s="196">
        <f t="shared" si="41"/>
        <v>0</v>
      </c>
      <c r="P139" s="196">
        <f t="shared" si="41"/>
        <v>0</v>
      </c>
      <c r="Q139" s="196">
        <f t="shared" si="41"/>
        <v>0</v>
      </c>
      <c r="R139" s="196">
        <f t="shared" si="41"/>
        <v>0</v>
      </c>
      <c r="S139" s="196">
        <f t="shared" si="41"/>
        <v>0</v>
      </c>
      <c r="T139" s="196">
        <f t="shared" si="41"/>
        <v>0</v>
      </c>
      <c r="U139" s="196">
        <f t="shared" si="41"/>
        <v>0</v>
      </c>
      <c r="V139" s="196">
        <f t="shared" si="41"/>
        <v>0</v>
      </c>
      <c r="W139" s="196">
        <f t="shared" si="41"/>
        <v>0</v>
      </c>
      <c r="X139" s="196">
        <f t="shared" si="41"/>
        <v>0</v>
      </c>
      <c r="Y139" s="196">
        <f t="shared" si="41"/>
        <v>0</v>
      </c>
      <c r="Z139" s="196">
        <f t="shared" si="41"/>
        <v>0</v>
      </c>
      <c r="AA139" s="196">
        <f t="shared" si="41"/>
        <v>0</v>
      </c>
      <c r="AB139" s="196">
        <f t="shared" si="41"/>
        <v>0</v>
      </c>
      <c r="AC139" s="196">
        <f t="shared" si="41"/>
        <v>0</v>
      </c>
      <c r="AD139" s="196">
        <f t="shared" si="41"/>
        <v>0</v>
      </c>
      <c r="AE139" s="196">
        <f t="shared" si="41"/>
        <v>0</v>
      </c>
      <c r="AF139" s="196">
        <f t="shared" si="41"/>
        <v>0</v>
      </c>
      <c r="AG139" s="196">
        <f t="shared" si="41"/>
        <v>0</v>
      </c>
      <c r="AH139" s="196">
        <f t="shared" si="41"/>
        <v>0</v>
      </c>
      <c r="AI139" s="196">
        <f t="shared" si="41"/>
        <v>0</v>
      </c>
      <c r="AJ139" s="196">
        <f t="shared" si="41"/>
        <v>0</v>
      </c>
      <c r="AK139" s="196">
        <f t="shared" si="41"/>
        <v>0</v>
      </c>
      <c r="AL139" s="196">
        <f t="shared" si="41"/>
        <v>0</v>
      </c>
      <c r="AM139" s="198"/>
      <c r="AN139" s="198"/>
    </row>
    <row r="140" s="12" customFormat="1" ht="30" hidden="1" customHeight="1" spans="1:40">
      <c r="A140" s="206" t="s">
        <v>52</v>
      </c>
      <c r="B140" s="186" t="s">
        <v>159</v>
      </c>
      <c r="C140" s="186"/>
      <c r="D140" s="186"/>
      <c r="E140" s="184"/>
      <c r="F140" s="184"/>
      <c r="G140" s="184"/>
      <c r="H140" s="184"/>
      <c r="I140" s="195">
        <f t="shared" ref="I140:AL140" si="42">I141+I142</f>
        <v>0</v>
      </c>
      <c r="J140" s="195">
        <f t="shared" si="42"/>
        <v>0</v>
      </c>
      <c r="K140" s="195">
        <f t="shared" si="42"/>
        <v>0</v>
      </c>
      <c r="L140" s="195">
        <f t="shared" si="42"/>
        <v>0</v>
      </c>
      <c r="M140" s="195">
        <f t="shared" si="42"/>
        <v>0</v>
      </c>
      <c r="N140" s="195">
        <f t="shared" si="42"/>
        <v>0</v>
      </c>
      <c r="O140" s="195">
        <f t="shared" si="42"/>
        <v>0</v>
      </c>
      <c r="P140" s="195">
        <f t="shared" si="42"/>
        <v>0</v>
      </c>
      <c r="Q140" s="195">
        <f t="shared" si="42"/>
        <v>0</v>
      </c>
      <c r="R140" s="195">
        <f t="shared" si="42"/>
        <v>0</v>
      </c>
      <c r="S140" s="195">
        <f t="shared" si="42"/>
        <v>0</v>
      </c>
      <c r="T140" s="195">
        <f t="shared" si="42"/>
        <v>0</v>
      </c>
      <c r="U140" s="195">
        <f t="shared" si="42"/>
        <v>0</v>
      </c>
      <c r="V140" s="195">
        <f t="shared" si="42"/>
        <v>0</v>
      </c>
      <c r="W140" s="195">
        <f t="shared" si="42"/>
        <v>0</v>
      </c>
      <c r="X140" s="195">
        <f t="shared" si="42"/>
        <v>0</v>
      </c>
      <c r="Y140" s="195">
        <f t="shared" si="42"/>
        <v>0</v>
      </c>
      <c r="Z140" s="195">
        <f t="shared" si="42"/>
        <v>0</v>
      </c>
      <c r="AA140" s="195">
        <f t="shared" si="42"/>
        <v>0</v>
      </c>
      <c r="AB140" s="195">
        <f t="shared" si="42"/>
        <v>0</v>
      </c>
      <c r="AC140" s="195">
        <f t="shared" si="42"/>
        <v>0</v>
      </c>
      <c r="AD140" s="195">
        <f t="shared" si="42"/>
        <v>0</v>
      </c>
      <c r="AE140" s="195">
        <f t="shared" si="42"/>
        <v>0</v>
      </c>
      <c r="AF140" s="195">
        <f t="shared" si="42"/>
        <v>0</v>
      </c>
      <c r="AG140" s="195">
        <f t="shared" si="42"/>
        <v>0</v>
      </c>
      <c r="AH140" s="195">
        <f t="shared" si="42"/>
        <v>0</v>
      </c>
      <c r="AI140" s="195">
        <f t="shared" si="42"/>
        <v>0</v>
      </c>
      <c r="AJ140" s="195">
        <f t="shared" si="42"/>
        <v>0</v>
      </c>
      <c r="AK140" s="195">
        <f t="shared" si="42"/>
        <v>0</v>
      </c>
      <c r="AL140" s="195">
        <f t="shared" si="42"/>
        <v>0</v>
      </c>
      <c r="AM140" s="198"/>
      <c r="AN140" s="198"/>
    </row>
    <row r="141" s="12" customFormat="1" ht="30" hidden="1" customHeight="1" spans="1:40">
      <c r="A141" s="182" t="s">
        <v>54</v>
      </c>
      <c r="B141" s="186" t="s">
        <v>160</v>
      </c>
      <c r="C141" s="186"/>
      <c r="D141" s="186"/>
      <c r="E141" s="184"/>
      <c r="F141" s="184"/>
      <c r="G141" s="184"/>
      <c r="H141" s="184"/>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8"/>
      <c r="AN141" s="198"/>
    </row>
    <row r="142" s="12" customFormat="1" ht="30" hidden="1" customHeight="1" spans="1:40">
      <c r="A142" s="182" t="s">
        <v>54</v>
      </c>
      <c r="B142" s="186" t="s">
        <v>161</v>
      </c>
      <c r="C142" s="186"/>
      <c r="D142" s="186"/>
      <c r="E142" s="184"/>
      <c r="F142" s="184"/>
      <c r="G142" s="184"/>
      <c r="H142" s="184"/>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8"/>
      <c r="AN142" s="198"/>
    </row>
    <row r="143" s="12" customFormat="1" ht="30" hidden="1" customHeight="1" spans="1:40">
      <c r="A143" s="206" t="s">
        <v>52</v>
      </c>
      <c r="B143" s="186" t="s">
        <v>162</v>
      </c>
      <c r="C143" s="186"/>
      <c r="D143" s="186"/>
      <c r="E143" s="184"/>
      <c r="F143" s="184"/>
      <c r="G143" s="184"/>
      <c r="H143" s="184"/>
      <c r="I143" s="195">
        <f t="shared" ref="I143:AL143" si="43">I144+I145+I146+I147</f>
        <v>0</v>
      </c>
      <c r="J143" s="195">
        <f t="shared" si="43"/>
        <v>0</v>
      </c>
      <c r="K143" s="195">
        <f t="shared" si="43"/>
        <v>0</v>
      </c>
      <c r="L143" s="195">
        <f t="shared" si="43"/>
        <v>0</v>
      </c>
      <c r="M143" s="195">
        <f t="shared" si="43"/>
        <v>0</v>
      </c>
      <c r="N143" s="195">
        <f t="shared" si="43"/>
        <v>0</v>
      </c>
      <c r="O143" s="195">
        <f t="shared" si="43"/>
        <v>0</v>
      </c>
      <c r="P143" s="195">
        <f t="shared" si="43"/>
        <v>0</v>
      </c>
      <c r="Q143" s="195">
        <f t="shared" si="43"/>
        <v>0</v>
      </c>
      <c r="R143" s="195">
        <f t="shared" si="43"/>
        <v>0</v>
      </c>
      <c r="S143" s="195">
        <f t="shared" si="43"/>
        <v>0</v>
      </c>
      <c r="T143" s="195">
        <f t="shared" si="43"/>
        <v>0</v>
      </c>
      <c r="U143" s="195">
        <f t="shared" si="43"/>
        <v>0</v>
      </c>
      <c r="V143" s="195">
        <f t="shared" si="43"/>
        <v>0</v>
      </c>
      <c r="W143" s="195">
        <f t="shared" si="43"/>
        <v>0</v>
      </c>
      <c r="X143" s="195">
        <f t="shared" si="43"/>
        <v>0</v>
      </c>
      <c r="Y143" s="195">
        <f t="shared" si="43"/>
        <v>0</v>
      </c>
      <c r="Z143" s="195">
        <f t="shared" si="43"/>
        <v>0</v>
      </c>
      <c r="AA143" s="195">
        <f t="shared" si="43"/>
        <v>0</v>
      </c>
      <c r="AB143" s="195">
        <f t="shared" si="43"/>
        <v>0</v>
      </c>
      <c r="AC143" s="195">
        <f t="shared" si="43"/>
        <v>0</v>
      </c>
      <c r="AD143" s="195">
        <f t="shared" si="43"/>
        <v>0</v>
      </c>
      <c r="AE143" s="195">
        <f t="shared" si="43"/>
        <v>0</v>
      </c>
      <c r="AF143" s="195">
        <f t="shared" si="43"/>
        <v>0</v>
      </c>
      <c r="AG143" s="195">
        <f t="shared" si="43"/>
        <v>0</v>
      </c>
      <c r="AH143" s="195">
        <f t="shared" si="43"/>
        <v>0</v>
      </c>
      <c r="AI143" s="195">
        <f t="shared" si="43"/>
        <v>0</v>
      </c>
      <c r="AJ143" s="195">
        <f t="shared" si="43"/>
        <v>0</v>
      </c>
      <c r="AK143" s="195">
        <f t="shared" si="43"/>
        <v>0</v>
      </c>
      <c r="AL143" s="195">
        <f t="shared" si="43"/>
        <v>0</v>
      </c>
      <c r="AM143" s="198"/>
      <c r="AN143" s="198"/>
    </row>
    <row r="144" s="12" customFormat="1" ht="30" hidden="1" customHeight="1" spans="1:40">
      <c r="A144" s="182" t="s">
        <v>54</v>
      </c>
      <c r="B144" s="186" t="s">
        <v>163</v>
      </c>
      <c r="C144" s="186"/>
      <c r="D144" s="186"/>
      <c r="E144" s="184"/>
      <c r="F144" s="184"/>
      <c r="G144" s="184"/>
      <c r="H144" s="184"/>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8"/>
      <c r="AN144" s="198"/>
    </row>
    <row r="145" s="12" customFormat="1" ht="30" hidden="1" customHeight="1" spans="1:40">
      <c r="A145" s="182" t="s">
        <v>54</v>
      </c>
      <c r="B145" s="186" t="s">
        <v>164</v>
      </c>
      <c r="C145" s="186"/>
      <c r="D145" s="186"/>
      <c r="E145" s="184"/>
      <c r="F145" s="184"/>
      <c r="G145" s="184"/>
      <c r="H145" s="184"/>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8"/>
      <c r="AN145" s="198"/>
    </row>
    <row r="146" s="12" customFormat="1" ht="30" hidden="1" customHeight="1" spans="1:40">
      <c r="A146" s="182" t="s">
        <v>54</v>
      </c>
      <c r="B146" s="186" t="s">
        <v>165</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8"/>
      <c r="AN146" s="198"/>
    </row>
    <row r="147" s="12" customFormat="1" ht="30" hidden="1" customHeight="1" spans="1:40">
      <c r="A147" s="182" t="s">
        <v>54</v>
      </c>
      <c r="B147" s="186" t="s">
        <v>166</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8"/>
      <c r="AN147" s="198"/>
    </row>
    <row r="148" s="12" customFormat="1" ht="30" hidden="1" customHeight="1" spans="1:40">
      <c r="A148" s="179" t="s">
        <v>50</v>
      </c>
      <c r="B148" s="186" t="s">
        <v>167</v>
      </c>
      <c r="C148" s="186"/>
      <c r="D148" s="186"/>
      <c r="E148" s="184"/>
      <c r="F148" s="184"/>
      <c r="G148" s="184"/>
      <c r="H148" s="184"/>
      <c r="I148" s="196">
        <f t="shared" ref="I148:AL148" si="44">I149</f>
        <v>0</v>
      </c>
      <c r="J148" s="196">
        <f t="shared" si="44"/>
        <v>0</v>
      </c>
      <c r="K148" s="196">
        <f t="shared" si="44"/>
        <v>0</v>
      </c>
      <c r="L148" s="196">
        <f t="shared" si="44"/>
        <v>0</v>
      </c>
      <c r="M148" s="196">
        <f t="shared" si="44"/>
        <v>0</v>
      </c>
      <c r="N148" s="196">
        <f t="shared" si="44"/>
        <v>0</v>
      </c>
      <c r="O148" s="196">
        <f t="shared" si="44"/>
        <v>0</v>
      </c>
      <c r="P148" s="196">
        <f t="shared" si="44"/>
        <v>0</v>
      </c>
      <c r="Q148" s="196">
        <f t="shared" si="44"/>
        <v>0</v>
      </c>
      <c r="R148" s="196">
        <f t="shared" si="44"/>
        <v>0</v>
      </c>
      <c r="S148" s="196">
        <f t="shared" si="44"/>
        <v>0</v>
      </c>
      <c r="T148" s="196">
        <f t="shared" si="44"/>
        <v>0</v>
      </c>
      <c r="U148" s="196">
        <f t="shared" si="44"/>
        <v>0</v>
      </c>
      <c r="V148" s="196">
        <f t="shared" si="44"/>
        <v>0</v>
      </c>
      <c r="W148" s="196">
        <f t="shared" si="44"/>
        <v>0</v>
      </c>
      <c r="X148" s="196">
        <f t="shared" si="44"/>
        <v>0</v>
      </c>
      <c r="Y148" s="196">
        <f t="shared" si="44"/>
        <v>0</v>
      </c>
      <c r="Z148" s="196">
        <f t="shared" si="44"/>
        <v>0</v>
      </c>
      <c r="AA148" s="196">
        <f t="shared" si="44"/>
        <v>0</v>
      </c>
      <c r="AB148" s="196">
        <f t="shared" si="44"/>
        <v>0</v>
      </c>
      <c r="AC148" s="196">
        <f t="shared" si="44"/>
        <v>0</v>
      </c>
      <c r="AD148" s="196">
        <f t="shared" si="44"/>
        <v>0</v>
      </c>
      <c r="AE148" s="196">
        <f t="shared" si="44"/>
        <v>0</v>
      </c>
      <c r="AF148" s="196">
        <f t="shared" si="44"/>
        <v>0</v>
      </c>
      <c r="AG148" s="196">
        <f t="shared" si="44"/>
        <v>0</v>
      </c>
      <c r="AH148" s="196">
        <f t="shared" si="44"/>
        <v>0</v>
      </c>
      <c r="AI148" s="196">
        <f t="shared" si="44"/>
        <v>0</v>
      </c>
      <c r="AJ148" s="196">
        <f t="shared" si="44"/>
        <v>0</v>
      </c>
      <c r="AK148" s="196">
        <f t="shared" si="44"/>
        <v>0</v>
      </c>
      <c r="AL148" s="196">
        <f t="shared" si="44"/>
        <v>0</v>
      </c>
      <c r="AM148" s="198"/>
      <c r="AN148" s="198"/>
    </row>
    <row r="149" s="12" customFormat="1" ht="30" hidden="1" customHeight="1" spans="1:40">
      <c r="A149" s="179" t="s">
        <v>52</v>
      </c>
      <c r="B149" s="186" t="s">
        <v>167</v>
      </c>
      <c r="C149" s="186"/>
      <c r="D149" s="186"/>
      <c r="E149" s="184"/>
      <c r="F149" s="184"/>
      <c r="G149" s="184"/>
      <c r="H149" s="184"/>
      <c r="I149" s="195">
        <f t="shared" ref="I149:AL149" si="45">I150</f>
        <v>0</v>
      </c>
      <c r="J149" s="195">
        <f t="shared" si="45"/>
        <v>0</v>
      </c>
      <c r="K149" s="195">
        <f t="shared" si="45"/>
        <v>0</v>
      </c>
      <c r="L149" s="195">
        <f t="shared" si="45"/>
        <v>0</v>
      </c>
      <c r="M149" s="195">
        <f t="shared" si="45"/>
        <v>0</v>
      </c>
      <c r="N149" s="195">
        <f t="shared" si="45"/>
        <v>0</v>
      </c>
      <c r="O149" s="195">
        <f t="shared" si="45"/>
        <v>0</v>
      </c>
      <c r="P149" s="195">
        <f t="shared" si="45"/>
        <v>0</v>
      </c>
      <c r="Q149" s="195">
        <f t="shared" si="45"/>
        <v>0</v>
      </c>
      <c r="R149" s="195">
        <f t="shared" si="45"/>
        <v>0</v>
      </c>
      <c r="S149" s="195">
        <f t="shared" si="45"/>
        <v>0</v>
      </c>
      <c r="T149" s="195">
        <f t="shared" si="45"/>
        <v>0</v>
      </c>
      <c r="U149" s="195">
        <f t="shared" si="45"/>
        <v>0</v>
      </c>
      <c r="V149" s="195">
        <f t="shared" si="45"/>
        <v>0</v>
      </c>
      <c r="W149" s="195">
        <f t="shared" si="45"/>
        <v>0</v>
      </c>
      <c r="X149" s="195">
        <f t="shared" si="45"/>
        <v>0</v>
      </c>
      <c r="Y149" s="195">
        <f t="shared" si="45"/>
        <v>0</v>
      </c>
      <c r="Z149" s="195">
        <f t="shared" si="45"/>
        <v>0</v>
      </c>
      <c r="AA149" s="195">
        <f t="shared" si="45"/>
        <v>0</v>
      </c>
      <c r="AB149" s="195">
        <f t="shared" si="45"/>
        <v>0</v>
      </c>
      <c r="AC149" s="195">
        <f t="shared" si="45"/>
        <v>0</v>
      </c>
      <c r="AD149" s="195">
        <f t="shared" si="45"/>
        <v>0</v>
      </c>
      <c r="AE149" s="195">
        <f t="shared" si="45"/>
        <v>0</v>
      </c>
      <c r="AF149" s="195">
        <f t="shared" si="45"/>
        <v>0</v>
      </c>
      <c r="AG149" s="195">
        <f t="shared" si="45"/>
        <v>0</v>
      </c>
      <c r="AH149" s="195">
        <f t="shared" si="45"/>
        <v>0</v>
      </c>
      <c r="AI149" s="195">
        <f t="shared" si="45"/>
        <v>0</v>
      </c>
      <c r="AJ149" s="195">
        <f t="shared" si="45"/>
        <v>0</v>
      </c>
      <c r="AK149" s="195">
        <f t="shared" si="45"/>
        <v>0</v>
      </c>
      <c r="AL149" s="195">
        <f t="shared" si="45"/>
        <v>0</v>
      </c>
      <c r="AM149" s="198"/>
      <c r="AN149" s="198"/>
    </row>
    <row r="150" s="12" customFormat="1" ht="30" hidden="1" customHeight="1" spans="1:40">
      <c r="A150" s="179" t="s">
        <v>54</v>
      </c>
      <c r="B150" s="186" t="s">
        <v>167</v>
      </c>
      <c r="C150" s="186"/>
      <c r="D150" s="186"/>
      <c r="E150" s="184"/>
      <c r="F150" s="184"/>
      <c r="G150" s="184"/>
      <c r="H150" s="184"/>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8"/>
      <c r="AN150" s="198"/>
    </row>
    <row r="151" s="12" customFormat="1" ht="30" hidden="1" customHeight="1" spans="1:40">
      <c r="A151" s="179" t="s">
        <v>50</v>
      </c>
      <c r="B151" s="186" t="s">
        <v>96</v>
      </c>
      <c r="C151" s="186"/>
      <c r="D151" s="186"/>
      <c r="E151" s="184"/>
      <c r="F151" s="184"/>
      <c r="G151" s="184"/>
      <c r="H151" s="184"/>
      <c r="I151" s="196">
        <f t="shared" ref="I151:AL151" si="46">I152</f>
        <v>1</v>
      </c>
      <c r="J151" s="196">
        <f t="shared" si="46"/>
        <v>3800</v>
      </c>
      <c r="K151" s="196">
        <f t="shared" si="46"/>
        <v>0</v>
      </c>
      <c r="L151" s="196">
        <f t="shared" si="46"/>
        <v>0</v>
      </c>
      <c r="M151" s="196">
        <f t="shared" si="46"/>
        <v>0</v>
      </c>
      <c r="N151" s="196">
        <f t="shared" si="46"/>
        <v>0</v>
      </c>
      <c r="O151" s="196">
        <f t="shared" si="46"/>
        <v>0</v>
      </c>
      <c r="P151" s="196">
        <f t="shared" si="46"/>
        <v>0</v>
      </c>
      <c r="Q151" s="196">
        <f t="shared" si="46"/>
        <v>0</v>
      </c>
      <c r="R151" s="196">
        <f t="shared" si="46"/>
        <v>1</v>
      </c>
      <c r="S151" s="196">
        <f t="shared" si="46"/>
        <v>3800</v>
      </c>
      <c r="T151" s="196">
        <f t="shared" si="46"/>
        <v>0</v>
      </c>
      <c r="U151" s="196">
        <f t="shared" si="46"/>
        <v>0</v>
      </c>
      <c r="V151" s="196">
        <f t="shared" si="46"/>
        <v>0</v>
      </c>
      <c r="W151" s="196">
        <f t="shared" si="46"/>
        <v>0</v>
      </c>
      <c r="X151" s="196">
        <f t="shared" si="46"/>
        <v>0</v>
      </c>
      <c r="Y151" s="196">
        <f t="shared" si="46"/>
        <v>0</v>
      </c>
      <c r="Z151" s="196">
        <f t="shared" si="46"/>
        <v>38</v>
      </c>
      <c r="AA151" s="196">
        <f t="shared" si="46"/>
        <v>38</v>
      </c>
      <c r="AB151" s="196">
        <f t="shared" si="46"/>
        <v>0</v>
      </c>
      <c r="AC151" s="196">
        <f t="shared" si="46"/>
        <v>0</v>
      </c>
      <c r="AD151" s="196">
        <f t="shared" si="46"/>
        <v>38</v>
      </c>
      <c r="AE151" s="196">
        <f t="shared" si="46"/>
        <v>0</v>
      </c>
      <c r="AF151" s="196">
        <f t="shared" si="46"/>
        <v>0</v>
      </c>
      <c r="AG151" s="196">
        <f t="shared" si="46"/>
        <v>0</v>
      </c>
      <c r="AH151" s="196">
        <f t="shared" si="46"/>
        <v>0</v>
      </c>
      <c r="AI151" s="196">
        <f t="shared" si="46"/>
        <v>0</v>
      </c>
      <c r="AJ151" s="196">
        <f t="shared" si="46"/>
        <v>0</v>
      </c>
      <c r="AK151" s="196">
        <f t="shared" si="46"/>
        <v>0</v>
      </c>
      <c r="AL151" s="196">
        <f t="shared" si="46"/>
        <v>0</v>
      </c>
      <c r="AM151" s="198"/>
      <c r="AN151" s="198"/>
    </row>
    <row r="152" s="12" customFormat="1" ht="30" hidden="1" customHeight="1" spans="1:40">
      <c r="A152" s="179" t="s">
        <v>52</v>
      </c>
      <c r="B152" s="186" t="s">
        <v>96</v>
      </c>
      <c r="C152" s="186"/>
      <c r="D152" s="186"/>
      <c r="E152" s="184"/>
      <c r="F152" s="184"/>
      <c r="G152" s="184"/>
      <c r="H152" s="184"/>
      <c r="I152" s="195">
        <f t="shared" ref="I152:AL152" si="47">I153+I154+I156</f>
        <v>1</v>
      </c>
      <c r="J152" s="195">
        <f t="shared" si="47"/>
        <v>3800</v>
      </c>
      <c r="K152" s="195">
        <f t="shared" si="47"/>
        <v>0</v>
      </c>
      <c r="L152" s="195">
        <f t="shared" si="47"/>
        <v>0</v>
      </c>
      <c r="M152" s="195">
        <f t="shared" si="47"/>
        <v>0</v>
      </c>
      <c r="N152" s="195">
        <f t="shared" si="47"/>
        <v>0</v>
      </c>
      <c r="O152" s="195">
        <f t="shared" si="47"/>
        <v>0</v>
      </c>
      <c r="P152" s="195">
        <f t="shared" si="47"/>
        <v>0</v>
      </c>
      <c r="Q152" s="195">
        <f t="shared" si="47"/>
        <v>0</v>
      </c>
      <c r="R152" s="195">
        <f t="shared" si="47"/>
        <v>1</v>
      </c>
      <c r="S152" s="195">
        <f t="shared" si="47"/>
        <v>3800</v>
      </c>
      <c r="T152" s="195">
        <f t="shared" si="47"/>
        <v>0</v>
      </c>
      <c r="U152" s="195">
        <f t="shared" si="47"/>
        <v>0</v>
      </c>
      <c r="V152" s="195">
        <f t="shared" si="47"/>
        <v>0</v>
      </c>
      <c r="W152" s="195">
        <f t="shared" si="47"/>
        <v>0</v>
      </c>
      <c r="X152" s="195">
        <f t="shared" si="47"/>
        <v>0</v>
      </c>
      <c r="Y152" s="195">
        <f t="shared" si="47"/>
        <v>0</v>
      </c>
      <c r="Z152" s="195">
        <f t="shared" si="47"/>
        <v>38</v>
      </c>
      <c r="AA152" s="195">
        <f t="shared" si="47"/>
        <v>38</v>
      </c>
      <c r="AB152" s="195">
        <f t="shared" si="47"/>
        <v>0</v>
      </c>
      <c r="AC152" s="195">
        <f t="shared" si="47"/>
        <v>0</v>
      </c>
      <c r="AD152" s="195">
        <f t="shared" si="47"/>
        <v>38</v>
      </c>
      <c r="AE152" s="195">
        <f t="shared" si="47"/>
        <v>0</v>
      </c>
      <c r="AF152" s="195">
        <f t="shared" si="47"/>
        <v>0</v>
      </c>
      <c r="AG152" s="195">
        <f t="shared" si="47"/>
        <v>0</v>
      </c>
      <c r="AH152" s="195">
        <f t="shared" si="47"/>
        <v>0</v>
      </c>
      <c r="AI152" s="195">
        <f t="shared" si="47"/>
        <v>0</v>
      </c>
      <c r="AJ152" s="195">
        <f t="shared" si="47"/>
        <v>0</v>
      </c>
      <c r="AK152" s="195">
        <f t="shared" si="47"/>
        <v>0</v>
      </c>
      <c r="AL152" s="195">
        <f t="shared" si="47"/>
        <v>0</v>
      </c>
      <c r="AM152" s="198"/>
      <c r="AN152" s="198"/>
    </row>
    <row r="153" s="12" customFormat="1" ht="45" hidden="1" customHeight="1" spans="1:40">
      <c r="A153" s="182" t="s">
        <v>54</v>
      </c>
      <c r="B153" s="186" t="s">
        <v>168</v>
      </c>
      <c r="C153" s="186"/>
      <c r="D153" s="186"/>
      <c r="E153" s="184"/>
      <c r="F153" s="184"/>
      <c r="G153" s="184"/>
      <c r="H153" s="184"/>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8"/>
      <c r="AN153" s="198"/>
    </row>
    <row r="154" s="12" customFormat="1" ht="30" hidden="1" customHeight="1" spans="1:40">
      <c r="A154" s="182" t="s">
        <v>54</v>
      </c>
      <c r="B154" s="186" t="s">
        <v>169</v>
      </c>
      <c r="C154" s="186"/>
      <c r="D154" s="186"/>
      <c r="E154" s="184"/>
      <c r="F154" s="184"/>
      <c r="G154" s="184"/>
      <c r="H154" s="184"/>
      <c r="I154" s="195">
        <f t="shared" ref="I154:AL154" si="48">SUM(I155)</f>
        <v>1</v>
      </c>
      <c r="J154" s="195">
        <f t="shared" si="48"/>
        <v>3800</v>
      </c>
      <c r="K154" s="195">
        <f t="shared" si="48"/>
        <v>0</v>
      </c>
      <c r="L154" s="195">
        <f t="shared" si="48"/>
        <v>0</v>
      </c>
      <c r="M154" s="195">
        <f t="shared" si="48"/>
        <v>0</v>
      </c>
      <c r="N154" s="195">
        <f t="shared" si="48"/>
        <v>0</v>
      </c>
      <c r="O154" s="195">
        <f t="shared" si="48"/>
        <v>0</v>
      </c>
      <c r="P154" s="195">
        <f t="shared" si="48"/>
        <v>0</v>
      </c>
      <c r="Q154" s="195">
        <f t="shared" si="48"/>
        <v>0</v>
      </c>
      <c r="R154" s="195">
        <f t="shared" si="48"/>
        <v>1</v>
      </c>
      <c r="S154" s="195">
        <f t="shared" si="48"/>
        <v>3800</v>
      </c>
      <c r="T154" s="195">
        <f t="shared" si="48"/>
        <v>0</v>
      </c>
      <c r="U154" s="195">
        <f t="shared" si="48"/>
        <v>0</v>
      </c>
      <c r="V154" s="195">
        <f t="shared" si="48"/>
        <v>0</v>
      </c>
      <c r="W154" s="195">
        <f t="shared" si="48"/>
        <v>0</v>
      </c>
      <c r="X154" s="195">
        <f t="shared" si="48"/>
        <v>0</v>
      </c>
      <c r="Y154" s="195">
        <f t="shared" si="48"/>
        <v>0</v>
      </c>
      <c r="Z154" s="195">
        <f t="shared" si="48"/>
        <v>38</v>
      </c>
      <c r="AA154" s="195">
        <f t="shared" si="48"/>
        <v>38</v>
      </c>
      <c r="AB154" s="195">
        <f t="shared" si="48"/>
        <v>0</v>
      </c>
      <c r="AC154" s="195">
        <f t="shared" si="48"/>
        <v>0</v>
      </c>
      <c r="AD154" s="195">
        <f t="shared" si="48"/>
        <v>38</v>
      </c>
      <c r="AE154" s="195">
        <f t="shared" si="48"/>
        <v>0</v>
      </c>
      <c r="AF154" s="195">
        <f t="shared" si="48"/>
        <v>0</v>
      </c>
      <c r="AG154" s="195">
        <f t="shared" si="48"/>
        <v>0</v>
      </c>
      <c r="AH154" s="195">
        <f t="shared" si="48"/>
        <v>0</v>
      </c>
      <c r="AI154" s="195">
        <f t="shared" si="48"/>
        <v>0</v>
      </c>
      <c r="AJ154" s="195">
        <f t="shared" si="48"/>
        <v>0</v>
      </c>
      <c r="AK154" s="195">
        <f t="shared" si="48"/>
        <v>0</v>
      </c>
      <c r="AL154" s="195">
        <f t="shared" si="48"/>
        <v>0</v>
      </c>
      <c r="AM154" s="198"/>
      <c r="AN154" s="198"/>
    </row>
    <row r="155" s="229" customFormat="1" ht="178" customHeight="1" spans="1:40">
      <c r="A155" s="239">
        <v>26</v>
      </c>
      <c r="B155" s="239" t="s">
        <v>1183</v>
      </c>
      <c r="C155" s="239">
        <v>2024</v>
      </c>
      <c r="D155" s="247" t="s">
        <v>1004</v>
      </c>
      <c r="E155" s="239" t="s">
        <v>178</v>
      </c>
      <c r="F155" s="239" t="s">
        <v>1184</v>
      </c>
      <c r="G155" s="239" t="s">
        <v>995</v>
      </c>
      <c r="H155" s="247" t="s">
        <v>1006</v>
      </c>
      <c r="I155" s="239">
        <v>1</v>
      </c>
      <c r="J155" s="239">
        <v>3800</v>
      </c>
      <c r="K155" s="239"/>
      <c r="L155" s="239"/>
      <c r="M155" s="239"/>
      <c r="N155" s="239"/>
      <c r="O155" s="239"/>
      <c r="P155" s="239"/>
      <c r="Q155" s="239"/>
      <c r="R155" s="239">
        <v>1</v>
      </c>
      <c r="S155" s="239">
        <v>3800</v>
      </c>
      <c r="T155" s="239"/>
      <c r="U155" s="239" t="s">
        <v>1007</v>
      </c>
      <c r="V155" s="239" t="s">
        <v>1185</v>
      </c>
      <c r="W155" s="239" t="s">
        <v>1007</v>
      </c>
      <c r="X155" s="239" t="s">
        <v>1185</v>
      </c>
      <c r="Y155" s="239" t="s">
        <v>1186</v>
      </c>
      <c r="Z155" s="239">
        <v>38</v>
      </c>
      <c r="AA155" s="239">
        <v>38</v>
      </c>
      <c r="AB155" s="267"/>
      <c r="AC155" s="267"/>
      <c r="AD155" s="267">
        <v>38</v>
      </c>
      <c r="AE155" s="267"/>
      <c r="AF155" s="239"/>
      <c r="AG155" s="239"/>
      <c r="AH155" s="239"/>
      <c r="AI155" s="239"/>
      <c r="AJ155" s="239"/>
      <c r="AK155" s="239"/>
      <c r="AL155" s="239"/>
      <c r="AM155" s="247" t="s">
        <v>1187</v>
      </c>
      <c r="AN155" s="247" t="s">
        <v>1188</v>
      </c>
    </row>
    <row r="156" s="12" customFormat="1" ht="30" hidden="1" customHeight="1" spans="1:40">
      <c r="A156" s="182" t="s">
        <v>54</v>
      </c>
      <c r="B156" s="186" t="s">
        <v>170</v>
      </c>
      <c r="C156" s="186"/>
      <c r="D156" s="186"/>
      <c r="E156" s="184"/>
      <c r="F156" s="184"/>
      <c r="G156" s="184"/>
      <c r="H156" s="184"/>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8"/>
      <c r="AN156" s="198"/>
    </row>
  </sheetData>
  <autoFilter ref="A5:XFD156">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通过围栏保护种植的饲草料，避免牲畜破坏。通过饲草产量增加带动畜牧养殖数量增加，增加农牧民收入。"/>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5:D15"/>
    <mergeCell ref="B16:D16"/>
    <mergeCell ref="B17:D17"/>
    <mergeCell ref="B18:D18"/>
    <mergeCell ref="B19:D19"/>
    <mergeCell ref="B20:D20"/>
    <mergeCell ref="B21:D21"/>
    <mergeCell ref="B22:D22"/>
    <mergeCell ref="B23:D23"/>
    <mergeCell ref="B29:D29"/>
    <mergeCell ref="B30:D30"/>
    <mergeCell ref="B31:D31"/>
    <mergeCell ref="B32:D32"/>
    <mergeCell ref="B33:D33"/>
    <mergeCell ref="B34:D34"/>
    <mergeCell ref="B35:D35"/>
    <mergeCell ref="B37:D37"/>
    <mergeCell ref="B39:D39"/>
    <mergeCell ref="B40:D40"/>
    <mergeCell ref="B41:D41"/>
    <mergeCell ref="B42:D42"/>
    <mergeCell ref="B43:D43"/>
    <mergeCell ref="B44:D44"/>
    <mergeCell ref="B45:D45"/>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4:D94"/>
    <mergeCell ref="B95:D95"/>
    <mergeCell ref="B96:D96"/>
    <mergeCell ref="B97:D97"/>
    <mergeCell ref="B98:D98"/>
    <mergeCell ref="B99:D99"/>
    <mergeCell ref="B100:D100"/>
    <mergeCell ref="B101:D101"/>
    <mergeCell ref="B103:D103"/>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6:D15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9">
    <cfRule type="expression" dxfId="0" priority="1">
      <formula>AND(SUMPRODUCT(IFERROR(1*(($D$59&amp;"x")=(D59&amp;"x")),0))&gt;1,NOT(ISBLANK(D59)))</formula>
    </cfRule>
  </conditionalFormatting>
  <conditionalFormatting sqref="D123">
    <cfRule type="expression" dxfId="0" priority="2">
      <formula>AND(COUNTIF(#REF!,D123)+COUNTIF(#REF!,D123)+COUNTIF(#REF!,D123)+COUNTIF(#REF!,D123)+COUNTIF(#REF!,D123)+COUNTIF(#REF!,D123)+COUNTIF(#REF!,D123)+COUNTIF(#REF!,D123)+COUNTIF(#REF!,D123)+COUNTIF(#REF!,D123)+COUNTIF(#REF!,D123)+COUNTIF(#REF!,D123)&gt;1,NOT(ISBLANK(D123)))</formula>
    </cfRule>
  </conditionalFormatting>
  <pageMargins left="0.751388888888889" right="0.751388888888889" top="1" bottom="1" header="0.5" footer="0.5"/>
  <pageSetup paperSize="8" scale="23" fitToHeight="0" orientation="landscape"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4"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26</v>
      </c>
      <c r="D5" s="131" t="e">
        <f t="shared" si="0"/>
        <v>#VALUE!</v>
      </c>
      <c r="E5" s="131">
        <f t="shared" si="0"/>
        <v>28044.1</v>
      </c>
      <c r="F5" s="131">
        <f t="shared" si="0"/>
        <v>21569</v>
      </c>
      <c r="G5" s="132">
        <f t="shared" si="0"/>
        <v>1</v>
      </c>
      <c r="H5" s="106"/>
      <c r="I5" s="106"/>
      <c r="J5" s="106"/>
    </row>
    <row r="6" s="107" customFormat="1" ht="18" customHeight="1" spans="1:10">
      <c r="A6" s="133" t="s">
        <v>640</v>
      </c>
      <c r="B6" s="134" t="s">
        <v>51</v>
      </c>
      <c r="C6" s="135">
        <f t="shared" ref="C6:F6" si="1">C7+C25+C30+C37+C42</f>
        <v>15</v>
      </c>
      <c r="D6" s="135" t="e">
        <f t="shared" si="1"/>
        <v>#VALUE!</v>
      </c>
      <c r="E6" s="135">
        <f t="shared" si="1"/>
        <v>23283.3</v>
      </c>
      <c r="F6" s="135">
        <f t="shared" si="1"/>
        <v>13771</v>
      </c>
      <c r="G6" s="136">
        <f>F6/$F$5</f>
        <v>0.638462608373128</v>
      </c>
      <c r="H6" s="106"/>
      <c r="I6" s="106"/>
      <c r="J6" s="106"/>
    </row>
    <row r="7" s="108" customFormat="1" ht="18" customHeight="1" spans="1:10">
      <c r="A7" s="137" t="s">
        <v>1265</v>
      </c>
      <c r="B7" s="138" t="s">
        <v>53</v>
      </c>
      <c r="C7" s="139">
        <f t="shared" ref="C7:F7" si="2">C8+C11+C16+C17+C22+C23+C24</f>
        <v>7</v>
      </c>
      <c r="D7" s="139" t="e">
        <f t="shared" si="2"/>
        <v>#VALUE!</v>
      </c>
      <c r="E7" s="139">
        <f t="shared" si="2"/>
        <v>11254.6</v>
      </c>
      <c r="F7" s="139">
        <f t="shared" si="2"/>
        <v>7726</v>
      </c>
      <c r="G7" s="136">
        <f>F7/$F$5</f>
        <v>0.358199267467198</v>
      </c>
      <c r="H7" s="140"/>
      <c r="I7" s="140"/>
      <c r="J7" s="140"/>
    </row>
    <row r="8" s="108" customFormat="1" ht="18" customHeight="1" spans="1:10">
      <c r="A8" s="141">
        <v>1</v>
      </c>
      <c r="B8" s="142" t="s">
        <v>55</v>
      </c>
      <c r="C8" s="143">
        <f t="shared" ref="C8:F8" si="3">C9+C10</f>
        <v>2</v>
      </c>
      <c r="D8" s="143" t="e">
        <f t="shared" si="3"/>
        <v>#VALUE!</v>
      </c>
      <c r="E8" s="143">
        <f t="shared" si="3"/>
        <v>2034</v>
      </c>
      <c r="F8" s="143">
        <f t="shared" si="3"/>
        <v>3260</v>
      </c>
      <c r="G8" s="136">
        <f>F8/$F$5</f>
        <v>0.151142843896333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0.151142843896333</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5</v>
      </c>
      <c r="D17" s="143" t="e">
        <f>D18+D19+D20+D21</f>
        <v>#VALUE!</v>
      </c>
      <c r="E17" s="143">
        <f>E18+E19+E20+E21</f>
        <v>9220.6</v>
      </c>
      <c r="F17" s="143">
        <f>F18+F19+F20+F21</f>
        <v>4466</v>
      </c>
      <c r="G17" s="136">
        <f>F17/$F$5</f>
        <v>0.207056423570866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9220.6</v>
      </c>
      <c r="F20" s="147">
        <v>4466</v>
      </c>
      <c r="G20" s="136">
        <f>F20/$F$5</f>
        <v>0.207056423570866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0.0549399601279614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0.0463628355510223</v>
      </c>
      <c r="H27" s="140"/>
      <c r="I27" s="140"/>
      <c r="J27" s="140"/>
    </row>
    <row r="28" s="108" customFormat="1" ht="18" customHeight="1" spans="1:10">
      <c r="A28" s="141">
        <v>3</v>
      </c>
      <c r="B28" s="148" t="s">
        <v>76</v>
      </c>
      <c r="C28" s="143">
        <v>1</v>
      </c>
      <c r="D28" s="145" t="s">
        <v>1344</v>
      </c>
      <c r="E28" s="146">
        <v>10700</v>
      </c>
      <c r="F28" s="147">
        <v>185</v>
      </c>
      <c r="G28" s="136">
        <f>F28/$F$5</f>
        <v>0.00857712457693913</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27.7</v>
      </c>
      <c r="F30" s="139">
        <f t="shared" si="5"/>
        <v>4600</v>
      </c>
      <c r="G30" s="136">
        <f>F30/$F$5</f>
        <v>0.213269043534703</v>
      </c>
      <c r="H30" s="140"/>
      <c r="I30" s="140"/>
      <c r="J30" s="140"/>
    </row>
    <row r="31" s="108" customFormat="1" ht="18" customHeight="1" spans="1:10">
      <c r="A31" s="141">
        <v>1</v>
      </c>
      <c r="B31" s="148" t="s">
        <v>79</v>
      </c>
      <c r="C31" s="143">
        <f t="shared" ref="C31:F31" si="6">C32+C33+C34+C35</f>
        <v>4</v>
      </c>
      <c r="D31" s="143" t="e">
        <f t="shared" si="6"/>
        <v>#VALUE!</v>
      </c>
      <c r="E31" s="143">
        <f t="shared" si="6"/>
        <v>27.7</v>
      </c>
      <c r="F31" s="143">
        <f t="shared" si="6"/>
        <v>4600</v>
      </c>
      <c r="G31" s="136">
        <f>F31/$F$5</f>
        <v>0.213269043534703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27.7</v>
      </c>
      <c r="F35" s="147">
        <v>4600</v>
      </c>
      <c r="G35" s="136">
        <f>F35/$F$5</f>
        <v>0.213269043534703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0.00278177013306134</v>
      </c>
      <c r="H37" s="140"/>
      <c r="I37" s="140"/>
      <c r="J37" s="140"/>
    </row>
    <row r="38" s="108" customFormat="1" ht="18" customHeight="1" spans="1:10">
      <c r="A38" s="141">
        <v>1</v>
      </c>
      <c r="B38" s="150" t="s">
        <v>86</v>
      </c>
      <c r="C38" s="143">
        <v>1</v>
      </c>
      <c r="D38" s="145" t="s">
        <v>1344</v>
      </c>
      <c r="E38" s="146">
        <v>100</v>
      </c>
      <c r="F38" s="147">
        <v>60</v>
      </c>
      <c r="G38" s="136">
        <f>F38/$F$5</f>
        <v>0.00278177013306134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0.00927256711020446</v>
      </c>
      <c r="H42" s="140"/>
      <c r="I42" s="140"/>
      <c r="J42" s="140"/>
    </row>
    <row r="43" s="108" customFormat="1" ht="18" customHeight="1" spans="1:10">
      <c r="A43" s="141">
        <v>1</v>
      </c>
      <c r="B43" s="148" t="s">
        <v>91</v>
      </c>
      <c r="C43" s="143">
        <v>1</v>
      </c>
      <c r="D43" s="145" t="s">
        <v>1276</v>
      </c>
      <c r="E43" s="146">
        <v>1200</v>
      </c>
      <c r="F43" s="147">
        <v>200</v>
      </c>
      <c r="G43" s="136">
        <f>F43/$F$5</f>
        <v>0.00927256711020446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0.000463628355510223</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0.000463628355510223</v>
      </c>
      <c r="H50" s="106"/>
      <c r="I50" s="106"/>
      <c r="J50" s="106"/>
    </row>
    <row r="51" s="108" customFormat="1" ht="18" customHeight="1" spans="1:10">
      <c r="A51" s="141">
        <v>1</v>
      </c>
      <c r="B51" s="148" t="s">
        <v>99</v>
      </c>
      <c r="C51" s="143">
        <v>1</v>
      </c>
      <c r="D51" s="145" t="s">
        <v>1277</v>
      </c>
      <c r="E51" s="146"/>
      <c r="F51" s="147">
        <v>10</v>
      </c>
      <c r="G51" s="136">
        <f>F51/$F$5</f>
        <v>0.000463628355510223</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8</v>
      </c>
      <c r="D65" s="135" t="e">
        <f t="shared" si="15"/>
        <v>#VALUE!</v>
      </c>
      <c r="E65" s="135">
        <f t="shared" si="15"/>
        <v>160.8</v>
      </c>
      <c r="F65" s="135">
        <f t="shared" si="15"/>
        <v>7510</v>
      </c>
      <c r="G65" s="136">
        <f>F65/$F$5</f>
        <v>0.348184894988177</v>
      </c>
    </row>
    <row r="66" s="106" customFormat="1" ht="18" customHeight="1" spans="1:7">
      <c r="A66" s="152" t="s">
        <v>1265</v>
      </c>
      <c r="B66" s="156" t="s">
        <v>113</v>
      </c>
      <c r="C66" s="153">
        <f t="shared" ref="C66:F66" si="16">C67+C68+C69+C70+C71+C72+C73+C74+C75</f>
        <v>6</v>
      </c>
      <c r="D66" s="153" t="e">
        <f t="shared" si="16"/>
        <v>#VALUE!</v>
      </c>
      <c r="E66" s="153">
        <f t="shared" si="16"/>
        <v>158.8</v>
      </c>
      <c r="F66" s="153">
        <f t="shared" si="16"/>
        <v>6780</v>
      </c>
      <c r="G66" s="136">
        <f>F66/$F$5</f>
        <v>0.314340025035931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0.0649079697714312</v>
      </c>
    </row>
    <row r="70" s="105" customFormat="1" ht="18" customHeight="1" spans="1:7">
      <c r="A70" s="141">
        <v>4</v>
      </c>
      <c r="B70" s="148" t="s">
        <v>117</v>
      </c>
      <c r="C70" s="143">
        <v>5</v>
      </c>
      <c r="D70" s="145" t="s">
        <v>1269</v>
      </c>
      <c r="E70" s="157">
        <v>128.8</v>
      </c>
      <c r="F70" s="147">
        <v>5380</v>
      </c>
      <c r="G70" s="136">
        <f>F70/$F$5</f>
        <v>0.2494320552645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2</v>
      </c>
      <c r="D76" s="161" t="e">
        <f t="shared" si="17"/>
        <v>#VALUE!</v>
      </c>
      <c r="E76" s="161">
        <f t="shared" si="17"/>
        <v>2</v>
      </c>
      <c r="F76" s="161">
        <f t="shared" si="17"/>
        <v>730</v>
      </c>
      <c r="G76" s="136">
        <f>F76/$F$5</f>
        <v>0.0338448699522463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1</v>
      </c>
      <c r="D78" s="145" t="s">
        <v>1279</v>
      </c>
      <c r="E78" s="157">
        <v>1</v>
      </c>
      <c r="F78" s="147">
        <v>650</v>
      </c>
      <c r="G78" s="136">
        <f>F78/$F$5</f>
        <v>0.0301358431081645</v>
      </c>
    </row>
    <row r="79" s="105" customFormat="1" ht="21" customHeight="1" spans="1:7">
      <c r="A79" s="141">
        <v>3</v>
      </c>
      <c r="B79" s="148" t="s">
        <v>125</v>
      </c>
      <c r="C79" s="143">
        <v>1</v>
      </c>
      <c r="D79" s="145" t="s">
        <v>1279</v>
      </c>
      <c r="E79" s="157">
        <v>1</v>
      </c>
      <c r="F79" s="147">
        <v>80</v>
      </c>
      <c r="G79" s="136">
        <f>F79/$F$5</f>
        <v>0.00370902684408178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0.0111270805322454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0.0111270805322454</v>
      </c>
    </row>
    <row r="97" s="105" customFormat="1" ht="14" customHeight="1" spans="1:7">
      <c r="A97" s="141">
        <v>1</v>
      </c>
      <c r="B97" s="148" t="s">
        <v>142</v>
      </c>
      <c r="C97" s="143">
        <v>1</v>
      </c>
      <c r="D97" s="143" t="s">
        <v>1277</v>
      </c>
      <c r="E97" s="143">
        <v>800</v>
      </c>
      <c r="F97" s="143">
        <v>240</v>
      </c>
      <c r="G97" s="136">
        <f>F97/$F$5</f>
        <v>0.0111270805322454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0.00176178775093885</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0.00176178775093885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0.00176178775093885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118"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17</v>
      </c>
      <c r="D5" s="131" t="e">
        <f t="shared" si="0"/>
        <v>#VALUE!</v>
      </c>
      <c r="E5" s="131">
        <f t="shared" si="0"/>
        <v>27845.8</v>
      </c>
      <c r="F5" s="131">
        <f t="shared" si="0"/>
        <v>15633</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23102</v>
      </c>
      <c r="F6" s="135">
        <f t="shared" si="1"/>
        <v>9145</v>
      </c>
      <c r="G6" s="136">
        <f>F6/$F$5</f>
        <v>0.584980489989126</v>
      </c>
      <c r="H6" s="106"/>
      <c r="I6" s="106"/>
      <c r="J6" s="106"/>
    </row>
    <row r="7" s="108" customFormat="1" ht="18" customHeight="1" spans="1:10">
      <c r="A7" s="137" t="s">
        <v>1265</v>
      </c>
      <c r="B7" s="138" t="s">
        <v>53</v>
      </c>
      <c r="C7" s="139">
        <f t="shared" ref="C7:F7" si="2">C8+C11+C16+C17+C22+C23+C24</f>
        <v>5</v>
      </c>
      <c r="D7" s="139" t="e">
        <f t="shared" si="2"/>
        <v>#VALUE!</v>
      </c>
      <c r="E7" s="139">
        <f t="shared" si="2"/>
        <v>11182</v>
      </c>
      <c r="F7" s="139">
        <f t="shared" si="2"/>
        <v>5110</v>
      </c>
      <c r="G7" s="136">
        <f>F7/$F$5</f>
        <v>0.326872641207702</v>
      </c>
      <c r="H7" s="140"/>
      <c r="I7" s="140"/>
      <c r="J7" s="140"/>
    </row>
    <row r="8" s="108" customFormat="1" ht="18" customHeight="1" spans="1:10">
      <c r="A8" s="141">
        <v>1</v>
      </c>
      <c r="B8" s="142" t="s">
        <v>55</v>
      </c>
      <c r="C8" s="143">
        <f t="shared" ref="C8:F8" si="3">C9+C10</f>
        <v>1</v>
      </c>
      <c r="D8" s="143" t="e">
        <f t="shared" si="3"/>
        <v>#VALUE!</v>
      </c>
      <c r="E8" s="143">
        <f t="shared" si="3"/>
        <v>2000</v>
      </c>
      <c r="F8" s="143">
        <f t="shared" si="3"/>
        <v>760</v>
      </c>
      <c r="G8" s="136">
        <f>F8/$F$5</f>
        <v>0.0486151090641592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0.0486151090641592</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9182</v>
      </c>
      <c r="F17" s="143">
        <f t="shared" si="4"/>
        <v>4350</v>
      </c>
      <c r="G17" s="136">
        <f>F17/$F$5</f>
        <v>0.278257532143542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9182</v>
      </c>
      <c r="F20" s="147">
        <v>4350</v>
      </c>
      <c r="G20" s="136">
        <f>F20/$F$5</f>
        <v>0.278257532143542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10700</v>
      </c>
      <c r="F25" s="139">
        <f t="shared" si="5"/>
        <v>185</v>
      </c>
      <c r="G25" s="136">
        <f>F25/$F$5</f>
        <v>0.0118339410221966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v>1</v>
      </c>
      <c r="D28" s="145" t="s">
        <v>1344</v>
      </c>
      <c r="E28" s="146">
        <v>10700</v>
      </c>
      <c r="F28" s="147">
        <v>185</v>
      </c>
      <c r="G28" s="136">
        <f>F28/$F$5</f>
        <v>0.0118339410221966</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20</v>
      </c>
      <c r="F30" s="139">
        <f t="shared" si="6"/>
        <v>3650</v>
      </c>
      <c r="G30" s="136">
        <f>F30/$F$5</f>
        <v>0.233480458005501</v>
      </c>
      <c r="H30" s="140"/>
      <c r="I30" s="140"/>
      <c r="J30" s="140"/>
    </row>
    <row r="31" s="108" customFormat="1" ht="18" customHeight="1" spans="1:10">
      <c r="A31" s="141">
        <v>1</v>
      </c>
      <c r="B31" s="148" t="s">
        <v>79</v>
      </c>
      <c r="C31" s="143">
        <f t="shared" ref="C31:F31" si="7">C32+C33+C34+C35</f>
        <v>3</v>
      </c>
      <c r="D31" s="143" t="e">
        <f t="shared" si="7"/>
        <v>#VALUE!</v>
      </c>
      <c r="E31" s="143">
        <f t="shared" si="7"/>
        <v>20</v>
      </c>
      <c r="F31" s="143">
        <f t="shared" si="7"/>
        <v>3650</v>
      </c>
      <c r="G31" s="136">
        <f>F31/$F$5</f>
        <v>0.233480458005501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20</v>
      </c>
      <c r="F35" s="147">
        <v>3650</v>
      </c>
      <c r="G35" s="136">
        <f>F35/$F$5</f>
        <v>0.233480458005501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0.0127934497537261</v>
      </c>
      <c r="H42" s="140"/>
      <c r="I42" s="140"/>
      <c r="J42" s="140"/>
    </row>
    <row r="43" s="108" customFormat="1" ht="18" customHeight="1" spans="1:10">
      <c r="A43" s="141">
        <v>1</v>
      </c>
      <c r="B43" s="148" t="s">
        <v>91</v>
      </c>
      <c r="C43" s="143">
        <v>1</v>
      </c>
      <c r="D43" s="145" t="s">
        <v>1276</v>
      </c>
      <c r="E43" s="146">
        <v>1200</v>
      </c>
      <c r="F43" s="147">
        <v>200</v>
      </c>
      <c r="G43" s="136">
        <f>F43/$F$5</f>
        <v>0.0127934497537261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0.000639672487686305</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0.000639672487686305</v>
      </c>
      <c r="H50" s="106"/>
      <c r="I50" s="106"/>
      <c r="J50" s="106"/>
    </row>
    <row r="51" s="108" customFormat="1" ht="18" customHeight="1" spans="1:10">
      <c r="A51" s="141">
        <v>1</v>
      </c>
      <c r="B51" s="148" t="s">
        <v>99</v>
      </c>
      <c r="C51" s="143">
        <v>1</v>
      </c>
      <c r="D51" s="145" t="s">
        <v>1277</v>
      </c>
      <c r="E51" s="146"/>
      <c r="F51" s="147">
        <v>10</v>
      </c>
      <c r="G51" s="136">
        <f>F51/$F$5</f>
        <v>0.000639672487686305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143.8</v>
      </c>
      <c r="F65" s="135">
        <f t="shared" si="16"/>
        <v>6200</v>
      </c>
      <c r="G65" s="136">
        <f>F65/$F$5</f>
        <v>0.396596942365509</v>
      </c>
    </row>
    <row r="66" s="106" customFormat="1" ht="18" customHeight="1" spans="1:7">
      <c r="A66" s="152" t="s">
        <v>1265</v>
      </c>
      <c r="B66" s="156" t="s">
        <v>113</v>
      </c>
      <c r="C66" s="153">
        <f t="shared" ref="C66:F66" si="17">C67+C68+C69+C70+C71+C72+C73+C74+C75</f>
        <v>4</v>
      </c>
      <c r="D66" s="153" t="e">
        <f t="shared" si="17"/>
        <v>#VALUE!</v>
      </c>
      <c r="E66" s="153">
        <f t="shared" si="17"/>
        <v>143.8</v>
      </c>
      <c r="F66" s="153">
        <f t="shared" si="17"/>
        <v>6200</v>
      </c>
      <c r="G66" s="136">
        <f>F66/$F$5</f>
        <v>0.396596942365509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0.0895541482760826</v>
      </c>
    </row>
    <row r="70" s="105" customFormat="1" ht="18" customHeight="1" spans="1:7">
      <c r="A70" s="141">
        <v>4</v>
      </c>
      <c r="B70" s="148" t="s">
        <v>117</v>
      </c>
      <c r="C70" s="143">
        <v>3</v>
      </c>
      <c r="D70" s="145" t="s">
        <v>1269</v>
      </c>
      <c r="E70" s="157">
        <v>113.8</v>
      </c>
      <c r="F70" s="147">
        <v>4800</v>
      </c>
      <c r="G70" s="136">
        <f>F70/$F$5</f>
        <v>0.307042794089426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t="e">
        <f t="shared" si="22"/>
        <v>#VALUE!</v>
      </c>
      <c r="E93" s="135">
        <f t="shared" si="22"/>
        <v>800</v>
      </c>
      <c r="F93" s="135">
        <f t="shared" si="22"/>
        <v>240</v>
      </c>
      <c r="G93" s="136">
        <f>F93/$F$5</f>
        <v>0.0153521397044713</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e">
        <f t="shared" si="24"/>
        <v>#VALUE!</v>
      </c>
      <c r="E96" s="161">
        <f t="shared" si="24"/>
        <v>800</v>
      </c>
      <c r="F96" s="161">
        <f t="shared" si="24"/>
        <v>240</v>
      </c>
      <c r="G96" s="136">
        <f>F96/$F$5</f>
        <v>0.0153521397044713</v>
      </c>
    </row>
    <row r="97" s="105" customFormat="1" ht="14" customHeight="1" spans="1:7">
      <c r="A97" s="141">
        <v>1</v>
      </c>
      <c r="B97" s="148" t="s">
        <v>142</v>
      </c>
      <c r="C97" s="143">
        <v>1</v>
      </c>
      <c r="D97" s="143" t="s">
        <v>1277</v>
      </c>
      <c r="E97" s="143">
        <v>800</v>
      </c>
      <c r="F97" s="143">
        <v>240</v>
      </c>
      <c r="G97" s="136">
        <f>F97/$F$5</f>
        <v>0.0153521397044713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e">
        <f t="shared" si="32"/>
        <v>#VALUE!</v>
      </c>
      <c r="E125" s="135">
        <f t="shared" si="32"/>
        <v>3800</v>
      </c>
      <c r="F125" s="135">
        <f t="shared" si="32"/>
        <v>38</v>
      </c>
      <c r="G125" s="136">
        <f>F125/$F$5</f>
        <v>0.00243075545320796</v>
      </c>
    </row>
    <row r="126" s="105" customFormat="1" ht="14" customHeight="1" spans="1:7">
      <c r="A126" s="152" t="s">
        <v>1265</v>
      </c>
      <c r="B126" s="156" t="s">
        <v>96</v>
      </c>
      <c r="C126" s="153">
        <f t="shared" ref="C126:F126" si="33">C127+C128+C129</f>
        <v>1</v>
      </c>
      <c r="D126" s="153" t="e">
        <f t="shared" si="33"/>
        <v>#VALUE!</v>
      </c>
      <c r="E126" s="153">
        <f t="shared" si="33"/>
        <v>3800</v>
      </c>
      <c r="F126" s="153">
        <f t="shared" si="33"/>
        <v>38</v>
      </c>
      <c r="G126" s="136">
        <f>F126/$F$5</f>
        <v>0.00243075545320796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0.00243075545320796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D165"/>
  <sheetViews>
    <sheetView view="pageBreakPreview" zoomScale="38" zoomScaleNormal="47" workbookViewId="0">
      <pane xSplit="8" ySplit="7" topLeftCell="AE8" activePane="bottomRight" state="frozen"/>
      <selection/>
      <selection pane="topRight"/>
      <selection pane="bottomLeft"/>
      <selection pane="bottomRight" activeCell="H103" sqref="H103"/>
    </sheetView>
  </sheetViews>
  <sheetFormatPr defaultColWidth="8.88888888888889" defaultRowHeight="14.4"/>
  <cols>
    <col min="1" max="2" width="11.2962962962963" style="9" customWidth="1"/>
    <col min="3" max="3" width="13.75" style="12" customWidth="1"/>
    <col min="4" max="4" width="12.3055555555556" style="12" customWidth="1"/>
    <col min="5" max="5" width="25.9907407407407" style="12" customWidth="1"/>
    <col min="6" max="6" width="16.3518518518519" style="12" customWidth="1"/>
    <col min="7" max="7" width="15.1296296296296" style="12" customWidth="1"/>
    <col min="8" max="8" width="36" style="12" customWidth="1"/>
    <col min="9" max="9" width="181.75" style="12" customWidth="1"/>
    <col min="10" max="10" width="12.7037037037037" style="9" customWidth="1"/>
    <col min="11" max="11" width="18.8796296296296" style="9" customWidth="1"/>
    <col min="12" max="13" width="8.12962962962963" style="9" customWidth="1"/>
    <col min="14" max="16" width="11.6296296296296" style="9" customWidth="1"/>
    <col min="17" max="17" width="18.6296296296296" style="9" customWidth="1"/>
    <col min="18" max="18" width="11.3796296296296" style="9" customWidth="1"/>
    <col min="19" max="19" width="8.12962962962963" style="9" customWidth="1"/>
    <col min="20" max="21" width="13.1296296296296" style="9" customWidth="1"/>
    <col min="22" max="26" width="18.6296296296296" style="14" customWidth="1"/>
    <col min="27" max="27" width="15.3796296296296" style="9" customWidth="1"/>
    <col min="28" max="28" width="22" style="9" customWidth="1"/>
    <col min="29" max="30" width="11.6296296296296" style="9" customWidth="1"/>
    <col min="31" max="31" width="14.6574074074074" style="9" customWidth="1"/>
    <col min="32" max="38" width="15.1296296296296" style="9" customWidth="1"/>
    <col min="39" max="39" width="12.1296296296296" style="9" customWidth="1"/>
    <col min="40" max="40" width="41.6296296296296" style="12" customWidth="1"/>
    <col min="41" max="41" width="36.6296296296296" style="12" customWidth="1"/>
    <col min="42" max="42" width="38.8888888888889" style="12" customWidth="1"/>
    <col min="43" max="43" width="26.3055555555556" style="12" customWidth="1"/>
    <col min="44" max="16368" width="8.88888888888889" style="12"/>
    <col min="16369" max="16384" width="8.88888888888889" style="8"/>
  </cols>
  <sheetData>
    <row r="1" s="5" customFormat="1" ht="39" customHeight="1" spans="1:42">
      <c r="A1" s="15" t="s">
        <v>0</v>
      </c>
      <c r="B1" s="15"/>
      <c r="C1" s="15"/>
      <c r="D1" s="15"/>
      <c r="E1" s="15"/>
      <c r="F1" s="12"/>
      <c r="G1" s="12"/>
      <c r="H1" s="12"/>
      <c r="I1" s="15"/>
      <c r="J1" s="16"/>
      <c r="K1" s="16"/>
      <c r="L1" s="16"/>
      <c r="M1" s="16"/>
      <c r="N1" s="9"/>
      <c r="O1" s="9"/>
      <c r="P1" s="9"/>
      <c r="Q1" s="9"/>
      <c r="R1" s="9"/>
      <c r="S1" s="9"/>
      <c r="T1" s="9"/>
      <c r="U1" s="9"/>
      <c r="V1" s="14"/>
      <c r="W1" s="14"/>
      <c r="X1" s="14"/>
      <c r="Y1" s="14"/>
      <c r="Z1" s="14"/>
      <c r="AA1" s="53"/>
      <c r="AB1" s="9"/>
      <c r="AC1" s="9"/>
      <c r="AD1" s="9"/>
      <c r="AE1" s="9"/>
      <c r="AF1" s="9"/>
      <c r="AG1" s="9"/>
      <c r="AH1" s="9"/>
      <c r="AI1" s="9"/>
      <c r="AJ1" s="9"/>
      <c r="AK1" s="9"/>
      <c r="AL1" s="9"/>
      <c r="AM1" s="9"/>
      <c r="AN1" s="63"/>
      <c r="AO1" s="63"/>
      <c r="AP1" s="12"/>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2"/>
    </row>
    <row r="3" s="7" customFormat="1" ht="70" customHeight="1" spans="1:43">
      <c r="A3" s="18" t="s">
        <v>2</v>
      </c>
      <c r="B3" s="216" t="s">
        <v>174</v>
      </c>
      <c r="C3" s="18" t="s">
        <v>3</v>
      </c>
      <c r="D3" s="18" t="s">
        <v>4</v>
      </c>
      <c r="E3" s="18" t="s">
        <v>5</v>
      </c>
      <c r="F3" s="18" t="s">
        <v>6</v>
      </c>
      <c r="G3" s="18" t="s">
        <v>7</v>
      </c>
      <c r="H3" s="18" t="s">
        <v>8</v>
      </c>
      <c r="I3" s="18" t="s">
        <v>9</v>
      </c>
      <c r="J3" s="18" t="s">
        <v>10</v>
      </c>
      <c r="K3" s="18" t="s">
        <v>11</v>
      </c>
      <c r="L3" s="18" t="s">
        <v>12</v>
      </c>
      <c r="M3" s="18"/>
      <c r="N3" s="18"/>
      <c r="O3" s="18"/>
      <c r="P3" s="18"/>
      <c r="Q3" s="18"/>
      <c r="R3" s="18"/>
      <c r="S3" s="18"/>
      <c r="T3" s="19" t="s">
        <v>13</v>
      </c>
      <c r="U3" s="20"/>
      <c r="V3" s="19" t="s">
        <v>14</v>
      </c>
      <c r="W3" s="20"/>
      <c r="X3" s="20"/>
      <c r="Y3" s="20"/>
      <c r="Z3" s="21"/>
      <c r="AA3" s="54" t="s">
        <v>15</v>
      </c>
      <c r="AB3" s="55"/>
      <c r="AC3" s="55"/>
      <c r="AD3" s="55"/>
      <c r="AE3" s="55"/>
      <c r="AF3" s="55"/>
      <c r="AG3" s="55"/>
      <c r="AH3" s="55"/>
      <c r="AI3" s="55"/>
      <c r="AJ3" s="55"/>
      <c r="AK3" s="55"/>
      <c r="AL3" s="55"/>
      <c r="AM3" s="64"/>
      <c r="AN3" s="18" t="s">
        <v>16</v>
      </c>
      <c r="AO3" s="18" t="s">
        <v>17</v>
      </c>
      <c r="AP3" s="18" t="s">
        <v>1346</v>
      </c>
      <c r="AQ3" s="223" t="s">
        <v>1380</v>
      </c>
    </row>
    <row r="4" s="7" customFormat="1" ht="90" customHeight="1" spans="1:43">
      <c r="A4" s="18"/>
      <c r="B4" s="217"/>
      <c r="C4" s="18"/>
      <c r="D4" s="18"/>
      <c r="E4" s="18"/>
      <c r="F4" s="18"/>
      <c r="G4" s="18"/>
      <c r="H4" s="18"/>
      <c r="I4" s="18"/>
      <c r="J4" s="18"/>
      <c r="K4" s="18"/>
      <c r="L4" s="18" t="s">
        <v>18</v>
      </c>
      <c r="M4" s="18" t="s">
        <v>19</v>
      </c>
      <c r="N4" s="18" t="s">
        <v>20</v>
      </c>
      <c r="O4" s="18" t="s">
        <v>21</v>
      </c>
      <c r="P4" s="18" t="s">
        <v>22</v>
      </c>
      <c r="Q4" s="18" t="s">
        <v>23</v>
      </c>
      <c r="R4" s="18" t="s">
        <v>24</v>
      </c>
      <c r="S4" s="18" t="s">
        <v>25</v>
      </c>
      <c r="T4" s="45" t="s">
        <v>1253</v>
      </c>
      <c r="U4" s="45" t="s">
        <v>1254</v>
      </c>
      <c r="V4" s="45" t="s">
        <v>30</v>
      </c>
      <c r="W4" s="45" t="s">
        <v>31</v>
      </c>
      <c r="X4" s="45" t="s">
        <v>32</v>
      </c>
      <c r="Y4" s="45" t="s">
        <v>33</v>
      </c>
      <c r="Z4" s="45" t="s">
        <v>34</v>
      </c>
      <c r="AA4" s="56" t="s">
        <v>35</v>
      </c>
      <c r="AB4" s="18" t="s">
        <v>36</v>
      </c>
      <c r="AC4" s="56" t="s">
        <v>37</v>
      </c>
      <c r="AD4" s="56"/>
      <c r="AE4" s="56"/>
      <c r="AF4" s="56"/>
      <c r="AG4" s="18" t="s">
        <v>38</v>
      </c>
      <c r="AH4" s="18" t="s">
        <v>39</v>
      </c>
      <c r="AI4" s="18" t="s">
        <v>40</v>
      </c>
      <c r="AJ4" s="18" t="s">
        <v>41</v>
      </c>
      <c r="AK4" s="18" t="s">
        <v>42</v>
      </c>
      <c r="AL4" s="18" t="s">
        <v>43</v>
      </c>
      <c r="AM4" s="45" t="s">
        <v>44</v>
      </c>
      <c r="AN4" s="18"/>
      <c r="AO4" s="18"/>
      <c r="AP4" s="18"/>
      <c r="AQ4" s="223"/>
    </row>
    <row r="5" s="7" customFormat="1" ht="118" customHeight="1" spans="1:43">
      <c r="A5" s="18"/>
      <c r="B5" s="218"/>
      <c r="C5" s="18"/>
      <c r="D5" s="18"/>
      <c r="E5" s="18"/>
      <c r="F5" s="18"/>
      <c r="G5" s="18"/>
      <c r="H5" s="18"/>
      <c r="I5" s="18"/>
      <c r="J5" s="18"/>
      <c r="K5" s="18"/>
      <c r="L5" s="18"/>
      <c r="M5" s="18"/>
      <c r="N5" s="18"/>
      <c r="O5" s="18"/>
      <c r="P5" s="18"/>
      <c r="Q5" s="18"/>
      <c r="R5" s="18"/>
      <c r="S5" s="18"/>
      <c r="T5" s="46"/>
      <c r="U5" s="46"/>
      <c r="V5" s="46"/>
      <c r="W5" s="46"/>
      <c r="X5" s="46"/>
      <c r="Y5" s="46"/>
      <c r="Z5" s="46"/>
      <c r="AA5" s="56"/>
      <c r="AB5" s="18"/>
      <c r="AC5" s="56" t="s">
        <v>45</v>
      </c>
      <c r="AD5" s="56" t="s">
        <v>46</v>
      </c>
      <c r="AE5" s="56" t="s">
        <v>47</v>
      </c>
      <c r="AF5" s="56" t="s">
        <v>48</v>
      </c>
      <c r="AG5" s="18"/>
      <c r="AH5" s="18"/>
      <c r="AI5" s="18"/>
      <c r="AJ5" s="18"/>
      <c r="AK5" s="18"/>
      <c r="AL5" s="18"/>
      <c r="AM5" s="46"/>
      <c r="AN5" s="18"/>
      <c r="AO5" s="18"/>
      <c r="AP5" s="18"/>
      <c r="AQ5" s="223"/>
    </row>
    <row r="6" s="79" customFormat="1" ht="30" hidden="1" customHeight="1" spans="1:42">
      <c r="A6" s="81"/>
      <c r="B6" s="81"/>
      <c r="C6" s="82" t="s">
        <v>49</v>
      </c>
      <c r="D6" s="82"/>
      <c r="E6" s="82"/>
      <c r="F6" s="82"/>
      <c r="G6" s="82"/>
      <c r="H6" s="82"/>
      <c r="I6" s="82"/>
      <c r="J6" s="83">
        <f t="shared" ref="J6:AM6" si="0">J7+J69+J86+J122+J127+J148+J157+J160</f>
        <v>35</v>
      </c>
      <c r="K6" s="83">
        <f t="shared" si="0"/>
        <v>32575.563</v>
      </c>
      <c r="L6" s="83">
        <f t="shared" si="0"/>
        <v>17</v>
      </c>
      <c r="M6" s="83">
        <f t="shared" si="0"/>
        <v>1</v>
      </c>
      <c r="N6" s="83">
        <f t="shared" si="0"/>
        <v>15</v>
      </c>
      <c r="O6" s="83">
        <f t="shared" si="0"/>
        <v>0</v>
      </c>
      <c r="P6" s="83">
        <f t="shared" si="0"/>
        <v>1</v>
      </c>
      <c r="Q6" s="83">
        <f t="shared" si="0"/>
        <v>0</v>
      </c>
      <c r="R6" s="83">
        <f t="shared" si="0"/>
        <v>0</v>
      </c>
      <c r="S6" s="83">
        <f t="shared" si="0"/>
        <v>1</v>
      </c>
      <c r="T6" s="83">
        <f t="shared" si="0"/>
        <v>24921</v>
      </c>
      <c r="U6" s="83">
        <f t="shared" si="0"/>
        <v>75348</v>
      </c>
      <c r="V6" s="83">
        <f t="shared" si="0"/>
        <v>0</v>
      </c>
      <c r="W6" s="83">
        <f t="shared" si="0"/>
        <v>0</v>
      </c>
      <c r="X6" s="83">
        <f t="shared" si="0"/>
        <v>0</v>
      </c>
      <c r="Y6" s="83">
        <f t="shared" si="0"/>
        <v>0</v>
      </c>
      <c r="Z6" s="83">
        <f t="shared" si="0"/>
        <v>0</v>
      </c>
      <c r="AA6" s="83">
        <f t="shared" si="0"/>
        <v>33699</v>
      </c>
      <c r="AB6" s="83">
        <f t="shared" si="0"/>
        <v>16718</v>
      </c>
      <c r="AC6" s="83">
        <f t="shared" si="0"/>
        <v>12080</v>
      </c>
      <c r="AD6" s="83">
        <f t="shared" si="0"/>
        <v>1900</v>
      </c>
      <c r="AE6" s="83">
        <f t="shared" si="0"/>
        <v>2738</v>
      </c>
      <c r="AF6" s="83">
        <f t="shared" si="0"/>
        <v>0</v>
      </c>
      <c r="AG6" s="83">
        <f t="shared" si="0"/>
        <v>4110</v>
      </c>
      <c r="AH6" s="83">
        <f t="shared" si="0"/>
        <v>8371</v>
      </c>
      <c r="AI6" s="83">
        <f t="shared" si="0"/>
        <v>2000</v>
      </c>
      <c r="AJ6" s="83">
        <f t="shared" si="0"/>
        <v>0</v>
      </c>
      <c r="AK6" s="83">
        <f t="shared" si="0"/>
        <v>2500</v>
      </c>
      <c r="AL6" s="83">
        <f t="shared" si="0"/>
        <v>0</v>
      </c>
      <c r="AM6" s="83">
        <f t="shared" si="0"/>
        <v>0</v>
      </c>
      <c r="AN6" s="81"/>
      <c r="AO6" s="81"/>
      <c r="AP6" s="81"/>
    </row>
    <row r="7" s="178" customFormat="1" ht="30" hidden="1" customHeight="1" spans="1:42">
      <c r="A7" s="179" t="s">
        <v>50</v>
      </c>
      <c r="B7" s="219"/>
      <c r="C7" s="180" t="s">
        <v>51</v>
      </c>
      <c r="D7" s="181"/>
      <c r="E7" s="181"/>
      <c r="F7" s="180"/>
      <c r="G7" s="181"/>
      <c r="H7" s="181"/>
      <c r="I7" s="180"/>
      <c r="J7" s="193">
        <f t="shared" ref="J7:AM7" si="1">J8+J35+J42+J55+J61</f>
        <v>19</v>
      </c>
      <c r="K7" s="193">
        <f t="shared" si="1"/>
        <v>27799.433</v>
      </c>
      <c r="L7" s="193">
        <f t="shared" si="1"/>
        <v>17</v>
      </c>
      <c r="M7" s="193">
        <f t="shared" si="1"/>
        <v>0</v>
      </c>
      <c r="N7" s="193">
        <f t="shared" si="1"/>
        <v>2</v>
      </c>
      <c r="O7" s="193">
        <f t="shared" si="1"/>
        <v>0</v>
      </c>
      <c r="P7" s="193">
        <f t="shared" si="1"/>
        <v>0</v>
      </c>
      <c r="Q7" s="193">
        <f t="shared" si="1"/>
        <v>0</v>
      </c>
      <c r="R7" s="193">
        <f t="shared" si="1"/>
        <v>0</v>
      </c>
      <c r="S7" s="193">
        <f t="shared" si="1"/>
        <v>0</v>
      </c>
      <c r="T7" s="193">
        <f t="shared" si="1"/>
        <v>12910</v>
      </c>
      <c r="U7" s="193">
        <f t="shared" si="1"/>
        <v>45228</v>
      </c>
      <c r="V7" s="193">
        <f t="shared" si="1"/>
        <v>0</v>
      </c>
      <c r="W7" s="193">
        <f t="shared" si="1"/>
        <v>0</v>
      </c>
      <c r="X7" s="193">
        <f t="shared" si="1"/>
        <v>0</v>
      </c>
      <c r="Y7" s="193">
        <f t="shared" si="1"/>
        <v>0</v>
      </c>
      <c r="Z7" s="193">
        <f t="shared" si="1"/>
        <v>0</v>
      </c>
      <c r="AA7" s="193">
        <f t="shared" si="1"/>
        <v>22501</v>
      </c>
      <c r="AB7" s="193">
        <f t="shared" si="1"/>
        <v>11210</v>
      </c>
      <c r="AC7" s="193">
        <f t="shared" si="1"/>
        <v>6610</v>
      </c>
      <c r="AD7" s="193">
        <f t="shared" si="1"/>
        <v>1900</v>
      </c>
      <c r="AE7" s="193">
        <f t="shared" si="1"/>
        <v>2700</v>
      </c>
      <c r="AF7" s="193">
        <f t="shared" si="1"/>
        <v>0</v>
      </c>
      <c r="AG7" s="193">
        <f t="shared" si="1"/>
        <v>4100</v>
      </c>
      <c r="AH7" s="193">
        <f t="shared" si="1"/>
        <v>4691</v>
      </c>
      <c r="AI7" s="193">
        <f t="shared" si="1"/>
        <v>0</v>
      </c>
      <c r="AJ7" s="193">
        <f t="shared" si="1"/>
        <v>0</v>
      </c>
      <c r="AK7" s="193">
        <f t="shared" si="1"/>
        <v>2500</v>
      </c>
      <c r="AL7" s="193">
        <f t="shared" si="1"/>
        <v>0</v>
      </c>
      <c r="AM7" s="193">
        <f t="shared" si="1"/>
        <v>0</v>
      </c>
      <c r="AN7" s="197"/>
      <c r="AO7" s="197"/>
      <c r="AP7" s="197"/>
    </row>
    <row r="8" s="178" customFormat="1" ht="30" hidden="1" customHeight="1" spans="1:42">
      <c r="A8" s="182" t="s">
        <v>52</v>
      </c>
      <c r="B8" s="220"/>
      <c r="C8" s="180" t="s">
        <v>53</v>
      </c>
      <c r="D8" s="181"/>
      <c r="E8" s="181"/>
      <c r="F8" s="180"/>
      <c r="G8" s="181"/>
      <c r="H8" s="181"/>
      <c r="I8" s="180"/>
      <c r="J8" s="194">
        <f t="shared" ref="J8:AM8" si="2">J9+J14+J20+J32+J33+J34+J21</f>
        <v>9</v>
      </c>
      <c r="K8" s="194">
        <f t="shared" si="2"/>
        <v>15860.6</v>
      </c>
      <c r="L8" s="194">
        <f t="shared" si="2"/>
        <v>8</v>
      </c>
      <c r="M8" s="194">
        <f t="shared" si="2"/>
        <v>0</v>
      </c>
      <c r="N8" s="194">
        <f t="shared" si="2"/>
        <v>1</v>
      </c>
      <c r="O8" s="194">
        <f t="shared" si="2"/>
        <v>0</v>
      </c>
      <c r="P8" s="194">
        <f t="shared" si="2"/>
        <v>0</v>
      </c>
      <c r="Q8" s="194">
        <f t="shared" si="2"/>
        <v>0</v>
      </c>
      <c r="R8" s="194">
        <f t="shared" si="2"/>
        <v>0</v>
      </c>
      <c r="S8" s="194">
        <f t="shared" si="2"/>
        <v>0</v>
      </c>
      <c r="T8" s="194">
        <f t="shared" si="2"/>
        <v>6343</v>
      </c>
      <c r="U8" s="194">
        <f t="shared" si="2"/>
        <v>22871</v>
      </c>
      <c r="V8" s="194">
        <f t="shared" si="2"/>
        <v>0</v>
      </c>
      <c r="W8" s="194">
        <f t="shared" si="2"/>
        <v>0</v>
      </c>
      <c r="X8" s="194">
        <f t="shared" si="2"/>
        <v>0</v>
      </c>
      <c r="Y8" s="194">
        <f t="shared" si="2"/>
        <v>0</v>
      </c>
      <c r="Z8" s="194">
        <f t="shared" si="2"/>
        <v>0</v>
      </c>
      <c r="AA8" s="194">
        <f t="shared" si="2"/>
        <v>10806</v>
      </c>
      <c r="AB8" s="194">
        <f t="shared" si="2"/>
        <v>8110</v>
      </c>
      <c r="AC8" s="194">
        <f t="shared" si="2"/>
        <v>6610</v>
      </c>
      <c r="AD8" s="194">
        <f t="shared" si="2"/>
        <v>1500</v>
      </c>
      <c r="AE8" s="194">
        <f t="shared" si="2"/>
        <v>0</v>
      </c>
      <c r="AF8" s="194">
        <f t="shared" si="2"/>
        <v>0</v>
      </c>
      <c r="AG8" s="194">
        <f t="shared" si="2"/>
        <v>0</v>
      </c>
      <c r="AH8" s="194">
        <f t="shared" si="2"/>
        <v>196</v>
      </c>
      <c r="AI8" s="194">
        <f t="shared" si="2"/>
        <v>0</v>
      </c>
      <c r="AJ8" s="194">
        <f t="shared" si="2"/>
        <v>0</v>
      </c>
      <c r="AK8" s="194">
        <f t="shared" si="2"/>
        <v>2500</v>
      </c>
      <c r="AL8" s="194">
        <f t="shared" si="2"/>
        <v>0</v>
      </c>
      <c r="AM8" s="194">
        <f t="shared" si="2"/>
        <v>0</v>
      </c>
      <c r="AN8" s="197"/>
      <c r="AO8" s="197"/>
      <c r="AP8" s="197"/>
    </row>
    <row r="9" s="12" customFormat="1" ht="30" hidden="1" customHeight="1" spans="1:42">
      <c r="A9" s="182" t="s">
        <v>54</v>
      </c>
      <c r="B9" s="220"/>
      <c r="C9" s="180" t="s">
        <v>55</v>
      </c>
      <c r="D9" s="181"/>
      <c r="E9" s="181"/>
      <c r="F9" s="180"/>
      <c r="G9" s="181"/>
      <c r="H9" s="181"/>
      <c r="I9" s="180"/>
      <c r="J9" s="195">
        <f t="shared" ref="J9:AM9" si="3">J10+J11</f>
        <v>2</v>
      </c>
      <c r="K9" s="195">
        <f t="shared" si="3"/>
        <v>2034</v>
      </c>
      <c r="L9" s="195">
        <f t="shared" si="3"/>
        <v>2</v>
      </c>
      <c r="M9" s="195">
        <f t="shared" si="3"/>
        <v>0</v>
      </c>
      <c r="N9" s="195">
        <f t="shared" si="3"/>
        <v>0</v>
      </c>
      <c r="O9" s="195">
        <f t="shared" si="3"/>
        <v>0</v>
      </c>
      <c r="P9" s="195">
        <f t="shared" si="3"/>
        <v>0</v>
      </c>
      <c r="Q9" s="195">
        <f t="shared" si="3"/>
        <v>0</v>
      </c>
      <c r="R9" s="195">
        <f t="shared" si="3"/>
        <v>0</v>
      </c>
      <c r="S9" s="195">
        <f t="shared" si="3"/>
        <v>0</v>
      </c>
      <c r="T9" s="195">
        <f t="shared" si="3"/>
        <v>618</v>
      </c>
      <c r="U9" s="195">
        <f t="shared" si="3"/>
        <v>2670</v>
      </c>
      <c r="V9" s="195">
        <f t="shared" si="3"/>
        <v>0</v>
      </c>
      <c r="W9" s="195">
        <f t="shared" si="3"/>
        <v>0</v>
      </c>
      <c r="X9" s="195">
        <f t="shared" si="3"/>
        <v>0</v>
      </c>
      <c r="Y9" s="195">
        <f t="shared" si="3"/>
        <v>0</v>
      </c>
      <c r="Z9" s="195">
        <f t="shared" si="3"/>
        <v>0</v>
      </c>
      <c r="AA9" s="195">
        <f t="shared" si="3"/>
        <v>3260</v>
      </c>
      <c r="AB9" s="195">
        <f t="shared" si="3"/>
        <v>760</v>
      </c>
      <c r="AC9" s="195">
        <f t="shared" si="3"/>
        <v>760</v>
      </c>
      <c r="AD9" s="195">
        <f t="shared" si="3"/>
        <v>0</v>
      </c>
      <c r="AE9" s="195">
        <f t="shared" si="3"/>
        <v>0</v>
      </c>
      <c r="AF9" s="195">
        <f t="shared" si="3"/>
        <v>0</v>
      </c>
      <c r="AG9" s="195">
        <f t="shared" si="3"/>
        <v>0</v>
      </c>
      <c r="AH9" s="195">
        <f t="shared" si="3"/>
        <v>0</v>
      </c>
      <c r="AI9" s="195">
        <f t="shared" si="3"/>
        <v>0</v>
      </c>
      <c r="AJ9" s="195">
        <f t="shared" si="3"/>
        <v>0</v>
      </c>
      <c r="AK9" s="195">
        <f t="shared" si="3"/>
        <v>2500</v>
      </c>
      <c r="AL9" s="195">
        <f t="shared" si="3"/>
        <v>0</v>
      </c>
      <c r="AM9" s="195">
        <f t="shared" si="3"/>
        <v>0</v>
      </c>
      <c r="AN9" s="198"/>
      <c r="AO9" s="198"/>
      <c r="AP9" s="198"/>
    </row>
    <row r="10" s="12" customFormat="1" ht="30" hidden="1" customHeight="1" spans="1:42">
      <c r="A10" s="183" t="s">
        <v>56</v>
      </c>
      <c r="B10" s="221"/>
      <c r="C10" s="180" t="s">
        <v>57</v>
      </c>
      <c r="D10" s="181"/>
      <c r="E10" s="181"/>
      <c r="F10" s="184"/>
      <c r="G10" s="184"/>
      <c r="H10" s="184"/>
      <c r="I10" s="184"/>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8"/>
      <c r="AO10" s="198"/>
      <c r="AP10" s="198"/>
    </row>
    <row r="11" s="12" customFormat="1" ht="30" hidden="1" customHeight="1" spans="1:42">
      <c r="A11" s="183" t="s">
        <v>56</v>
      </c>
      <c r="B11" s="221"/>
      <c r="C11" s="180" t="s">
        <v>58</v>
      </c>
      <c r="D11" s="181"/>
      <c r="E11" s="181"/>
      <c r="F11" s="184"/>
      <c r="G11" s="184"/>
      <c r="H11" s="184"/>
      <c r="I11" s="184"/>
      <c r="J11" s="195">
        <f t="shared" ref="J11:AM11" si="4">SUM(J12:J13)</f>
        <v>2</v>
      </c>
      <c r="K11" s="195">
        <f t="shared" si="4"/>
        <v>2034</v>
      </c>
      <c r="L11" s="195">
        <f t="shared" si="4"/>
        <v>2</v>
      </c>
      <c r="M11" s="195">
        <f t="shared" si="4"/>
        <v>0</v>
      </c>
      <c r="N11" s="195">
        <f t="shared" si="4"/>
        <v>0</v>
      </c>
      <c r="O11" s="195">
        <f t="shared" si="4"/>
        <v>0</v>
      </c>
      <c r="P11" s="195">
        <f t="shared" si="4"/>
        <v>0</v>
      </c>
      <c r="Q11" s="195">
        <f t="shared" si="4"/>
        <v>0</v>
      </c>
      <c r="R11" s="195">
        <f t="shared" si="4"/>
        <v>0</v>
      </c>
      <c r="S11" s="195">
        <f t="shared" si="4"/>
        <v>0</v>
      </c>
      <c r="T11" s="195">
        <f t="shared" si="4"/>
        <v>618</v>
      </c>
      <c r="U11" s="195">
        <f t="shared" si="4"/>
        <v>2670</v>
      </c>
      <c r="V11" s="195">
        <f t="shared" si="4"/>
        <v>0</v>
      </c>
      <c r="W11" s="195">
        <f t="shared" si="4"/>
        <v>0</v>
      </c>
      <c r="X11" s="195">
        <f t="shared" si="4"/>
        <v>0</v>
      </c>
      <c r="Y11" s="195">
        <f t="shared" si="4"/>
        <v>0</v>
      </c>
      <c r="Z11" s="195">
        <f t="shared" si="4"/>
        <v>0</v>
      </c>
      <c r="AA11" s="195">
        <f t="shared" si="4"/>
        <v>3260</v>
      </c>
      <c r="AB11" s="195">
        <f t="shared" si="4"/>
        <v>760</v>
      </c>
      <c r="AC11" s="195">
        <f t="shared" si="4"/>
        <v>760</v>
      </c>
      <c r="AD11" s="195">
        <f t="shared" si="4"/>
        <v>0</v>
      </c>
      <c r="AE11" s="195">
        <f t="shared" si="4"/>
        <v>0</v>
      </c>
      <c r="AF11" s="195">
        <f t="shared" si="4"/>
        <v>0</v>
      </c>
      <c r="AG11" s="195">
        <f t="shared" si="4"/>
        <v>0</v>
      </c>
      <c r="AH11" s="195">
        <f t="shared" si="4"/>
        <v>0</v>
      </c>
      <c r="AI11" s="195">
        <f t="shared" si="4"/>
        <v>0</v>
      </c>
      <c r="AJ11" s="195">
        <f t="shared" si="4"/>
        <v>0</v>
      </c>
      <c r="AK11" s="195">
        <f t="shared" si="4"/>
        <v>2500</v>
      </c>
      <c r="AL11" s="195">
        <f t="shared" si="4"/>
        <v>0</v>
      </c>
      <c r="AM11" s="195">
        <f t="shared" si="4"/>
        <v>0</v>
      </c>
      <c r="AN11" s="195">
        <f>SUM(AN12)</f>
        <v>0</v>
      </c>
      <c r="AO11" s="198"/>
      <c r="AP11" s="198"/>
    </row>
    <row r="12" s="8" customFormat="1" ht="283" hidden="1" customHeight="1" spans="1:43">
      <c r="A12" s="22">
        <v>1</v>
      </c>
      <c r="B12" s="22">
        <v>1</v>
      </c>
      <c r="C12" s="22" t="s">
        <v>1158</v>
      </c>
      <c r="D12" s="22">
        <v>2024</v>
      </c>
      <c r="E12" s="23" t="s">
        <v>1284</v>
      </c>
      <c r="F12" s="22" t="s">
        <v>178</v>
      </c>
      <c r="G12" s="24" t="s">
        <v>1347</v>
      </c>
      <c r="H12" s="22" t="s">
        <v>1160</v>
      </c>
      <c r="I12" s="23" t="s">
        <v>1348</v>
      </c>
      <c r="J12" s="22">
        <v>1</v>
      </c>
      <c r="K12" s="22">
        <v>2000</v>
      </c>
      <c r="L12" s="22">
        <v>1</v>
      </c>
      <c r="M12" s="22"/>
      <c r="N12" s="22"/>
      <c r="O12" s="22"/>
      <c r="P12" s="22"/>
      <c r="Q12" s="22"/>
      <c r="R12" s="22"/>
      <c r="S12" s="22"/>
      <c r="T12" s="22">
        <v>56</v>
      </c>
      <c r="U12" s="22">
        <v>183</v>
      </c>
      <c r="V12" s="22" t="s">
        <v>183</v>
      </c>
      <c r="W12" s="22" t="s">
        <v>1144</v>
      </c>
      <c r="X12" s="22" t="s">
        <v>183</v>
      </c>
      <c r="Y12" s="22" t="s">
        <v>1144</v>
      </c>
      <c r="Z12" s="22" t="s">
        <v>1286</v>
      </c>
      <c r="AA12" s="22">
        <v>760</v>
      </c>
      <c r="AB12" s="22">
        <v>760</v>
      </c>
      <c r="AC12" s="22">
        <v>760</v>
      </c>
      <c r="AD12" s="22"/>
      <c r="AE12" s="22"/>
      <c r="AF12" s="22"/>
      <c r="AG12" s="22"/>
      <c r="AH12" s="22"/>
      <c r="AI12" s="22"/>
      <c r="AJ12" s="22"/>
      <c r="AK12" s="22"/>
      <c r="AL12" s="22"/>
      <c r="AM12" s="22"/>
      <c r="AN12" s="33" t="s">
        <v>1349</v>
      </c>
      <c r="AO12" s="33" t="s">
        <v>1163</v>
      </c>
      <c r="AP12" s="224" t="s">
        <v>1350</v>
      </c>
      <c r="AQ12" s="8">
        <v>1</v>
      </c>
    </row>
    <row r="13" s="7" customFormat="1" ht="189" hidden="1" customHeight="1" spans="1:16384">
      <c r="A13" s="22">
        <v>2</v>
      </c>
      <c r="B13" s="22">
        <v>2</v>
      </c>
      <c r="C13" s="22" t="s">
        <v>1287</v>
      </c>
      <c r="D13" s="22">
        <v>2024</v>
      </c>
      <c r="E13" s="33" t="s">
        <v>1288</v>
      </c>
      <c r="F13" s="33" t="s">
        <v>178</v>
      </c>
      <c r="G13" s="33" t="s">
        <v>1289</v>
      </c>
      <c r="H13" s="33" t="s">
        <v>198</v>
      </c>
      <c r="I13" s="33" t="s">
        <v>1290</v>
      </c>
      <c r="J13" s="22">
        <v>1</v>
      </c>
      <c r="K13" s="33">
        <v>34</v>
      </c>
      <c r="L13" s="33">
        <v>1</v>
      </c>
      <c r="M13" s="33"/>
      <c r="N13" s="33"/>
      <c r="O13" s="33"/>
      <c r="P13" s="33"/>
      <c r="Q13" s="33"/>
      <c r="R13" s="33"/>
      <c r="S13" s="33"/>
      <c r="T13" s="33">
        <v>562</v>
      </c>
      <c r="U13" s="33">
        <v>2487</v>
      </c>
      <c r="V13" s="33" t="s">
        <v>183</v>
      </c>
      <c r="W13" s="33" t="s">
        <v>1144</v>
      </c>
      <c r="X13" s="33" t="s">
        <v>183</v>
      </c>
      <c r="Y13" s="33" t="s">
        <v>1144</v>
      </c>
      <c r="Z13" s="33" t="s">
        <v>1286</v>
      </c>
      <c r="AA13" s="33">
        <v>2500</v>
      </c>
      <c r="AB13" s="33"/>
      <c r="AC13" s="33"/>
      <c r="AD13" s="33"/>
      <c r="AE13" s="33"/>
      <c r="AF13" s="33"/>
      <c r="AG13" s="33"/>
      <c r="AH13" s="33"/>
      <c r="AI13" s="33"/>
      <c r="AJ13" s="33"/>
      <c r="AK13" s="33">
        <v>2500</v>
      </c>
      <c r="AL13" s="33" t="s">
        <v>1291</v>
      </c>
      <c r="AM13" s="33"/>
      <c r="AN13" s="33" t="s">
        <v>1292</v>
      </c>
      <c r="AO13" s="33" t="s">
        <v>1293</v>
      </c>
      <c r="AP13" s="224" t="s">
        <v>1351</v>
      </c>
      <c r="AQ13" s="12">
        <v>4</v>
      </c>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8"/>
      <c r="XEP13" s="8"/>
      <c r="XEQ13" s="8"/>
      <c r="XER13" s="8"/>
      <c r="XES13" s="8"/>
      <c r="XET13" s="8"/>
      <c r="XEU13" s="8"/>
      <c r="XEV13" s="8"/>
      <c r="XEW13" s="8"/>
      <c r="XEX13" s="8"/>
      <c r="XEY13" s="8"/>
      <c r="XEZ13" s="8"/>
      <c r="XFA13" s="8"/>
      <c r="XFB13" s="8"/>
      <c r="XFC13" s="8"/>
      <c r="XFD13" s="8"/>
    </row>
    <row r="14" s="12" customFormat="1" ht="30" hidden="1" customHeight="1" spans="1:42">
      <c r="A14" s="182" t="s">
        <v>54</v>
      </c>
      <c r="B14" s="220"/>
      <c r="C14" s="180" t="s">
        <v>59</v>
      </c>
      <c r="D14" s="181"/>
      <c r="E14" s="181"/>
      <c r="F14" s="184"/>
      <c r="G14" s="184"/>
      <c r="H14" s="184"/>
      <c r="I14" s="184"/>
      <c r="J14" s="195">
        <f t="shared" ref="J14:AM14" si="5">SUM(J15)</f>
        <v>1</v>
      </c>
      <c r="K14" s="195">
        <f t="shared" si="5"/>
        <v>6</v>
      </c>
      <c r="L14" s="195">
        <f t="shared" si="5"/>
        <v>1</v>
      </c>
      <c r="M14" s="195">
        <f t="shared" si="5"/>
        <v>0</v>
      </c>
      <c r="N14" s="195">
        <f t="shared" si="5"/>
        <v>0</v>
      </c>
      <c r="O14" s="195">
        <f t="shared" si="5"/>
        <v>0</v>
      </c>
      <c r="P14" s="195">
        <f t="shared" si="5"/>
        <v>0</v>
      </c>
      <c r="Q14" s="195">
        <f t="shared" si="5"/>
        <v>0</v>
      </c>
      <c r="R14" s="195">
        <f t="shared" si="5"/>
        <v>0</v>
      </c>
      <c r="S14" s="195">
        <f t="shared" si="5"/>
        <v>0</v>
      </c>
      <c r="T14" s="195">
        <f t="shared" si="5"/>
        <v>336</v>
      </c>
      <c r="U14" s="195">
        <f t="shared" si="5"/>
        <v>1251</v>
      </c>
      <c r="V14" s="195">
        <f t="shared" si="5"/>
        <v>0</v>
      </c>
      <c r="W14" s="195">
        <f t="shared" si="5"/>
        <v>0</v>
      </c>
      <c r="X14" s="195">
        <f t="shared" si="5"/>
        <v>0</v>
      </c>
      <c r="Y14" s="195">
        <f t="shared" si="5"/>
        <v>0</v>
      </c>
      <c r="Z14" s="195">
        <f t="shared" si="5"/>
        <v>0</v>
      </c>
      <c r="AA14" s="195">
        <f t="shared" si="5"/>
        <v>80</v>
      </c>
      <c r="AB14" s="195">
        <f t="shared" si="5"/>
        <v>0</v>
      </c>
      <c r="AC14" s="195">
        <f t="shared" si="5"/>
        <v>0</v>
      </c>
      <c r="AD14" s="195">
        <f t="shared" si="5"/>
        <v>0</v>
      </c>
      <c r="AE14" s="195">
        <f t="shared" si="5"/>
        <v>0</v>
      </c>
      <c r="AF14" s="195">
        <f t="shared" si="5"/>
        <v>0</v>
      </c>
      <c r="AG14" s="195">
        <f t="shared" si="5"/>
        <v>0</v>
      </c>
      <c r="AH14" s="195">
        <f t="shared" si="5"/>
        <v>80</v>
      </c>
      <c r="AI14" s="195">
        <f t="shared" si="5"/>
        <v>0</v>
      </c>
      <c r="AJ14" s="195">
        <f t="shared" si="5"/>
        <v>0</v>
      </c>
      <c r="AK14" s="195">
        <f t="shared" si="5"/>
        <v>0</v>
      </c>
      <c r="AL14" s="195">
        <f t="shared" si="5"/>
        <v>0</v>
      </c>
      <c r="AM14" s="195">
        <f t="shared" si="5"/>
        <v>0</v>
      </c>
      <c r="AN14" s="198"/>
      <c r="AO14" s="198"/>
      <c r="AP14" s="198"/>
    </row>
    <row r="15" s="12" customFormat="1" ht="259" hidden="1" customHeight="1" spans="1:43">
      <c r="A15" s="22">
        <v>3</v>
      </c>
      <c r="B15" s="22">
        <v>3</v>
      </c>
      <c r="C15" s="22" t="s">
        <v>1227</v>
      </c>
      <c r="D15" s="36">
        <v>2024</v>
      </c>
      <c r="E15" s="37" t="s">
        <v>447</v>
      </c>
      <c r="F15" s="36" t="s">
        <v>178</v>
      </c>
      <c r="G15" s="36" t="s">
        <v>984</v>
      </c>
      <c r="H15" s="36" t="s">
        <v>403</v>
      </c>
      <c r="I15" s="37" t="s">
        <v>1228</v>
      </c>
      <c r="J15" s="36">
        <v>1</v>
      </c>
      <c r="K15" s="36">
        <v>6</v>
      </c>
      <c r="L15" s="36">
        <v>1</v>
      </c>
      <c r="M15" s="36"/>
      <c r="N15" s="36"/>
      <c r="O15" s="36"/>
      <c r="P15" s="36"/>
      <c r="Q15" s="36"/>
      <c r="R15" s="36"/>
      <c r="S15" s="36"/>
      <c r="T15" s="31">
        <v>336</v>
      </c>
      <c r="U15" s="31">
        <v>1251</v>
      </c>
      <c r="V15" s="36" t="s">
        <v>192</v>
      </c>
      <c r="W15" s="36" t="s">
        <v>810</v>
      </c>
      <c r="X15" s="36" t="s">
        <v>207</v>
      </c>
      <c r="Y15" s="36" t="s">
        <v>715</v>
      </c>
      <c r="Z15" s="22" t="s">
        <v>1286</v>
      </c>
      <c r="AA15" s="36">
        <v>80</v>
      </c>
      <c r="AB15" s="36"/>
      <c r="AC15" s="36"/>
      <c r="AD15" s="36"/>
      <c r="AE15" s="36"/>
      <c r="AF15" s="36"/>
      <c r="AG15" s="36"/>
      <c r="AH15" s="36">
        <v>80</v>
      </c>
      <c r="AI15" s="36"/>
      <c r="AJ15" s="36"/>
      <c r="AK15" s="36"/>
      <c r="AL15" s="36"/>
      <c r="AM15" s="36"/>
      <c r="AN15" s="37" t="s">
        <v>1229</v>
      </c>
      <c r="AO15" s="37" t="s">
        <v>1230</v>
      </c>
      <c r="AP15" s="225" t="s">
        <v>1352</v>
      </c>
      <c r="AQ15" s="12">
        <v>4</v>
      </c>
    </row>
    <row r="16" s="12" customFormat="1" ht="30" hidden="1" customHeight="1" spans="1:42">
      <c r="A16" s="183" t="s">
        <v>56</v>
      </c>
      <c r="B16" s="221"/>
      <c r="C16" s="180" t="s">
        <v>60</v>
      </c>
      <c r="D16" s="181"/>
      <c r="E16" s="181"/>
      <c r="F16" s="184"/>
      <c r="G16" s="184"/>
      <c r="H16" s="184"/>
      <c r="I16" s="184"/>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8"/>
      <c r="AO16" s="198"/>
      <c r="AP16" s="198"/>
    </row>
    <row r="17" s="12" customFormat="1" ht="30" hidden="1" customHeight="1" spans="1:42">
      <c r="A17" s="183" t="s">
        <v>56</v>
      </c>
      <c r="B17" s="183"/>
      <c r="C17" s="186" t="s">
        <v>61</v>
      </c>
      <c r="D17" s="186"/>
      <c r="E17" s="186"/>
      <c r="F17" s="184"/>
      <c r="G17" s="184"/>
      <c r="H17" s="184"/>
      <c r="I17" s="184"/>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8"/>
      <c r="AO17" s="198"/>
      <c r="AP17" s="198"/>
    </row>
    <row r="18" s="12" customFormat="1" ht="30" hidden="1" customHeight="1" spans="1:42">
      <c r="A18" s="183" t="s">
        <v>56</v>
      </c>
      <c r="B18" s="183"/>
      <c r="C18" s="186" t="s">
        <v>62</v>
      </c>
      <c r="D18" s="186"/>
      <c r="E18" s="186"/>
      <c r="F18" s="184"/>
      <c r="G18" s="184"/>
      <c r="H18" s="184"/>
      <c r="I18" s="184"/>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8"/>
      <c r="AO18" s="198"/>
      <c r="AP18" s="198"/>
    </row>
    <row r="19" s="12" customFormat="1" ht="30" hidden="1" customHeight="1" spans="1:42">
      <c r="A19" s="183" t="s">
        <v>56</v>
      </c>
      <c r="B19" s="183"/>
      <c r="C19" s="186" t="s">
        <v>63</v>
      </c>
      <c r="D19" s="186"/>
      <c r="E19" s="186"/>
      <c r="F19" s="184"/>
      <c r="G19" s="184"/>
      <c r="H19" s="184"/>
      <c r="I19" s="184"/>
      <c r="J19" s="195">
        <f>SUM(J57)</f>
        <v>1</v>
      </c>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8"/>
      <c r="AO19" s="198"/>
      <c r="AP19" s="198"/>
    </row>
    <row r="20" s="12" customFormat="1" ht="30" hidden="1" customHeight="1" spans="1:42">
      <c r="A20" s="182" t="s">
        <v>54</v>
      </c>
      <c r="B20" s="182"/>
      <c r="C20" s="186" t="s">
        <v>64</v>
      </c>
      <c r="D20" s="186"/>
      <c r="E20" s="186"/>
      <c r="F20" s="184"/>
      <c r="G20" s="184"/>
      <c r="H20" s="184"/>
      <c r="I20" s="184"/>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8"/>
      <c r="AO20" s="198"/>
      <c r="AP20" s="198"/>
    </row>
    <row r="21" s="12" customFormat="1" ht="30" hidden="1" customHeight="1" spans="1:42">
      <c r="A21" s="182" t="s">
        <v>54</v>
      </c>
      <c r="B21" s="182"/>
      <c r="C21" s="186" t="s">
        <v>65</v>
      </c>
      <c r="D21" s="186"/>
      <c r="E21" s="186"/>
      <c r="F21" s="184"/>
      <c r="G21" s="184"/>
      <c r="H21" s="184"/>
      <c r="I21" s="184"/>
      <c r="J21" s="195">
        <f t="shared" ref="J21:AM21" si="6">J22+J23+J24+J31</f>
        <v>6</v>
      </c>
      <c r="K21" s="195">
        <f t="shared" si="6"/>
        <v>13820.6</v>
      </c>
      <c r="L21" s="195">
        <f t="shared" si="6"/>
        <v>5</v>
      </c>
      <c r="M21" s="195">
        <f t="shared" si="6"/>
        <v>0</v>
      </c>
      <c r="N21" s="195">
        <f t="shared" si="6"/>
        <v>1</v>
      </c>
      <c r="O21" s="195">
        <f t="shared" si="6"/>
        <v>0</v>
      </c>
      <c r="P21" s="195">
        <f t="shared" si="6"/>
        <v>0</v>
      </c>
      <c r="Q21" s="195">
        <f t="shared" si="6"/>
        <v>0</v>
      </c>
      <c r="R21" s="195">
        <f t="shared" si="6"/>
        <v>0</v>
      </c>
      <c r="S21" s="195">
        <f t="shared" si="6"/>
        <v>0</v>
      </c>
      <c r="T21" s="195">
        <f t="shared" si="6"/>
        <v>5389</v>
      </c>
      <c r="U21" s="195">
        <f t="shared" si="6"/>
        <v>18950</v>
      </c>
      <c r="V21" s="195">
        <f t="shared" si="6"/>
        <v>0</v>
      </c>
      <c r="W21" s="195">
        <f t="shared" si="6"/>
        <v>0</v>
      </c>
      <c r="X21" s="195">
        <f t="shared" si="6"/>
        <v>0</v>
      </c>
      <c r="Y21" s="195">
        <f t="shared" si="6"/>
        <v>0</v>
      </c>
      <c r="Z21" s="195">
        <f t="shared" si="6"/>
        <v>0</v>
      </c>
      <c r="AA21" s="195">
        <f t="shared" si="6"/>
        <v>7466</v>
      </c>
      <c r="AB21" s="195">
        <f t="shared" si="6"/>
        <v>7350</v>
      </c>
      <c r="AC21" s="195">
        <f t="shared" si="6"/>
        <v>5850</v>
      </c>
      <c r="AD21" s="195">
        <f t="shared" si="6"/>
        <v>1500</v>
      </c>
      <c r="AE21" s="195">
        <f t="shared" si="6"/>
        <v>0</v>
      </c>
      <c r="AF21" s="195">
        <f t="shared" si="6"/>
        <v>0</v>
      </c>
      <c r="AG21" s="195">
        <f t="shared" si="6"/>
        <v>0</v>
      </c>
      <c r="AH21" s="195">
        <f t="shared" si="6"/>
        <v>116</v>
      </c>
      <c r="AI21" s="195">
        <f t="shared" si="6"/>
        <v>0</v>
      </c>
      <c r="AJ21" s="195">
        <f t="shared" si="6"/>
        <v>0</v>
      </c>
      <c r="AK21" s="195">
        <f t="shared" si="6"/>
        <v>0</v>
      </c>
      <c r="AL21" s="195">
        <f t="shared" si="6"/>
        <v>0</v>
      </c>
      <c r="AM21" s="195">
        <f t="shared" si="6"/>
        <v>0</v>
      </c>
      <c r="AN21" s="198"/>
      <c r="AO21" s="198"/>
      <c r="AP21" s="198"/>
    </row>
    <row r="22" s="12" customFormat="1" ht="30" hidden="1" customHeight="1" spans="1:42">
      <c r="A22" s="183" t="s">
        <v>56</v>
      </c>
      <c r="B22" s="183"/>
      <c r="C22" s="186" t="s">
        <v>66</v>
      </c>
      <c r="D22" s="186"/>
      <c r="E22" s="186"/>
      <c r="F22" s="184"/>
      <c r="G22" s="184"/>
      <c r="H22" s="184"/>
      <c r="I22" s="184"/>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8"/>
      <c r="AO22" s="198"/>
      <c r="AP22" s="198"/>
    </row>
    <row r="23" s="12" customFormat="1" ht="30" hidden="1" customHeight="1" spans="1:42">
      <c r="A23" s="183" t="s">
        <v>56</v>
      </c>
      <c r="B23" s="183"/>
      <c r="C23" s="186" t="s">
        <v>67</v>
      </c>
      <c r="D23" s="186"/>
      <c r="E23" s="186"/>
      <c r="F23" s="184"/>
      <c r="G23" s="184"/>
      <c r="H23" s="184"/>
      <c r="I23" s="184"/>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8"/>
      <c r="AO23" s="198"/>
      <c r="AP23" s="198"/>
    </row>
    <row r="24" s="12" customFormat="1" ht="30" hidden="1" customHeight="1" spans="1:42">
      <c r="A24" s="183" t="s">
        <v>56</v>
      </c>
      <c r="B24" s="183"/>
      <c r="C24" s="186" t="s">
        <v>68</v>
      </c>
      <c r="D24" s="186"/>
      <c r="E24" s="186"/>
      <c r="F24" s="184"/>
      <c r="G24" s="184"/>
      <c r="H24" s="184"/>
      <c r="I24" s="184"/>
      <c r="J24" s="195">
        <f t="shared" ref="J24:AM24" si="7">SUM(J25:J30)</f>
        <v>6</v>
      </c>
      <c r="K24" s="195">
        <f t="shared" si="7"/>
        <v>13820.6</v>
      </c>
      <c r="L24" s="195">
        <f t="shared" si="7"/>
        <v>5</v>
      </c>
      <c r="M24" s="195">
        <f t="shared" si="7"/>
        <v>0</v>
      </c>
      <c r="N24" s="195">
        <f t="shared" si="7"/>
        <v>1</v>
      </c>
      <c r="O24" s="195">
        <f t="shared" si="7"/>
        <v>0</v>
      </c>
      <c r="P24" s="195">
        <f t="shared" si="7"/>
        <v>0</v>
      </c>
      <c r="Q24" s="195">
        <f t="shared" si="7"/>
        <v>0</v>
      </c>
      <c r="R24" s="195">
        <f t="shared" si="7"/>
        <v>0</v>
      </c>
      <c r="S24" s="195">
        <f t="shared" si="7"/>
        <v>0</v>
      </c>
      <c r="T24" s="195">
        <f t="shared" si="7"/>
        <v>5389</v>
      </c>
      <c r="U24" s="195">
        <f t="shared" si="7"/>
        <v>18950</v>
      </c>
      <c r="V24" s="195">
        <f t="shared" si="7"/>
        <v>0</v>
      </c>
      <c r="W24" s="195">
        <f t="shared" si="7"/>
        <v>0</v>
      </c>
      <c r="X24" s="195">
        <f t="shared" si="7"/>
        <v>0</v>
      </c>
      <c r="Y24" s="195">
        <f t="shared" si="7"/>
        <v>0</v>
      </c>
      <c r="Z24" s="195">
        <f t="shared" si="7"/>
        <v>0</v>
      </c>
      <c r="AA24" s="195">
        <f t="shared" si="7"/>
        <v>7466</v>
      </c>
      <c r="AB24" s="195">
        <f t="shared" si="7"/>
        <v>7350</v>
      </c>
      <c r="AC24" s="195">
        <f t="shared" si="7"/>
        <v>5850</v>
      </c>
      <c r="AD24" s="195">
        <f t="shared" si="7"/>
        <v>1500</v>
      </c>
      <c r="AE24" s="195">
        <f t="shared" si="7"/>
        <v>0</v>
      </c>
      <c r="AF24" s="195">
        <f t="shared" si="7"/>
        <v>0</v>
      </c>
      <c r="AG24" s="195">
        <f t="shared" si="7"/>
        <v>0</v>
      </c>
      <c r="AH24" s="195">
        <f t="shared" si="7"/>
        <v>116</v>
      </c>
      <c r="AI24" s="195">
        <f t="shared" si="7"/>
        <v>0</v>
      </c>
      <c r="AJ24" s="195">
        <f t="shared" si="7"/>
        <v>0</v>
      </c>
      <c r="AK24" s="195">
        <f t="shared" si="7"/>
        <v>0</v>
      </c>
      <c r="AL24" s="195">
        <f t="shared" si="7"/>
        <v>0</v>
      </c>
      <c r="AM24" s="195">
        <f t="shared" si="7"/>
        <v>0</v>
      </c>
      <c r="AN24" s="198"/>
      <c r="AO24" s="198"/>
      <c r="AP24" s="198"/>
    </row>
    <row r="25" s="7" customFormat="1" ht="409" hidden="1" customHeight="1" spans="1:43">
      <c r="A25" s="22">
        <v>4</v>
      </c>
      <c r="B25" s="22">
        <v>1</v>
      </c>
      <c r="C25" s="22" t="s">
        <v>1138</v>
      </c>
      <c r="D25" s="22">
        <v>2024</v>
      </c>
      <c r="E25" s="84" t="s">
        <v>983</v>
      </c>
      <c r="F25" s="24" t="s">
        <v>178</v>
      </c>
      <c r="G25" s="24" t="s">
        <v>984</v>
      </c>
      <c r="H25" s="24" t="s">
        <v>180</v>
      </c>
      <c r="I25" s="84" t="s">
        <v>1294</v>
      </c>
      <c r="J25" s="22">
        <v>1</v>
      </c>
      <c r="K25" s="22">
        <v>3896</v>
      </c>
      <c r="L25" s="22">
        <v>1</v>
      </c>
      <c r="M25" s="22"/>
      <c r="N25" s="22"/>
      <c r="O25" s="22"/>
      <c r="P25" s="22"/>
      <c r="Q25" s="22"/>
      <c r="R25" s="22"/>
      <c r="S25" s="22"/>
      <c r="T25" s="22">
        <v>338</v>
      </c>
      <c r="U25" s="22">
        <v>1345</v>
      </c>
      <c r="V25" s="24" t="s">
        <v>985</v>
      </c>
      <c r="W25" s="22" t="s">
        <v>944</v>
      </c>
      <c r="X25" s="24" t="s">
        <v>183</v>
      </c>
      <c r="Y25" s="22" t="s">
        <v>811</v>
      </c>
      <c r="Z25" s="22" t="s">
        <v>1286</v>
      </c>
      <c r="AA25" s="24">
        <v>2000</v>
      </c>
      <c r="AB25" s="22">
        <v>2000</v>
      </c>
      <c r="AC25" s="60">
        <v>1600</v>
      </c>
      <c r="AD25" s="60">
        <v>400</v>
      </c>
      <c r="AE25" s="60"/>
      <c r="AF25" s="60"/>
      <c r="AG25" s="22"/>
      <c r="AH25" s="22"/>
      <c r="AI25" s="22"/>
      <c r="AJ25" s="22"/>
      <c r="AK25" s="22"/>
      <c r="AL25" s="22"/>
      <c r="AM25" s="22"/>
      <c r="AN25" s="33" t="s">
        <v>1139</v>
      </c>
      <c r="AO25" s="33" t="s">
        <v>1140</v>
      </c>
      <c r="AP25" s="226" t="s">
        <v>1353</v>
      </c>
      <c r="AQ25" s="7">
        <v>1</v>
      </c>
    </row>
    <row r="26" s="7" customFormat="1" ht="409" hidden="1" customHeight="1" spans="1:43">
      <c r="A26" s="22">
        <v>5</v>
      </c>
      <c r="B26" s="22">
        <v>1</v>
      </c>
      <c r="C26" s="22" t="s">
        <v>1142</v>
      </c>
      <c r="D26" s="22">
        <v>2024</v>
      </c>
      <c r="E26" s="23" t="s">
        <v>185</v>
      </c>
      <c r="F26" s="24" t="s">
        <v>178</v>
      </c>
      <c r="G26" s="24" t="s">
        <v>984</v>
      </c>
      <c r="H26" s="24" t="s">
        <v>1295</v>
      </c>
      <c r="I26" s="222" t="s">
        <v>1296</v>
      </c>
      <c r="J26" s="22">
        <v>1</v>
      </c>
      <c r="K26" s="22">
        <v>4581</v>
      </c>
      <c r="L26" s="22">
        <v>1</v>
      </c>
      <c r="M26" s="22"/>
      <c r="N26" s="22"/>
      <c r="O26" s="22"/>
      <c r="P26" s="22"/>
      <c r="Q26" s="22"/>
      <c r="R26" s="22"/>
      <c r="S26" s="22"/>
      <c r="T26" s="22">
        <v>737</v>
      </c>
      <c r="U26" s="22">
        <v>2312</v>
      </c>
      <c r="V26" s="24" t="s">
        <v>183</v>
      </c>
      <c r="W26" s="22" t="s">
        <v>1144</v>
      </c>
      <c r="X26" s="24" t="s">
        <v>183</v>
      </c>
      <c r="Y26" s="22" t="s">
        <v>1144</v>
      </c>
      <c r="Z26" s="22" t="s">
        <v>1286</v>
      </c>
      <c r="AA26" s="59">
        <v>2000</v>
      </c>
      <c r="AB26" s="22">
        <v>2000</v>
      </c>
      <c r="AC26" s="60">
        <v>1600</v>
      </c>
      <c r="AD26" s="60">
        <v>400</v>
      </c>
      <c r="AE26" s="60"/>
      <c r="AF26" s="60"/>
      <c r="AG26" s="22"/>
      <c r="AH26" s="22"/>
      <c r="AI26" s="22"/>
      <c r="AJ26" s="22"/>
      <c r="AK26" s="22"/>
      <c r="AL26" s="22"/>
      <c r="AM26" s="22"/>
      <c r="AN26" s="33" t="s">
        <v>1145</v>
      </c>
      <c r="AO26" s="33" t="s">
        <v>1146</v>
      </c>
      <c r="AP26" s="226" t="s">
        <v>1354</v>
      </c>
      <c r="AQ26" s="7">
        <v>1</v>
      </c>
    </row>
    <row r="27" s="7" customFormat="1" ht="382" hidden="1" customHeight="1" spans="1:43">
      <c r="A27" s="22">
        <v>6</v>
      </c>
      <c r="B27" s="22">
        <v>1</v>
      </c>
      <c r="C27" s="22" t="s">
        <v>1297</v>
      </c>
      <c r="D27" s="22">
        <v>2024</v>
      </c>
      <c r="E27" s="31" t="s">
        <v>1298</v>
      </c>
      <c r="F27" s="24" t="s">
        <v>178</v>
      </c>
      <c r="G27" s="31" t="s">
        <v>402</v>
      </c>
      <c r="H27" s="24" t="s">
        <v>198</v>
      </c>
      <c r="I27" s="32" t="s">
        <v>1299</v>
      </c>
      <c r="J27" s="22">
        <v>1</v>
      </c>
      <c r="K27" s="22">
        <v>415</v>
      </c>
      <c r="L27" s="22">
        <v>1</v>
      </c>
      <c r="M27" s="22"/>
      <c r="N27" s="22"/>
      <c r="O27" s="22"/>
      <c r="P27" s="22"/>
      <c r="Q27" s="22"/>
      <c r="R27" s="22"/>
      <c r="S27" s="22"/>
      <c r="T27" s="28">
        <v>11</v>
      </c>
      <c r="U27" s="28">
        <v>43</v>
      </c>
      <c r="V27" s="24" t="s">
        <v>192</v>
      </c>
      <c r="W27" s="22"/>
      <c r="X27" s="24" t="s">
        <v>183</v>
      </c>
      <c r="Y27" s="22" t="s">
        <v>1144</v>
      </c>
      <c r="Z27" s="22" t="s">
        <v>1286</v>
      </c>
      <c r="AA27" s="24">
        <v>250</v>
      </c>
      <c r="AB27" s="22">
        <v>250</v>
      </c>
      <c r="AC27" s="60">
        <v>250</v>
      </c>
      <c r="AD27" s="60"/>
      <c r="AE27" s="60"/>
      <c r="AF27" s="60"/>
      <c r="AG27" s="22"/>
      <c r="AH27" s="22"/>
      <c r="AI27" s="22"/>
      <c r="AJ27" s="22"/>
      <c r="AK27" s="22"/>
      <c r="AL27" s="22"/>
      <c r="AM27" s="22"/>
      <c r="AN27" s="33" t="s">
        <v>1300</v>
      </c>
      <c r="AO27" s="33" t="s">
        <v>1301</v>
      </c>
      <c r="AP27" s="226" t="s">
        <v>1355</v>
      </c>
      <c r="AQ27" s="7">
        <v>1</v>
      </c>
    </row>
    <row r="28" s="7" customFormat="1" ht="409" hidden="1" customHeight="1" spans="1:43">
      <c r="A28" s="22">
        <v>7</v>
      </c>
      <c r="B28" s="22">
        <v>3</v>
      </c>
      <c r="C28" s="22" t="s">
        <v>1148</v>
      </c>
      <c r="D28" s="22">
        <v>2024</v>
      </c>
      <c r="E28" s="23" t="s">
        <v>988</v>
      </c>
      <c r="F28" s="24" t="s">
        <v>178</v>
      </c>
      <c r="G28" s="24" t="s">
        <v>984</v>
      </c>
      <c r="H28" s="24" t="s">
        <v>198</v>
      </c>
      <c r="I28" s="23" t="s">
        <v>1149</v>
      </c>
      <c r="J28" s="22">
        <v>1</v>
      </c>
      <c r="K28" s="22">
        <v>4600</v>
      </c>
      <c r="L28" s="22">
        <v>1</v>
      </c>
      <c r="M28" s="22"/>
      <c r="N28" s="22"/>
      <c r="O28" s="22"/>
      <c r="P28" s="22"/>
      <c r="Q28" s="22"/>
      <c r="R28" s="22"/>
      <c r="S28" s="22"/>
      <c r="T28" s="22">
        <v>998</v>
      </c>
      <c r="U28" s="22">
        <v>3640</v>
      </c>
      <c r="V28" s="36" t="s">
        <v>192</v>
      </c>
      <c r="W28" s="36" t="s">
        <v>810</v>
      </c>
      <c r="X28" s="24" t="s">
        <v>183</v>
      </c>
      <c r="Y28" s="22" t="s">
        <v>811</v>
      </c>
      <c r="Z28" s="22" t="s">
        <v>1286</v>
      </c>
      <c r="AA28" s="59">
        <v>3000</v>
      </c>
      <c r="AB28" s="22">
        <v>3000</v>
      </c>
      <c r="AC28" s="60">
        <v>2300</v>
      </c>
      <c r="AD28" s="60">
        <v>700</v>
      </c>
      <c r="AE28" s="60"/>
      <c r="AF28" s="60"/>
      <c r="AG28" s="22"/>
      <c r="AH28" s="22"/>
      <c r="AI28" s="22"/>
      <c r="AJ28" s="22"/>
      <c r="AK28" s="22"/>
      <c r="AL28" s="22"/>
      <c r="AM28" s="22"/>
      <c r="AN28" s="33" t="s">
        <v>1150</v>
      </c>
      <c r="AO28" s="33" t="s">
        <v>1151</v>
      </c>
      <c r="AP28" s="226" t="s">
        <v>1356</v>
      </c>
      <c r="AQ28" s="7">
        <v>3</v>
      </c>
    </row>
    <row r="29" s="8" customFormat="1" ht="221" hidden="1" customHeight="1" spans="1:43">
      <c r="A29" s="22">
        <v>8</v>
      </c>
      <c r="B29" s="22">
        <v>2</v>
      </c>
      <c r="C29" s="22" t="s">
        <v>1216</v>
      </c>
      <c r="D29" s="22">
        <v>2024</v>
      </c>
      <c r="E29" s="33" t="s">
        <v>648</v>
      </c>
      <c r="F29" s="22" t="s">
        <v>178</v>
      </c>
      <c r="G29" s="24" t="s">
        <v>1011</v>
      </c>
      <c r="H29" s="22" t="s">
        <v>1059</v>
      </c>
      <c r="I29" s="33" t="s">
        <v>1060</v>
      </c>
      <c r="J29" s="22">
        <v>1</v>
      </c>
      <c r="K29" s="22">
        <v>38.6</v>
      </c>
      <c r="L29" s="22"/>
      <c r="M29" s="22"/>
      <c r="N29" s="22">
        <v>1</v>
      </c>
      <c r="O29" s="22"/>
      <c r="P29" s="22"/>
      <c r="Q29" s="22"/>
      <c r="R29" s="22"/>
      <c r="S29" s="22"/>
      <c r="T29" s="22">
        <v>2833</v>
      </c>
      <c r="U29" s="22">
        <v>9916</v>
      </c>
      <c r="V29" s="22" t="s">
        <v>183</v>
      </c>
      <c r="W29" s="22" t="s">
        <v>1144</v>
      </c>
      <c r="X29" s="22" t="s">
        <v>183</v>
      </c>
      <c r="Y29" s="22" t="s">
        <v>811</v>
      </c>
      <c r="Z29" s="22" t="s">
        <v>1286</v>
      </c>
      <c r="AA29" s="22">
        <v>116</v>
      </c>
      <c r="AB29" s="22"/>
      <c r="AC29" s="22"/>
      <c r="AD29" s="22"/>
      <c r="AE29" s="22"/>
      <c r="AF29" s="22"/>
      <c r="AG29" s="22"/>
      <c r="AH29" s="22">
        <v>116</v>
      </c>
      <c r="AI29" s="22"/>
      <c r="AJ29" s="22"/>
      <c r="AK29" s="22"/>
      <c r="AL29" s="22"/>
      <c r="AM29" s="22"/>
      <c r="AN29" s="33" t="s">
        <v>1217</v>
      </c>
      <c r="AO29" s="33" t="s">
        <v>1218</v>
      </c>
      <c r="AP29" s="226" t="s">
        <v>1357</v>
      </c>
      <c r="AQ29" s="8">
        <v>2</v>
      </c>
    </row>
    <row r="30" s="7" customFormat="1" ht="189" hidden="1" customHeight="1" spans="1:43">
      <c r="A30" s="22">
        <v>9</v>
      </c>
      <c r="B30" s="22">
        <v>1</v>
      </c>
      <c r="C30" s="22" t="s">
        <v>1302</v>
      </c>
      <c r="D30" s="22">
        <v>2024</v>
      </c>
      <c r="E30" s="22" t="s">
        <v>1303</v>
      </c>
      <c r="F30" s="22" t="s">
        <v>178</v>
      </c>
      <c r="G30" s="22" t="s">
        <v>984</v>
      </c>
      <c r="H30" s="22" t="s">
        <v>1304</v>
      </c>
      <c r="I30" s="33" t="s">
        <v>1305</v>
      </c>
      <c r="J30" s="85">
        <v>1</v>
      </c>
      <c r="K30" s="22">
        <v>290</v>
      </c>
      <c r="L30" s="22">
        <v>1</v>
      </c>
      <c r="M30" s="22"/>
      <c r="N30" s="22"/>
      <c r="O30" s="22"/>
      <c r="P30" s="22"/>
      <c r="Q30" s="22"/>
      <c r="R30" s="22"/>
      <c r="S30" s="22"/>
      <c r="T30" s="47">
        <v>472</v>
      </c>
      <c r="U30" s="47">
        <v>1694</v>
      </c>
      <c r="V30" s="22" t="s">
        <v>192</v>
      </c>
      <c r="W30" s="91" t="s">
        <v>810</v>
      </c>
      <c r="X30" s="22" t="s">
        <v>183</v>
      </c>
      <c r="Y30" s="85" t="s">
        <v>1144</v>
      </c>
      <c r="Z30" s="22" t="s">
        <v>1286</v>
      </c>
      <c r="AA30" s="22">
        <v>100</v>
      </c>
      <c r="AB30" s="85">
        <v>100</v>
      </c>
      <c r="AC30" s="22">
        <v>100</v>
      </c>
      <c r="AD30" s="22"/>
      <c r="AE30" s="22"/>
      <c r="AF30" s="22"/>
      <c r="AG30" s="22"/>
      <c r="AH30" s="22"/>
      <c r="AI30" s="22"/>
      <c r="AJ30" s="22"/>
      <c r="AK30" s="22"/>
      <c r="AL30" s="22"/>
      <c r="AM30" s="22"/>
      <c r="AN30" s="47" t="s">
        <v>1306</v>
      </c>
      <c r="AO30" s="47" t="s">
        <v>1307</v>
      </c>
      <c r="AP30" s="227" t="s">
        <v>1358</v>
      </c>
      <c r="AQ30" s="7">
        <v>1</v>
      </c>
    </row>
    <row r="31" s="12" customFormat="1" ht="51" hidden="1" customHeight="1" spans="1:42">
      <c r="A31" s="183" t="s">
        <v>56</v>
      </c>
      <c r="B31" s="183"/>
      <c r="C31" s="186" t="s">
        <v>69</v>
      </c>
      <c r="D31" s="186"/>
      <c r="E31" s="186"/>
      <c r="F31" s="184"/>
      <c r="G31" s="184"/>
      <c r="H31" s="184"/>
      <c r="I31" s="184"/>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8"/>
      <c r="AO31" s="198"/>
      <c r="AP31" s="198"/>
    </row>
    <row r="32" s="12" customFormat="1" ht="30" hidden="1" customHeight="1" spans="1:42">
      <c r="A32" s="182" t="s">
        <v>54</v>
      </c>
      <c r="B32" s="182"/>
      <c r="C32" s="186" t="s">
        <v>70</v>
      </c>
      <c r="D32" s="186"/>
      <c r="E32" s="186"/>
      <c r="F32" s="184"/>
      <c r="G32" s="184"/>
      <c r="H32" s="184"/>
      <c r="I32" s="184"/>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8"/>
      <c r="AO32" s="198"/>
      <c r="AP32" s="198"/>
    </row>
    <row r="33" s="12" customFormat="1" ht="30" hidden="1" customHeight="1" spans="1:42">
      <c r="A33" s="182" t="s">
        <v>54</v>
      </c>
      <c r="B33" s="182"/>
      <c r="C33" s="186" t="s">
        <v>71</v>
      </c>
      <c r="D33" s="186"/>
      <c r="E33" s="186"/>
      <c r="F33" s="184"/>
      <c r="G33" s="184"/>
      <c r="H33" s="184"/>
      <c r="I33" s="184"/>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8"/>
      <c r="AO33" s="198"/>
      <c r="AP33" s="198"/>
    </row>
    <row r="34" s="12" customFormat="1" ht="51" hidden="1" customHeight="1" spans="1:42">
      <c r="A34" s="182" t="s">
        <v>54</v>
      </c>
      <c r="B34" s="182"/>
      <c r="C34" s="186" t="s">
        <v>72</v>
      </c>
      <c r="D34" s="186"/>
      <c r="E34" s="186"/>
      <c r="F34" s="184"/>
      <c r="G34" s="184"/>
      <c r="H34" s="184"/>
      <c r="I34" s="184"/>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8"/>
      <c r="AO34" s="198"/>
      <c r="AP34" s="198"/>
    </row>
    <row r="35" s="12" customFormat="1" ht="30" hidden="1" customHeight="1" spans="1:42">
      <c r="A35" s="182" t="s">
        <v>52</v>
      </c>
      <c r="B35" s="182"/>
      <c r="C35" s="186" t="s">
        <v>73</v>
      </c>
      <c r="D35" s="186"/>
      <c r="E35" s="186"/>
      <c r="F35" s="184"/>
      <c r="G35" s="184"/>
      <c r="H35" s="184"/>
      <c r="I35" s="184"/>
      <c r="J35" s="195">
        <f t="shared" ref="J35:AM35" si="8">J36+J37+J39+J41</f>
        <v>2</v>
      </c>
      <c r="K35" s="195">
        <f t="shared" si="8"/>
        <v>10701</v>
      </c>
      <c r="L35" s="195">
        <f t="shared" si="8"/>
        <v>2</v>
      </c>
      <c r="M35" s="195">
        <f t="shared" si="8"/>
        <v>0</v>
      </c>
      <c r="N35" s="195">
        <f t="shared" si="8"/>
        <v>0</v>
      </c>
      <c r="O35" s="195">
        <f t="shared" si="8"/>
        <v>0</v>
      </c>
      <c r="P35" s="195">
        <f t="shared" si="8"/>
        <v>0</v>
      </c>
      <c r="Q35" s="195">
        <f t="shared" si="8"/>
        <v>0</v>
      </c>
      <c r="R35" s="195">
        <f t="shared" si="8"/>
        <v>0</v>
      </c>
      <c r="S35" s="195">
        <f t="shared" si="8"/>
        <v>0</v>
      </c>
      <c r="T35" s="195">
        <f t="shared" si="8"/>
        <v>835</v>
      </c>
      <c r="U35" s="195">
        <f t="shared" si="8"/>
        <v>3285</v>
      </c>
      <c r="V35" s="195">
        <f t="shared" si="8"/>
        <v>0</v>
      </c>
      <c r="W35" s="195">
        <f t="shared" si="8"/>
        <v>0</v>
      </c>
      <c r="X35" s="195">
        <f t="shared" si="8"/>
        <v>0</v>
      </c>
      <c r="Y35" s="195">
        <f t="shared" si="8"/>
        <v>0</v>
      </c>
      <c r="Z35" s="195">
        <f t="shared" si="8"/>
        <v>0</v>
      </c>
      <c r="AA35" s="195">
        <f t="shared" si="8"/>
        <v>1185</v>
      </c>
      <c r="AB35" s="195">
        <f t="shared" si="8"/>
        <v>0</v>
      </c>
      <c r="AC35" s="195">
        <f t="shared" si="8"/>
        <v>0</v>
      </c>
      <c r="AD35" s="195">
        <f t="shared" si="8"/>
        <v>0</v>
      </c>
      <c r="AE35" s="195">
        <f t="shared" si="8"/>
        <v>0</v>
      </c>
      <c r="AF35" s="195">
        <f t="shared" si="8"/>
        <v>0</v>
      </c>
      <c r="AG35" s="195">
        <f t="shared" si="8"/>
        <v>0</v>
      </c>
      <c r="AH35" s="195">
        <f t="shared" si="8"/>
        <v>1185</v>
      </c>
      <c r="AI35" s="195">
        <f t="shared" si="8"/>
        <v>0</v>
      </c>
      <c r="AJ35" s="195">
        <f t="shared" si="8"/>
        <v>0</v>
      </c>
      <c r="AK35" s="195">
        <f t="shared" si="8"/>
        <v>0</v>
      </c>
      <c r="AL35" s="195">
        <f t="shared" si="8"/>
        <v>0</v>
      </c>
      <c r="AM35" s="195">
        <f t="shared" si="8"/>
        <v>0</v>
      </c>
      <c r="AN35" s="198"/>
      <c r="AO35" s="198"/>
      <c r="AP35" s="198"/>
    </row>
    <row r="36" s="12" customFormat="1" ht="47" hidden="1" customHeight="1" spans="1:42">
      <c r="A36" s="182" t="s">
        <v>54</v>
      </c>
      <c r="B36" s="182"/>
      <c r="C36" s="186" t="s">
        <v>74</v>
      </c>
      <c r="D36" s="186"/>
      <c r="E36" s="186"/>
      <c r="F36" s="184"/>
      <c r="G36" s="184"/>
      <c r="H36" s="184"/>
      <c r="I36" s="184"/>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8"/>
      <c r="AO36" s="198"/>
      <c r="AP36" s="198"/>
    </row>
    <row r="37" s="12" customFormat="1" ht="30" hidden="1" customHeight="1" spans="1:42">
      <c r="A37" s="182" t="s">
        <v>54</v>
      </c>
      <c r="B37" s="182"/>
      <c r="C37" s="186" t="s">
        <v>75</v>
      </c>
      <c r="D37" s="186"/>
      <c r="E37" s="186"/>
      <c r="F37" s="184"/>
      <c r="G37" s="184"/>
      <c r="H37" s="184"/>
      <c r="I37" s="184"/>
      <c r="J37" s="195">
        <f t="shared" ref="J37:AN37" si="9">SUM(J38)</f>
        <v>1</v>
      </c>
      <c r="K37" s="195">
        <f t="shared" si="9"/>
        <v>1</v>
      </c>
      <c r="L37" s="195">
        <f t="shared" si="9"/>
        <v>1</v>
      </c>
      <c r="M37" s="195">
        <f t="shared" si="9"/>
        <v>0</v>
      </c>
      <c r="N37" s="195">
        <f t="shared" si="9"/>
        <v>0</v>
      </c>
      <c r="O37" s="195">
        <f t="shared" si="9"/>
        <v>0</v>
      </c>
      <c r="P37" s="195">
        <f t="shared" si="9"/>
        <v>0</v>
      </c>
      <c r="Q37" s="195">
        <f t="shared" si="9"/>
        <v>0</v>
      </c>
      <c r="R37" s="195">
        <f t="shared" si="9"/>
        <v>0</v>
      </c>
      <c r="S37" s="195">
        <f t="shared" si="9"/>
        <v>0</v>
      </c>
      <c r="T37" s="195">
        <f t="shared" si="9"/>
        <v>523</v>
      </c>
      <c r="U37" s="195">
        <f t="shared" si="9"/>
        <v>2189</v>
      </c>
      <c r="V37" s="195">
        <f t="shared" si="9"/>
        <v>0</v>
      </c>
      <c r="W37" s="195">
        <f t="shared" si="9"/>
        <v>0</v>
      </c>
      <c r="X37" s="195">
        <f t="shared" si="9"/>
        <v>0</v>
      </c>
      <c r="Y37" s="195">
        <f t="shared" si="9"/>
        <v>0</v>
      </c>
      <c r="Z37" s="195">
        <f t="shared" si="9"/>
        <v>0</v>
      </c>
      <c r="AA37" s="195">
        <f t="shared" si="9"/>
        <v>1000</v>
      </c>
      <c r="AB37" s="195">
        <f t="shared" si="9"/>
        <v>0</v>
      </c>
      <c r="AC37" s="195">
        <f t="shared" si="9"/>
        <v>0</v>
      </c>
      <c r="AD37" s="195">
        <f t="shared" si="9"/>
        <v>0</v>
      </c>
      <c r="AE37" s="195">
        <f t="shared" si="9"/>
        <v>0</v>
      </c>
      <c r="AF37" s="195">
        <f t="shared" si="9"/>
        <v>0</v>
      </c>
      <c r="AG37" s="195">
        <f t="shared" si="9"/>
        <v>0</v>
      </c>
      <c r="AH37" s="195">
        <f t="shared" si="9"/>
        <v>1000</v>
      </c>
      <c r="AI37" s="195">
        <f t="shared" si="9"/>
        <v>0</v>
      </c>
      <c r="AJ37" s="195">
        <f t="shared" si="9"/>
        <v>0</v>
      </c>
      <c r="AK37" s="195">
        <f t="shared" si="9"/>
        <v>0</v>
      </c>
      <c r="AL37" s="195">
        <f t="shared" si="9"/>
        <v>0</v>
      </c>
      <c r="AM37" s="195">
        <f t="shared" si="9"/>
        <v>0</v>
      </c>
      <c r="AN37" s="195">
        <f t="shared" si="9"/>
        <v>0</v>
      </c>
      <c r="AO37" s="198"/>
      <c r="AP37" s="198"/>
    </row>
    <row r="38" s="7" customFormat="1" ht="362" hidden="1" customHeight="1" spans="1:43">
      <c r="A38" s="22">
        <v>10</v>
      </c>
      <c r="B38" s="22">
        <v>2</v>
      </c>
      <c r="C38" s="22" t="s">
        <v>1308</v>
      </c>
      <c r="D38" s="22">
        <v>2024</v>
      </c>
      <c r="E38" s="41" t="s">
        <v>1309</v>
      </c>
      <c r="F38" s="22" t="s">
        <v>178</v>
      </c>
      <c r="G38" s="22" t="s">
        <v>1289</v>
      </c>
      <c r="H38" s="22" t="s">
        <v>1310</v>
      </c>
      <c r="I38" s="42" t="s">
        <v>1311</v>
      </c>
      <c r="J38" s="22">
        <v>1</v>
      </c>
      <c r="K38" s="22">
        <v>1</v>
      </c>
      <c r="L38" s="22">
        <v>1</v>
      </c>
      <c r="M38" s="22"/>
      <c r="N38" s="22"/>
      <c r="O38" s="22"/>
      <c r="P38" s="22"/>
      <c r="Q38" s="22"/>
      <c r="R38" s="22"/>
      <c r="S38" s="22"/>
      <c r="T38" s="22">
        <v>523</v>
      </c>
      <c r="U38" s="22">
        <v>2189</v>
      </c>
      <c r="V38" s="22" t="s">
        <v>227</v>
      </c>
      <c r="W38" s="92" t="s">
        <v>656</v>
      </c>
      <c r="X38" s="22" t="s">
        <v>183</v>
      </c>
      <c r="Y38" s="93" t="s">
        <v>1144</v>
      </c>
      <c r="Z38" s="94" t="s">
        <v>1286</v>
      </c>
      <c r="AA38" s="22">
        <v>1000</v>
      </c>
      <c r="AB38" s="93"/>
      <c r="AC38" s="28"/>
      <c r="AD38" s="28"/>
      <c r="AE38" s="28"/>
      <c r="AF38" s="28"/>
      <c r="AG38" s="28"/>
      <c r="AH38" s="28">
        <v>1000</v>
      </c>
      <c r="AI38" s="28"/>
      <c r="AJ38" s="28"/>
      <c r="AK38" s="28"/>
      <c r="AL38" s="28"/>
      <c r="AM38" s="28"/>
      <c r="AN38" s="28" t="s">
        <v>1312</v>
      </c>
      <c r="AO38" s="28" t="s">
        <v>1313</v>
      </c>
      <c r="AP38" s="22" t="s">
        <v>1359</v>
      </c>
      <c r="AQ38" s="7">
        <v>3</v>
      </c>
    </row>
    <row r="39" s="12" customFormat="1" ht="30" hidden="1" customHeight="1" spans="1:42">
      <c r="A39" s="182" t="s">
        <v>54</v>
      </c>
      <c r="B39" s="182"/>
      <c r="C39" s="186" t="s">
        <v>76</v>
      </c>
      <c r="D39" s="186"/>
      <c r="E39" s="186"/>
      <c r="F39" s="184"/>
      <c r="G39" s="184"/>
      <c r="H39" s="184"/>
      <c r="I39" s="184"/>
      <c r="J39" s="195">
        <f t="shared" ref="J39:AM39" si="10">SUM(J40)</f>
        <v>1</v>
      </c>
      <c r="K39" s="195">
        <f t="shared" si="10"/>
        <v>10700</v>
      </c>
      <c r="L39" s="195">
        <f t="shared" si="10"/>
        <v>1</v>
      </c>
      <c r="M39" s="195">
        <f t="shared" si="10"/>
        <v>0</v>
      </c>
      <c r="N39" s="195">
        <f t="shared" si="10"/>
        <v>0</v>
      </c>
      <c r="O39" s="195">
        <f t="shared" si="10"/>
        <v>0</v>
      </c>
      <c r="P39" s="195">
        <f t="shared" si="10"/>
        <v>0</v>
      </c>
      <c r="Q39" s="195">
        <f t="shared" si="10"/>
        <v>0</v>
      </c>
      <c r="R39" s="195">
        <f t="shared" si="10"/>
        <v>0</v>
      </c>
      <c r="S39" s="195">
        <f t="shared" si="10"/>
        <v>0</v>
      </c>
      <c r="T39" s="195">
        <f t="shared" si="10"/>
        <v>312</v>
      </c>
      <c r="U39" s="195">
        <f t="shared" si="10"/>
        <v>1096</v>
      </c>
      <c r="V39" s="195">
        <f t="shared" si="10"/>
        <v>0</v>
      </c>
      <c r="W39" s="195">
        <f t="shared" si="10"/>
        <v>0</v>
      </c>
      <c r="X39" s="195">
        <f t="shared" si="10"/>
        <v>0</v>
      </c>
      <c r="Y39" s="195">
        <f t="shared" si="10"/>
        <v>0</v>
      </c>
      <c r="Z39" s="195">
        <f t="shared" si="10"/>
        <v>0</v>
      </c>
      <c r="AA39" s="195">
        <f t="shared" si="10"/>
        <v>185</v>
      </c>
      <c r="AB39" s="195">
        <f t="shared" si="10"/>
        <v>0</v>
      </c>
      <c r="AC39" s="195">
        <f t="shared" si="10"/>
        <v>0</v>
      </c>
      <c r="AD39" s="195">
        <f t="shared" si="10"/>
        <v>0</v>
      </c>
      <c r="AE39" s="195">
        <f t="shared" si="10"/>
        <v>0</v>
      </c>
      <c r="AF39" s="195">
        <f t="shared" si="10"/>
        <v>0</v>
      </c>
      <c r="AG39" s="195">
        <f t="shared" si="10"/>
        <v>0</v>
      </c>
      <c r="AH39" s="195">
        <f t="shared" si="10"/>
        <v>185</v>
      </c>
      <c r="AI39" s="195">
        <f t="shared" si="10"/>
        <v>0</v>
      </c>
      <c r="AJ39" s="195">
        <f t="shared" si="10"/>
        <v>0</v>
      </c>
      <c r="AK39" s="195">
        <f t="shared" si="10"/>
        <v>0</v>
      </c>
      <c r="AL39" s="195">
        <f t="shared" si="10"/>
        <v>0</v>
      </c>
      <c r="AM39" s="195">
        <f t="shared" si="10"/>
        <v>0</v>
      </c>
      <c r="AN39" s="198"/>
      <c r="AO39" s="198"/>
      <c r="AP39" s="198"/>
    </row>
    <row r="40" s="7" customFormat="1" ht="189" hidden="1" customHeight="1" spans="1:43">
      <c r="A40" s="22">
        <v>11</v>
      </c>
      <c r="B40" s="22">
        <v>1</v>
      </c>
      <c r="C40" s="22" t="s">
        <v>1314</v>
      </c>
      <c r="D40" s="22">
        <v>2024</v>
      </c>
      <c r="E40" s="22" t="s">
        <v>1315</v>
      </c>
      <c r="F40" s="22" t="s">
        <v>178</v>
      </c>
      <c r="G40" s="22" t="s">
        <v>1289</v>
      </c>
      <c r="H40" s="22" t="s">
        <v>204</v>
      </c>
      <c r="I40" s="33" t="s">
        <v>1316</v>
      </c>
      <c r="J40" s="22">
        <v>1</v>
      </c>
      <c r="K40" s="22">
        <v>10700</v>
      </c>
      <c r="L40" s="22">
        <v>1</v>
      </c>
      <c r="M40" s="22"/>
      <c r="N40" s="22"/>
      <c r="O40" s="22"/>
      <c r="P40" s="22"/>
      <c r="Q40" s="22"/>
      <c r="R40" s="22"/>
      <c r="S40" s="22"/>
      <c r="T40" s="47">
        <v>312</v>
      </c>
      <c r="U40" s="47">
        <v>1096</v>
      </c>
      <c r="V40" s="22" t="s">
        <v>206</v>
      </c>
      <c r="W40" s="22" t="s">
        <v>902</v>
      </c>
      <c r="X40" s="22" t="s">
        <v>183</v>
      </c>
      <c r="Y40" s="85" t="s">
        <v>1144</v>
      </c>
      <c r="Z40" s="22" t="s">
        <v>1286</v>
      </c>
      <c r="AA40" s="22">
        <v>185</v>
      </c>
      <c r="AB40" s="93"/>
      <c r="AC40" s="28"/>
      <c r="AD40" s="28"/>
      <c r="AE40" s="28"/>
      <c r="AF40" s="28"/>
      <c r="AG40" s="28"/>
      <c r="AH40" s="28">
        <v>185</v>
      </c>
      <c r="AI40" s="28"/>
      <c r="AJ40" s="28"/>
      <c r="AK40" s="28"/>
      <c r="AL40" s="28"/>
      <c r="AM40" s="28"/>
      <c r="AN40" s="28" t="s">
        <v>1317</v>
      </c>
      <c r="AO40" s="34" t="s">
        <v>1381</v>
      </c>
      <c r="AP40" s="22" t="s">
        <v>1360</v>
      </c>
      <c r="AQ40" s="7">
        <v>1</v>
      </c>
    </row>
    <row r="41" s="12" customFormat="1" ht="30" hidden="1" customHeight="1" spans="1:42">
      <c r="A41" s="182" t="s">
        <v>54</v>
      </c>
      <c r="B41" s="182"/>
      <c r="C41" s="186" t="s">
        <v>77</v>
      </c>
      <c r="D41" s="186"/>
      <c r="E41" s="186"/>
      <c r="F41" s="184"/>
      <c r="G41" s="184"/>
      <c r="H41" s="184"/>
      <c r="I41" s="184"/>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8"/>
      <c r="AO41" s="198"/>
      <c r="AP41" s="198"/>
    </row>
    <row r="42" s="12" customFormat="1" ht="30" hidden="1" customHeight="1" spans="1:42">
      <c r="A42" s="182" t="s">
        <v>52</v>
      </c>
      <c r="B42" s="182"/>
      <c r="C42" s="186" t="s">
        <v>78</v>
      </c>
      <c r="D42" s="186"/>
      <c r="E42" s="186"/>
      <c r="F42" s="184"/>
      <c r="G42" s="184"/>
      <c r="H42" s="184"/>
      <c r="I42" s="184"/>
      <c r="J42" s="195">
        <f t="shared" ref="J42:AM42" si="11">J43+J54</f>
        <v>6</v>
      </c>
      <c r="K42" s="195">
        <f t="shared" si="11"/>
        <v>37.833</v>
      </c>
      <c r="L42" s="195">
        <f t="shared" si="11"/>
        <v>5</v>
      </c>
      <c r="M42" s="195">
        <f t="shared" si="11"/>
        <v>0</v>
      </c>
      <c r="N42" s="195">
        <f t="shared" si="11"/>
        <v>1</v>
      </c>
      <c r="O42" s="195">
        <f t="shared" si="11"/>
        <v>0</v>
      </c>
      <c r="P42" s="195">
        <f t="shared" si="11"/>
        <v>0</v>
      </c>
      <c r="Q42" s="195">
        <f t="shared" si="11"/>
        <v>0</v>
      </c>
      <c r="R42" s="195">
        <f t="shared" si="11"/>
        <v>0</v>
      </c>
      <c r="S42" s="195">
        <f t="shared" si="11"/>
        <v>0</v>
      </c>
      <c r="T42" s="195">
        <f t="shared" si="11"/>
        <v>4506</v>
      </c>
      <c r="U42" s="195">
        <f t="shared" si="11"/>
        <v>17789</v>
      </c>
      <c r="V42" s="195">
        <f t="shared" si="11"/>
        <v>0</v>
      </c>
      <c r="W42" s="195">
        <f t="shared" si="11"/>
        <v>0</v>
      </c>
      <c r="X42" s="195">
        <f t="shared" si="11"/>
        <v>0</v>
      </c>
      <c r="Y42" s="195">
        <f t="shared" si="11"/>
        <v>0</v>
      </c>
      <c r="Z42" s="195">
        <f t="shared" si="11"/>
        <v>0</v>
      </c>
      <c r="AA42" s="195">
        <f t="shared" si="11"/>
        <v>10250</v>
      </c>
      <c r="AB42" s="195">
        <f t="shared" si="11"/>
        <v>3100</v>
      </c>
      <c r="AC42" s="195">
        <f t="shared" si="11"/>
        <v>0</v>
      </c>
      <c r="AD42" s="195">
        <f t="shared" si="11"/>
        <v>400</v>
      </c>
      <c r="AE42" s="195">
        <f t="shared" si="11"/>
        <v>2700</v>
      </c>
      <c r="AF42" s="195">
        <f t="shared" si="11"/>
        <v>0</v>
      </c>
      <c r="AG42" s="195">
        <f t="shared" si="11"/>
        <v>3900</v>
      </c>
      <c r="AH42" s="195">
        <f t="shared" si="11"/>
        <v>3250</v>
      </c>
      <c r="AI42" s="195">
        <f t="shared" si="11"/>
        <v>0</v>
      </c>
      <c r="AJ42" s="195">
        <f t="shared" si="11"/>
        <v>0</v>
      </c>
      <c r="AK42" s="195">
        <f t="shared" si="11"/>
        <v>0</v>
      </c>
      <c r="AL42" s="195">
        <f t="shared" si="11"/>
        <v>0</v>
      </c>
      <c r="AM42" s="195">
        <f t="shared" si="11"/>
        <v>0</v>
      </c>
      <c r="AN42" s="198"/>
      <c r="AO42" s="198"/>
      <c r="AP42" s="198"/>
    </row>
    <row r="43" s="12" customFormat="1" ht="30" hidden="1" customHeight="1" spans="1:42">
      <c r="A43" s="182" t="s">
        <v>54</v>
      </c>
      <c r="B43" s="182"/>
      <c r="C43" s="186" t="s">
        <v>79</v>
      </c>
      <c r="D43" s="186"/>
      <c r="E43" s="186"/>
      <c r="F43" s="184"/>
      <c r="G43" s="184"/>
      <c r="H43" s="184"/>
      <c r="I43" s="184"/>
      <c r="J43" s="195">
        <f t="shared" ref="J43:AM43" si="12">J44+J45+J46+J47</f>
        <v>6</v>
      </c>
      <c r="K43" s="195">
        <f t="shared" si="12"/>
        <v>37.833</v>
      </c>
      <c r="L43" s="195">
        <f t="shared" si="12"/>
        <v>5</v>
      </c>
      <c r="M43" s="195">
        <f t="shared" si="12"/>
        <v>0</v>
      </c>
      <c r="N43" s="195">
        <f t="shared" si="12"/>
        <v>1</v>
      </c>
      <c r="O43" s="195">
        <f t="shared" si="12"/>
        <v>0</v>
      </c>
      <c r="P43" s="195">
        <f t="shared" si="12"/>
        <v>0</v>
      </c>
      <c r="Q43" s="195">
        <f t="shared" si="12"/>
        <v>0</v>
      </c>
      <c r="R43" s="195">
        <f t="shared" si="12"/>
        <v>0</v>
      </c>
      <c r="S43" s="195">
        <f t="shared" si="12"/>
        <v>0</v>
      </c>
      <c r="T43" s="195">
        <f t="shared" si="12"/>
        <v>4506</v>
      </c>
      <c r="U43" s="195">
        <f t="shared" si="12"/>
        <v>17789</v>
      </c>
      <c r="V43" s="195">
        <f t="shared" si="12"/>
        <v>0</v>
      </c>
      <c r="W43" s="195">
        <f t="shared" si="12"/>
        <v>0</v>
      </c>
      <c r="X43" s="195">
        <f t="shared" si="12"/>
        <v>0</v>
      </c>
      <c r="Y43" s="195">
        <f t="shared" si="12"/>
        <v>0</v>
      </c>
      <c r="Z43" s="195">
        <f t="shared" si="12"/>
        <v>0</v>
      </c>
      <c r="AA43" s="195">
        <f t="shared" si="12"/>
        <v>10250</v>
      </c>
      <c r="AB43" s="195">
        <f t="shared" si="12"/>
        <v>3100</v>
      </c>
      <c r="AC43" s="195">
        <f t="shared" si="12"/>
        <v>0</v>
      </c>
      <c r="AD43" s="195">
        <f t="shared" si="12"/>
        <v>400</v>
      </c>
      <c r="AE43" s="195">
        <f t="shared" si="12"/>
        <v>2700</v>
      </c>
      <c r="AF43" s="195">
        <f t="shared" si="12"/>
        <v>0</v>
      </c>
      <c r="AG43" s="195">
        <f t="shared" si="12"/>
        <v>3900</v>
      </c>
      <c r="AH43" s="195">
        <f t="shared" si="12"/>
        <v>3250</v>
      </c>
      <c r="AI43" s="195">
        <f t="shared" si="12"/>
        <v>0</v>
      </c>
      <c r="AJ43" s="195">
        <f t="shared" si="12"/>
        <v>0</v>
      </c>
      <c r="AK43" s="195">
        <f t="shared" si="12"/>
        <v>0</v>
      </c>
      <c r="AL43" s="195">
        <f t="shared" si="12"/>
        <v>0</v>
      </c>
      <c r="AM43" s="195">
        <f t="shared" si="12"/>
        <v>0</v>
      </c>
      <c r="AN43" s="198"/>
      <c r="AO43" s="198"/>
      <c r="AP43" s="198"/>
    </row>
    <row r="44" s="12" customFormat="1" ht="30" hidden="1" customHeight="1" spans="1:42">
      <c r="A44" s="183" t="s">
        <v>56</v>
      </c>
      <c r="B44" s="183"/>
      <c r="C44" s="186" t="s">
        <v>80</v>
      </c>
      <c r="D44" s="186"/>
      <c r="E44" s="186"/>
      <c r="F44" s="184"/>
      <c r="G44" s="184"/>
      <c r="H44" s="184"/>
      <c r="I44" s="184"/>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8"/>
      <c r="AO44" s="198"/>
      <c r="AP44" s="198"/>
    </row>
    <row r="45" s="12" customFormat="1" ht="30" hidden="1" customHeight="1" spans="1:42">
      <c r="A45" s="183" t="s">
        <v>56</v>
      </c>
      <c r="B45" s="183"/>
      <c r="C45" s="186" t="s">
        <v>81</v>
      </c>
      <c r="D45" s="186"/>
      <c r="E45" s="186"/>
      <c r="F45" s="184"/>
      <c r="G45" s="184"/>
      <c r="H45" s="184"/>
      <c r="I45" s="184"/>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8"/>
      <c r="AO45" s="198"/>
      <c r="AP45" s="198"/>
    </row>
    <row r="46" s="12" customFormat="1" ht="30" hidden="1" customHeight="1" spans="1:42">
      <c r="A46" s="183" t="s">
        <v>56</v>
      </c>
      <c r="B46" s="183"/>
      <c r="C46" s="186" t="s">
        <v>82</v>
      </c>
      <c r="D46" s="186"/>
      <c r="E46" s="186"/>
      <c r="F46" s="184"/>
      <c r="G46" s="184"/>
      <c r="H46" s="184"/>
      <c r="I46" s="184"/>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8"/>
      <c r="AO46" s="198"/>
      <c r="AP46" s="198"/>
    </row>
    <row r="47" s="12" customFormat="1" ht="50" hidden="1" customHeight="1" spans="1:42">
      <c r="A47" s="183" t="s">
        <v>56</v>
      </c>
      <c r="B47" s="183"/>
      <c r="C47" s="186" t="s">
        <v>83</v>
      </c>
      <c r="D47" s="186"/>
      <c r="E47" s="186"/>
      <c r="F47" s="184"/>
      <c r="G47" s="184"/>
      <c r="H47" s="184"/>
      <c r="I47" s="184"/>
      <c r="J47" s="195">
        <f t="shared" ref="J47:AM47" si="13">SUM(J48:J53)</f>
        <v>6</v>
      </c>
      <c r="K47" s="195">
        <f t="shared" si="13"/>
        <v>37.833</v>
      </c>
      <c r="L47" s="195">
        <f t="shared" si="13"/>
        <v>5</v>
      </c>
      <c r="M47" s="195">
        <f t="shared" si="13"/>
        <v>0</v>
      </c>
      <c r="N47" s="195">
        <f t="shared" si="13"/>
        <v>1</v>
      </c>
      <c r="O47" s="195">
        <f t="shared" si="13"/>
        <v>0</v>
      </c>
      <c r="P47" s="195">
        <f t="shared" si="13"/>
        <v>0</v>
      </c>
      <c r="Q47" s="195">
        <f t="shared" si="13"/>
        <v>0</v>
      </c>
      <c r="R47" s="195">
        <f t="shared" si="13"/>
        <v>0</v>
      </c>
      <c r="S47" s="195">
        <f t="shared" si="13"/>
        <v>0</v>
      </c>
      <c r="T47" s="195">
        <f t="shared" si="13"/>
        <v>4506</v>
      </c>
      <c r="U47" s="195">
        <f t="shared" si="13"/>
        <v>17789</v>
      </c>
      <c r="V47" s="195">
        <f t="shared" si="13"/>
        <v>0</v>
      </c>
      <c r="W47" s="195">
        <f t="shared" si="13"/>
        <v>0</v>
      </c>
      <c r="X47" s="195">
        <f t="shared" si="13"/>
        <v>0</v>
      </c>
      <c r="Y47" s="195">
        <f t="shared" si="13"/>
        <v>0</v>
      </c>
      <c r="Z47" s="195">
        <f t="shared" si="13"/>
        <v>0</v>
      </c>
      <c r="AA47" s="195">
        <f t="shared" si="13"/>
        <v>10250</v>
      </c>
      <c r="AB47" s="195">
        <f t="shared" si="13"/>
        <v>3100</v>
      </c>
      <c r="AC47" s="195">
        <f t="shared" si="13"/>
        <v>0</v>
      </c>
      <c r="AD47" s="195">
        <f t="shared" si="13"/>
        <v>400</v>
      </c>
      <c r="AE47" s="195">
        <f t="shared" si="13"/>
        <v>2700</v>
      </c>
      <c r="AF47" s="195">
        <f t="shared" si="13"/>
        <v>0</v>
      </c>
      <c r="AG47" s="195">
        <f t="shared" si="13"/>
        <v>3900</v>
      </c>
      <c r="AH47" s="195">
        <f t="shared" si="13"/>
        <v>3250</v>
      </c>
      <c r="AI47" s="195">
        <f t="shared" si="13"/>
        <v>0</v>
      </c>
      <c r="AJ47" s="195">
        <f t="shared" si="13"/>
        <v>0</v>
      </c>
      <c r="AK47" s="195">
        <f t="shared" si="13"/>
        <v>0</v>
      </c>
      <c r="AL47" s="195">
        <f t="shared" si="13"/>
        <v>0</v>
      </c>
      <c r="AM47" s="195">
        <f t="shared" si="13"/>
        <v>0</v>
      </c>
      <c r="AN47" s="198"/>
      <c r="AO47" s="198"/>
      <c r="AP47" s="198"/>
    </row>
    <row r="48" s="7" customFormat="1" ht="309" hidden="1" customHeight="1" spans="1:43">
      <c r="A48" s="22">
        <v>12</v>
      </c>
      <c r="B48" s="22">
        <v>1</v>
      </c>
      <c r="C48" s="22" t="s">
        <v>1155</v>
      </c>
      <c r="D48" s="22">
        <v>2024</v>
      </c>
      <c r="E48" s="34" t="s">
        <v>203</v>
      </c>
      <c r="F48" s="24" t="s">
        <v>178</v>
      </c>
      <c r="G48" s="24" t="s">
        <v>990</v>
      </c>
      <c r="H48" s="24" t="s">
        <v>204</v>
      </c>
      <c r="I48" s="35" t="s">
        <v>1319</v>
      </c>
      <c r="J48" s="22">
        <v>1</v>
      </c>
      <c r="K48" s="22">
        <v>4</v>
      </c>
      <c r="L48" s="22">
        <v>1</v>
      </c>
      <c r="M48" s="22"/>
      <c r="N48" s="22"/>
      <c r="O48" s="22"/>
      <c r="P48" s="22"/>
      <c r="Q48" s="22"/>
      <c r="R48" s="22"/>
      <c r="S48" s="22"/>
      <c r="T48" s="95">
        <v>788</v>
      </c>
      <c r="U48" s="95">
        <v>2878</v>
      </c>
      <c r="V48" s="49" t="s">
        <v>206</v>
      </c>
      <c r="W48" s="22" t="s">
        <v>902</v>
      </c>
      <c r="X48" s="49" t="s">
        <v>207</v>
      </c>
      <c r="Y48" s="22" t="s">
        <v>715</v>
      </c>
      <c r="Z48" s="22" t="s">
        <v>1286</v>
      </c>
      <c r="AA48" s="39">
        <v>2100</v>
      </c>
      <c r="AB48" s="22">
        <v>2100</v>
      </c>
      <c r="AC48" s="60"/>
      <c r="AD48" s="60">
        <v>400</v>
      </c>
      <c r="AE48" s="60">
        <v>1700</v>
      </c>
      <c r="AF48" s="60"/>
      <c r="AG48" s="22"/>
      <c r="AH48" s="22"/>
      <c r="AI48" s="22"/>
      <c r="AJ48" s="22"/>
      <c r="AK48" s="22"/>
      <c r="AL48" s="22"/>
      <c r="AM48" s="22"/>
      <c r="AN48" s="33" t="s">
        <v>1156</v>
      </c>
      <c r="AO48" s="33" t="s">
        <v>1157</v>
      </c>
      <c r="AP48" s="225" t="s">
        <v>1361</v>
      </c>
      <c r="AQ48" s="7">
        <v>1</v>
      </c>
    </row>
    <row r="49" s="9" customFormat="1" ht="320" hidden="1" customHeight="1" spans="1:43">
      <c r="A49" s="22">
        <v>13</v>
      </c>
      <c r="B49" s="22">
        <v>1</v>
      </c>
      <c r="C49" s="22" t="s">
        <v>1189</v>
      </c>
      <c r="D49" s="22">
        <v>2024</v>
      </c>
      <c r="E49" s="22" t="s">
        <v>1190</v>
      </c>
      <c r="F49" s="22" t="s">
        <v>178</v>
      </c>
      <c r="G49" s="22" t="s">
        <v>990</v>
      </c>
      <c r="H49" s="22" t="s">
        <v>357</v>
      </c>
      <c r="I49" s="22" t="s">
        <v>1320</v>
      </c>
      <c r="J49" s="86">
        <v>1</v>
      </c>
      <c r="K49" s="36">
        <v>16</v>
      </c>
      <c r="L49" s="36">
        <v>1</v>
      </c>
      <c r="M49" s="36"/>
      <c r="N49" s="36"/>
      <c r="O49" s="36"/>
      <c r="P49" s="36"/>
      <c r="Q49" s="36"/>
      <c r="R49" s="36"/>
      <c r="S49" s="36"/>
      <c r="T49" s="36">
        <v>114</v>
      </c>
      <c r="U49" s="36">
        <v>456</v>
      </c>
      <c r="V49" s="36" t="s">
        <v>1016</v>
      </c>
      <c r="W49" s="22" t="s">
        <v>749</v>
      </c>
      <c r="X49" s="49" t="s">
        <v>207</v>
      </c>
      <c r="Y49" s="22" t="s">
        <v>715</v>
      </c>
      <c r="Z49" s="22" t="s">
        <v>1286</v>
      </c>
      <c r="AA49" s="22">
        <v>1250</v>
      </c>
      <c r="AB49" s="36"/>
      <c r="AC49" s="36"/>
      <c r="AD49" s="36"/>
      <c r="AE49" s="36"/>
      <c r="AF49" s="36"/>
      <c r="AG49" s="36">
        <v>1250</v>
      </c>
      <c r="AH49" s="36"/>
      <c r="AI49" s="36"/>
      <c r="AJ49" s="36"/>
      <c r="AK49" s="36"/>
      <c r="AL49" s="36"/>
      <c r="AM49" s="36"/>
      <c r="AN49" s="37" t="s">
        <v>1192</v>
      </c>
      <c r="AO49" s="37" t="s">
        <v>1193</v>
      </c>
      <c r="AP49" s="225" t="s">
        <v>1362</v>
      </c>
      <c r="AQ49" s="9">
        <v>1</v>
      </c>
    </row>
    <row r="50" s="7" customFormat="1" ht="189" hidden="1" customHeight="1" spans="1:43">
      <c r="A50" s="22">
        <v>14</v>
      </c>
      <c r="B50" s="25">
        <v>1</v>
      </c>
      <c r="C50" s="25" t="s">
        <v>1194</v>
      </c>
      <c r="D50" s="25">
        <v>2024</v>
      </c>
      <c r="E50" s="38" t="s">
        <v>208</v>
      </c>
      <c r="F50" s="27" t="s">
        <v>178</v>
      </c>
      <c r="G50" s="27" t="s">
        <v>990</v>
      </c>
      <c r="H50" s="27" t="s">
        <v>209</v>
      </c>
      <c r="I50" s="38" t="s">
        <v>1321</v>
      </c>
      <c r="J50" s="25">
        <v>1</v>
      </c>
      <c r="K50" s="25"/>
      <c r="L50" s="25"/>
      <c r="M50" s="25"/>
      <c r="N50" s="25">
        <v>1</v>
      </c>
      <c r="O50" s="25"/>
      <c r="P50" s="25"/>
      <c r="Q50" s="25"/>
      <c r="R50" s="25"/>
      <c r="S50" s="25"/>
      <c r="T50" s="25">
        <v>1867</v>
      </c>
      <c r="U50" s="25">
        <v>7902</v>
      </c>
      <c r="V50" s="51" t="s">
        <v>211</v>
      </c>
      <c r="W50" s="25" t="s">
        <v>715</v>
      </c>
      <c r="X50" s="96" t="s">
        <v>207</v>
      </c>
      <c r="Y50" s="25" t="s">
        <v>715</v>
      </c>
      <c r="Z50" s="22" t="s">
        <v>1286</v>
      </c>
      <c r="AA50" s="25">
        <v>300</v>
      </c>
      <c r="AB50" s="25"/>
      <c r="AC50" s="57"/>
      <c r="AD50" s="57"/>
      <c r="AE50" s="57"/>
      <c r="AF50" s="57"/>
      <c r="AG50" s="25"/>
      <c r="AH50" s="25">
        <v>300</v>
      </c>
      <c r="AI50" s="25"/>
      <c r="AJ50" s="25"/>
      <c r="AK50" s="25"/>
      <c r="AL50" s="25"/>
      <c r="AM50" s="25"/>
      <c r="AN50" s="68" t="s">
        <v>1195</v>
      </c>
      <c r="AO50" s="68" t="s">
        <v>1196</v>
      </c>
      <c r="AP50" s="225" t="s">
        <v>1363</v>
      </c>
      <c r="AQ50" s="7">
        <v>1</v>
      </c>
    </row>
    <row r="51" s="7" customFormat="1" ht="266" hidden="1" customHeight="1" spans="1:43">
      <c r="A51" s="22">
        <v>15</v>
      </c>
      <c r="B51" s="22">
        <v>3</v>
      </c>
      <c r="C51" s="22" t="s">
        <v>1244</v>
      </c>
      <c r="D51" s="22">
        <v>2024</v>
      </c>
      <c r="E51" s="33" t="s">
        <v>646</v>
      </c>
      <c r="F51" s="22" t="s">
        <v>302</v>
      </c>
      <c r="G51" s="24" t="s">
        <v>990</v>
      </c>
      <c r="H51" s="22" t="s">
        <v>503</v>
      </c>
      <c r="I51" s="33" t="s">
        <v>647</v>
      </c>
      <c r="J51" s="22">
        <v>1</v>
      </c>
      <c r="K51" s="22">
        <v>7</v>
      </c>
      <c r="L51" s="22">
        <v>1</v>
      </c>
      <c r="M51" s="22"/>
      <c r="N51" s="22"/>
      <c r="O51" s="22"/>
      <c r="P51" s="22"/>
      <c r="Q51" s="22"/>
      <c r="R51" s="22"/>
      <c r="S51" s="22"/>
      <c r="T51" s="22">
        <v>754</v>
      </c>
      <c r="U51" s="22">
        <v>2895</v>
      </c>
      <c r="V51" s="36" t="s">
        <v>211</v>
      </c>
      <c r="W51" s="22" t="s">
        <v>715</v>
      </c>
      <c r="X51" s="49" t="s">
        <v>207</v>
      </c>
      <c r="Y51" s="22" t="s">
        <v>715</v>
      </c>
      <c r="Z51" s="22" t="s">
        <v>1286</v>
      </c>
      <c r="AA51" s="22">
        <v>5000</v>
      </c>
      <c r="AB51" s="22">
        <v>1000</v>
      </c>
      <c r="AC51" s="60"/>
      <c r="AD51" s="60"/>
      <c r="AE51" s="60">
        <v>1000</v>
      </c>
      <c r="AF51" s="60"/>
      <c r="AG51" s="22">
        <v>2000</v>
      </c>
      <c r="AH51" s="22">
        <v>2000</v>
      </c>
      <c r="AI51" s="22"/>
      <c r="AJ51" s="22"/>
      <c r="AK51" s="22"/>
      <c r="AL51" s="22"/>
      <c r="AM51" s="22"/>
      <c r="AN51" s="33" t="s">
        <v>1245</v>
      </c>
      <c r="AO51" s="33" t="s">
        <v>1246</v>
      </c>
      <c r="AP51" s="225" t="s">
        <v>1364</v>
      </c>
      <c r="AQ51" s="7">
        <v>3</v>
      </c>
    </row>
    <row r="52" s="9" customFormat="1" ht="331" hidden="1" customHeight="1" spans="1:43">
      <c r="A52" s="22">
        <v>16</v>
      </c>
      <c r="B52" s="22">
        <v>3</v>
      </c>
      <c r="C52" s="22" t="s">
        <v>1248</v>
      </c>
      <c r="D52" s="22">
        <v>2024</v>
      </c>
      <c r="E52" s="33" t="s">
        <v>368</v>
      </c>
      <c r="F52" s="39" t="s">
        <v>302</v>
      </c>
      <c r="G52" s="24" t="s">
        <v>990</v>
      </c>
      <c r="H52" s="39" t="s">
        <v>369</v>
      </c>
      <c r="I52" s="33" t="s">
        <v>370</v>
      </c>
      <c r="J52" s="39">
        <v>1</v>
      </c>
      <c r="K52" s="22">
        <v>3.133</v>
      </c>
      <c r="L52" s="39">
        <v>1</v>
      </c>
      <c r="M52" s="39"/>
      <c r="N52" s="39"/>
      <c r="O52" s="39"/>
      <c r="P52" s="39"/>
      <c r="Q52" s="39"/>
      <c r="R52" s="39"/>
      <c r="S52" s="39"/>
      <c r="T52" s="39">
        <v>195</v>
      </c>
      <c r="U52" s="39">
        <v>780</v>
      </c>
      <c r="V52" s="22" t="s">
        <v>1016</v>
      </c>
      <c r="W52" s="22" t="s">
        <v>749</v>
      </c>
      <c r="X52" s="22" t="s">
        <v>207</v>
      </c>
      <c r="Y52" s="22" t="s">
        <v>715</v>
      </c>
      <c r="Z52" s="22" t="s">
        <v>1286</v>
      </c>
      <c r="AA52" s="39">
        <v>650</v>
      </c>
      <c r="AB52" s="39"/>
      <c r="AC52" s="39"/>
      <c r="AD52" s="39"/>
      <c r="AE52" s="39"/>
      <c r="AF52" s="39"/>
      <c r="AG52" s="39">
        <v>650</v>
      </c>
      <c r="AH52" s="39"/>
      <c r="AI52" s="39"/>
      <c r="AJ52" s="39"/>
      <c r="AK52" s="39"/>
      <c r="AL52" s="39"/>
      <c r="AM52" s="39"/>
      <c r="AN52" s="33" t="s">
        <v>1249</v>
      </c>
      <c r="AO52" s="33" t="s">
        <v>1250</v>
      </c>
      <c r="AP52" s="225" t="s">
        <v>1365</v>
      </c>
      <c r="AQ52" s="9">
        <v>4</v>
      </c>
    </row>
    <row r="53" s="13" customFormat="1" ht="111" hidden="1" customHeight="1" spans="1:43">
      <c r="A53" s="22">
        <v>17</v>
      </c>
      <c r="B53" s="22">
        <v>2</v>
      </c>
      <c r="C53" s="22" t="s">
        <v>1322</v>
      </c>
      <c r="D53" s="33">
        <v>2024</v>
      </c>
      <c r="E53" s="33" t="s">
        <v>1323</v>
      </c>
      <c r="F53" s="33" t="s">
        <v>178</v>
      </c>
      <c r="G53" s="22" t="s">
        <v>1009</v>
      </c>
      <c r="H53" s="33" t="s">
        <v>1324</v>
      </c>
      <c r="I53" s="33" t="s">
        <v>1325</v>
      </c>
      <c r="J53" s="33">
        <v>1</v>
      </c>
      <c r="K53" s="33">
        <v>7.7</v>
      </c>
      <c r="L53" s="33">
        <v>1</v>
      </c>
      <c r="M53" s="33"/>
      <c r="N53" s="33"/>
      <c r="O53" s="33"/>
      <c r="P53" s="33"/>
      <c r="Q53" s="33"/>
      <c r="R53" s="33"/>
      <c r="S53" s="33"/>
      <c r="T53" s="39">
        <v>788</v>
      </c>
      <c r="U53" s="39">
        <v>2878</v>
      </c>
      <c r="V53" s="22" t="s">
        <v>206</v>
      </c>
      <c r="W53" s="33" t="s">
        <v>902</v>
      </c>
      <c r="X53" s="33" t="s">
        <v>207</v>
      </c>
      <c r="Y53" s="22" t="s">
        <v>715</v>
      </c>
      <c r="Z53" s="33" t="s">
        <v>1286</v>
      </c>
      <c r="AA53" s="33">
        <v>950</v>
      </c>
      <c r="AB53" s="33"/>
      <c r="AC53" s="33"/>
      <c r="AD53" s="33"/>
      <c r="AE53" s="33"/>
      <c r="AF53" s="33"/>
      <c r="AG53" s="33"/>
      <c r="AH53" s="33">
        <v>950</v>
      </c>
      <c r="AI53" s="33"/>
      <c r="AJ53" s="33"/>
      <c r="AK53" s="33"/>
      <c r="AL53" s="33"/>
      <c r="AM53" s="33"/>
      <c r="AN53" s="33" t="s">
        <v>1326</v>
      </c>
      <c r="AO53" s="33" t="s">
        <v>913</v>
      </c>
      <c r="AP53" s="48" t="s">
        <v>1366</v>
      </c>
      <c r="AQ53" s="13">
        <v>2</v>
      </c>
    </row>
    <row r="54" s="12" customFormat="1" ht="30" hidden="1" customHeight="1" spans="1:42">
      <c r="A54" s="182" t="s">
        <v>54</v>
      </c>
      <c r="B54" s="182"/>
      <c r="C54" s="186" t="s">
        <v>84</v>
      </c>
      <c r="D54" s="186"/>
      <c r="E54" s="186"/>
      <c r="F54" s="184"/>
      <c r="G54" s="184"/>
      <c r="H54" s="184"/>
      <c r="I54" s="184"/>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8"/>
      <c r="AO54" s="198"/>
      <c r="AP54" s="198"/>
    </row>
    <row r="55" s="12" customFormat="1" ht="30" hidden="1" customHeight="1" spans="1:42">
      <c r="A55" s="182" t="s">
        <v>52</v>
      </c>
      <c r="B55" s="182"/>
      <c r="C55" s="186" t="s">
        <v>85</v>
      </c>
      <c r="D55" s="186"/>
      <c r="E55" s="186"/>
      <c r="F55" s="184"/>
      <c r="G55" s="184"/>
      <c r="H55" s="184"/>
      <c r="I55" s="184"/>
      <c r="J55" s="195">
        <f t="shared" ref="J55:AM55" si="14">J56+J58+J59+J60</f>
        <v>1</v>
      </c>
      <c r="K55" s="195">
        <f t="shared" si="14"/>
        <v>0</v>
      </c>
      <c r="L55" s="195">
        <f t="shared" si="14"/>
        <v>1</v>
      </c>
      <c r="M55" s="195">
        <f t="shared" si="14"/>
        <v>0</v>
      </c>
      <c r="N55" s="195">
        <f t="shared" si="14"/>
        <v>0</v>
      </c>
      <c r="O55" s="195">
        <f t="shared" si="14"/>
        <v>0</v>
      </c>
      <c r="P55" s="195">
        <f t="shared" si="14"/>
        <v>0</v>
      </c>
      <c r="Q55" s="195">
        <f t="shared" si="14"/>
        <v>0</v>
      </c>
      <c r="R55" s="195">
        <f t="shared" si="14"/>
        <v>0</v>
      </c>
      <c r="S55" s="195">
        <f t="shared" si="14"/>
        <v>0</v>
      </c>
      <c r="T55" s="195">
        <f t="shared" si="14"/>
        <v>26</v>
      </c>
      <c r="U55" s="195">
        <f t="shared" si="14"/>
        <v>83</v>
      </c>
      <c r="V55" s="195">
        <f t="shared" si="14"/>
        <v>0</v>
      </c>
      <c r="W55" s="195">
        <f t="shared" si="14"/>
        <v>0</v>
      </c>
      <c r="X55" s="195">
        <f t="shared" si="14"/>
        <v>0</v>
      </c>
      <c r="Y55" s="195">
        <f t="shared" si="14"/>
        <v>0</v>
      </c>
      <c r="Z55" s="195">
        <f t="shared" si="14"/>
        <v>0</v>
      </c>
      <c r="AA55" s="195">
        <f t="shared" si="14"/>
        <v>60</v>
      </c>
      <c r="AB55" s="195">
        <f t="shared" si="14"/>
        <v>0</v>
      </c>
      <c r="AC55" s="195">
        <f t="shared" si="14"/>
        <v>0</v>
      </c>
      <c r="AD55" s="195">
        <f t="shared" si="14"/>
        <v>0</v>
      </c>
      <c r="AE55" s="195">
        <f t="shared" si="14"/>
        <v>0</v>
      </c>
      <c r="AF55" s="195">
        <f t="shared" si="14"/>
        <v>0</v>
      </c>
      <c r="AG55" s="195">
        <f t="shared" si="14"/>
        <v>0</v>
      </c>
      <c r="AH55" s="195">
        <f t="shared" si="14"/>
        <v>60</v>
      </c>
      <c r="AI55" s="195">
        <f t="shared" si="14"/>
        <v>0</v>
      </c>
      <c r="AJ55" s="195">
        <f t="shared" si="14"/>
        <v>0</v>
      </c>
      <c r="AK55" s="195">
        <f t="shared" si="14"/>
        <v>0</v>
      </c>
      <c r="AL55" s="195">
        <f t="shared" si="14"/>
        <v>0</v>
      </c>
      <c r="AM55" s="195">
        <f t="shared" si="14"/>
        <v>0</v>
      </c>
      <c r="AN55" s="198"/>
      <c r="AO55" s="198"/>
      <c r="AP55" s="198"/>
    </row>
    <row r="56" s="12" customFormat="1" ht="30" hidden="1" customHeight="1" spans="1:42">
      <c r="A56" s="182" t="s">
        <v>54</v>
      </c>
      <c r="B56" s="182"/>
      <c r="C56" s="186" t="s">
        <v>86</v>
      </c>
      <c r="D56" s="186"/>
      <c r="E56" s="186"/>
      <c r="F56" s="184"/>
      <c r="G56" s="184"/>
      <c r="H56" s="184"/>
      <c r="I56" s="184"/>
      <c r="J56" s="195">
        <f t="shared" ref="J56:AM56" si="15">SUM(J57)</f>
        <v>1</v>
      </c>
      <c r="K56" s="195">
        <f t="shared" si="15"/>
        <v>0</v>
      </c>
      <c r="L56" s="195">
        <f t="shared" si="15"/>
        <v>1</v>
      </c>
      <c r="M56" s="195">
        <f t="shared" si="15"/>
        <v>0</v>
      </c>
      <c r="N56" s="195">
        <f t="shared" si="15"/>
        <v>0</v>
      </c>
      <c r="O56" s="195">
        <f t="shared" si="15"/>
        <v>0</v>
      </c>
      <c r="P56" s="195">
        <f t="shared" si="15"/>
        <v>0</v>
      </c>
      <c r="Q56" s="195">
        <f t="shared" si="15"/>
        <v>0</v>
      </c>
      <c r="R56" s="195">
        <f t="shared" si="15"/>
        <v>0</v>
      </c>
      <c r="S56" s="195">
        <f t="shared" si="15"/>
        <v>0</v>
      </c>
      <c r="T56" s="195">
        <f t="shared" si="15"/>
        <v>26</v>
      </c>
      <c r="U56" s="195">
        <f t="shared" si="15"/>
        <v>83</v>
      </c>
      <c r="V56" s="195">
        <f t="shared" si="15"/>
        <v>0</v>
      </c>
      <c r="W56" s="195">
        <f t="shared" si="15"/>
        <v>0</v>
      </c>
      <c r="X56" s="195">
        <f t="shared" si="15"/>
        <v>0</v>
      </c>
      <c r="Y56" s="195">
        <f t="shared" si="15"/>
        <v>0</v>
      </c>
      <c r="Z56" s="195">
        <f t="shared" si="15"/>
        <v>0</v>
      </c>
      <c r="AA56" s="195">
        <f t="shared" si="15"/>
        <v>60</v>
      </c>
      <c r="AB56" s="195">
        <f t="shared" si="15"/>
        <v>0</v>
      </c>
      <c r="AC56" s="195">
        <f t="shared" si="15"/>
        <v>0</v>
      </c>
      <c r="AD56" s="195">
        <f t="shared" si="15"/>
        <v>0</v>
      </c>
      <c r="AE56" s="195">
        <f t="shared" si="15"/>
        <v>0</v>
      </c>
      <c r="AF56" s="195">
        <f t="shared" si="15"/>
        <v>0</v>
      </c>
      <c r="AG56" s="195">
        <f t="shared" si="15"/>
        <v>0</v>
      </c>
      <c r="AH56" s="195">
        <f t="shared" si="15"/>
        <v>60</v>
      </c>
      <c r="AI56" s="195">
        <f t="shared" si="15"/>
        <v>0</v>
      </c>
      <c r="AJ56" s="195">
        <f t="shared" si="15"/>
        <v>0</v>
      </c>
      <c r="AK56" s="195">
        <f t="shared" si="15"/>
        <v>0</v>
      </c>
      <c r="AL56" s="195">
        <f t="shared" si="15"/>
        <v>0</v>
      </c>
      <c r="AM56" s="195">
        <f t="shared" si="15"/>
        <v>0</v>
      </c>
      <c r="AN56" s="195"/>
      <c r="AO56" s="198"/>
      <c r="AP56" s="198"/>
    </row>
    <row r="57" s="10" customFormat="1" ht="408" hidden="1" customHeight="1" spans="1:43">
      <c r="A57" s="22">
        <v>18</v>
      </c>
      <c r="B57" s="22">
        <v>2</v>
      </c>
      <c r="C57" s="22" t="s">
        <v>1327</v>
      </c>
      <c r="D57" s="33">
        <v>2024</v>
      </c>
      <c r="E57" s="33" t="s">
        <v>1328</v>
      </c>
      <c r="F57" s="33" t="s">
        <v>178</v>
      </c>
      <c r="G57" s="22" t="s">
        <v>1009</v>
      </c>
      <c r="H57" s="33" t="s">
        <v>548</v>
      </c>
      <c r="I57" s="33" t="s">
        <v>1329</v>
      </c>
      <c r="J57" s="33">
        <v>1</v>
      </c>
      <c r="K57" s="33" t="s">
        <v>1330</v>
      </c>
      <c r="L57" s="33">
        <v>1</v>
      </c>
      <c r="M57" s="33"/>
      <c r="N57" s="33"/>
      <c r="O57" s="33"/>
      <c r="P57" s="33"/>
      <c r="Q57" s="33"/>
      <c r="R57" s="33"/>
      <c r="S57" s="33"/>
      <c r="T57" s="33">
        <v>26</v>
      </c>
      <c r="U57" s="33">
        <v>83</v>
      </c>
      <c r="V57" s="33" t="s">
        <v>183</v>
      </c>
      <c r="W57" s="33" t="s">
        <v>1144</v>
      </c>
      <c r="X57" s="33" t="s">
        <v>183</v>
      </c>
      <c r="Y57" s="33" t="s">
        <v>1144</v>
      </c>
      <c r="Z57" s="33" t="s">
        <v>1286</v>
      </c>
      <c r="AA57" s="33">
        <v>60</v>
      </c>
      <c r="AB57" s="33"/>
      <c r="AC57" s="33"/>
      <c r="AD57" s="33"/>
      <c r="AE57" s="33"/>
      <c r="AF57" s="33"/>
      <c r="AG57" s="33"/>
      <c r="AH57" s="33">
        <v>60</v>
      </c>
      <c r="AI57" s="33"/>
      <c r="AJ57" s="33"/>
      <c r="AK57" s="33"/>
      <c r="AL57" s="9"/>
      <c r="AM57" s="33"/>
      <c r="AN57" s="103" t="s">
        <v>1331</v>
      </c>
      <c r="AO57" s="33" t="s">
        <v>1332</v>
      </c>
      <c r="AP57" s="226" t="s">
        <v>1367</v>
      </c>
      <c r="AQ57" s="10">
        <v>3</v>
      </c>
    </row>
    <row r="58" s="12" customFormat="1" ht="30" hidden="1" customHeight="1" spans="1:42">
      <c r="A58" s="182" t="s">
        <v>54</v>
      </c>
      <c r="B58" s="182"/>
      <c r="C58" s="186" t="s">
        <v>87</v>
      </c>
      <c r="D58" s="186"/>
      <c r="E58" s="186"/>
      <c r="F58" s="184"/>
      <c r="G58" s="184"/>
      <c r="H58" s="184"/>
      <c r="I58" s="184"/>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8"/>
      <c r="AO58" s="198"/>
      <c r="AP58" s="198"/>
    </row>
    <row r="59" s="12" customFormat="1" ht="30" hidden="1" customHeight="1" spans="1:42">
      <c r="A59" s="182" t="s">
        <v>54</v>
      </c>
      <c r="B59" s="182"/>
      <c r="C59" s="186" t="s">
        <v>88</v>
      </c>
      <c r="D59" s="186"/>
      <c r="E59" s="186"/>
      <c r="F59" s="184"/>
      <c r="G59" s="184"/>
      <c r="H59" s="184"/>
      <c r="I59" s="184"/>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8"/>
      <c r="AO59" s="198"/>
      <c r="AP59" s="198"/>
    </row>
    <row r="60" s="12" customFormat="1" ht="30" hidden="1" customHeight="1" spans="1:42">
      <c r="A60" s="182" t="s">
        <v>54</v>
      </c>
      <c r="B60" s="182"/>
      <c r="C60" s="186" t="s">
        <v>89</v>
      </c>
      <c r="D60" s="186"/>
      <c r="E60" s="186"/>
      <c r="F60" s="184"/>
      <c r="G60" s="184"/>
      <c r="H60" s="184"/>
      <c r="I60" s="184"/>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8"/>
      <c r="AO60" s="198"/>
      <c r="AP60" s="198"/>
    </row>
    <row r="61" s="12" customFormat="1" ht="30" hidden="1" customHeight="1" spans="1:42">
      <c r="A61" s="182" t="s">
        <v>52</v>
      </c>
      <c r="B61" s="182"/>
      <c r="C61" s="186" t="s">
        <v>90</v>
      </c>
      <c r="D61" s="186"/>
      <c r="E61" s="186"/>
      <c r="F61" s="184"/>
      <c r="G61" s="184"/>
      <c r="H61" s="184"/>
      <c r="I61" s="184"/>
      <c r="J61" s="195">
        <f t="shared" ref="J61:AM61" si="16">J62+J64+J67+J65+J66+J68</f>
        <v>1</v>
      </c>
      <c r="K61" s="195">
        <f t="shared" si="16"/>
        <v>1200</v>
      </c>
      <c r="L61" s="195">
        <f t="shared" si="16"/>
        <v>1</v>
      </c>
      <c r="M61" s="195">
        <f t="shared" si="16"/>
        <v>0</v>
      </c>
      <c r="N61" s="195">
        <f t="shared" si="16"/>
        <v>0</v>
      </c>
      <c r="O61" s="195">
        <f t="shared" si="16"/>
        <v>0</v>
      </c>
      <c r="P61" s="195">
        <f t="shared" si="16"/>
        <v>0</v>
      </c>
      <c r="Q61" s="195">
        <f t="shared" si="16"/>
        <v>0</v>
      </c>
      <c r="R61" s="195">
        <f t="shared" si="16"/>
        <v>0</v>
      </c>
      <c r="S61" s="195">
        <f t="shared" si="16"/>
        <v>0</v>
      </c>
      <c r="T61" s="195">
        <f t="shared" si="16"/>
        <v>1200</v>
      </c>
      <c r="U61" s="195">
        <f t="shared" si="16"/>
        <v>1200</v>
      </c>
      <c r="V61" s="195">
        <f t="shared" si="16"/>
        <v>0</v>
      </c>
      <c r="W61" s="195">
        <f t="shared" si="16"/>
        <v>0</v>
      </c>
      <c r="X61" s="195">
        <f t="shared" si="16"/>
        <v>0</v>
      </c>
      <c r="Y61" s="195">
        <f t="shared" si="16"/>
        <v>0</v>
      </c>
      <c r="Z61" s="195">
        <f t="shared" si="16"/>
        <v>0</v>
      </c>
      <c r="AA61" s="195">
        <f t="shared" si="16"/>
        <v>200</v>
      </c>
      <c r="AB61" s="195">
        <f t="shared" si="16"/>
        <v>0</v>
      </c>
      <c r="AC61" s="195">
        <f t="shared" si="16"/>
        <v>0</v>
      </c>
      <c r="AD61" s="195">
        <f t="shared" si="16"/>
        <v>0</v>
      </c>
      <c r="AE61" s="195">
        <f t="shared" si="16"/>
        <v>0</v>
      </c>
      <c r="AF61" s="195">
        <f t="shared" si="16"/>
        <v>0</v>
      </c>
      <c r="AG61" s="195">
        <f t="shared" si="16"/>
        <v>200</v>
      </c>
      <c r="AH61" s="195">
        <f t="shared" si="16"/>
        <v>0</v>
      </c>
      <c r="AI61" s="195">
        <f t="shared" si="16"/>
        <v>0</v>
      </c>
      <c r="AJ61" s="195">
        <f t="shared" si="16"/>
        <v>0</v>
      </c>
      <c r="AK61" s="195">
        <f t="shared" si="16"/>
        <v>0</v>
      </c>
      <c r="AL61" s="195">
        <f t="shared" si="16"/>
        <v>0</v>
      </c>
      <c r="AM61" s="195">
        <f t="shared" si="16"/>
        <v>0</v>
      </c>
      <c r="AN61" s="198"/>
      <c r="AO61" s="198"/>
      <c r="AP61" s="198"/>
    </row>
    <row r="62" s="12" customFormat="1" ht="30" hidden="1" customHeight="1" spans="1:42">
      <c r="A62" s="182" t="s">
        <v>54</v>
      </c>
      <c r="B62" s="182"/>
      <c r="C62" s="186" t="s">
        <v>91</v>
      </c>
      <c r="D62" s="186"/>
      <c r="E62" s="186"/>
      <c r="F62" s="184"/>
      <c r="G62" s="184"/>
      <c r="H62" s="184"/>
      <c r="I62" s="184"/>
      <c r="J62" s="195">
        <f t="shared" ref="J62:AM62" si="17">SUM(J63)</f>
        <v>1</v>
      </c>
      <c r="K62" s="195">
        <f t="shared" si="17"/>
        <v>1200</v>
      </c>
      <c r="L62" s="195">
        <f t="shared" si="17"/>
        <v>1</v>
      </c>
      <c r="M62" s="195">
        <f t="shared" si="17"/>
        <v>0</v>
      </c>
      <c r="N62" s="195">
        <f t="shared" si="17"/>
        <v>0</v>
      </c>
      <c r="O62" s="195">
        <f t="shared" si="17"/>
        <v>0</v>
      </c>
      <c r="P62" s="195">
        <f t="shared" si="17"/>
        <v>0</v>
      </c>
      <c r="Q62" s="195">
        <f t="shared" si="17"/>
        <v>0</v>
      </c>
      <c r="R62" s="195">
        <f t="shared" si="17"/>
        <v>0</v>
      </c>
      <c r="S62" s="195">
        <f t="shared" si="17"/>
        <v>0</v>
      </c>
      <c r="T62" s="195">
        <f t="shared" si="17"/>
        <v>1200</v>
      </c>
      <c r="U62" s="195">
        <f t="shared" si="17"/>
        <v>1200</v>
      </c>
      <c r="V62" s="195">
        <f t="shared" si="17"/>
        <v>0</v>
      </c>
      <c r="W62" s="195">
        <f t="shared" si="17"/>
        <v>0</v>
      </c>
      <c r="X62" s="195">
        <f t="shared" si="17"/>
        <v>0</v>
      </c>
      <c r="Y62" s="195">
        <f t="shared" si="17"/>
        <v>0</v>
      </c>
      <c r="Z62" s="195">
        <f t="shared" si="17"/>
        <v>0</v>
      </c>
      <c r="AA62" s="195">
        <f t="shared" si="17"/>
        <v>200</v>
      </c>
      <c r="AB62" s="195">
        <f t="shared" si="17"/>
        <v>0</v>
      </c>
      <c r="AC62" s="195">
        <f t="shared" si="17"/>
        <v>0</v>
      </c>
      <c r="AD62" s="195">
        <f t="shared" si="17"/>
        <v>0</v>
      </c>
      <c r="AE62" s="195">
        <f t="shared" si="17"/>
        <v>0</v>
      </c>
      <c r="AF62" s="195">
        <f t="shared" si="17"/>
        <v>0</v>
      </c>
      <c r="AG62" s="195">
        <f t="shared" si="17"/>
        <v>200</v>
      </c>
      <c r="AH62" s="195">
        <f t="shared" si="17"/>
        <v>0</v>
      </c>
      <c r="AI62" s="195">
        <f t="shared" si="17"/>
        <v>0</v>
      </c>
      <c r="AJ62" s="195">
        <f t="shared" si="17"/>
        <v>0</v>
      </c>
      <c r="AK62" s="195">
        <f t="shared" si="17"/>
        <v>0</v>
      </c>
      <c r="AL62" s="195">
        <f t="shared" si="17"/>
        <v>0</v>
      </c>
      <c r="AM62" s="195">
        <f t="shared" si="17"/>
        <v>0</v>
      </c>
      <c r="AN62" s="198"/>
      <c r="AO62" s="198"/>
      <c r="AP62" s="198"/>
    </row>
    <row r="63" s="7" customFormat="1" ht="178" hidden="1" customHeight="1" spans="1:43">
      <c r="A63" s="22">
        <v>19</v>
      </c>
      <c r="B63" s="22">
        <v>1</v>
      </c>
      <c r="C63" s="22" t="s">
        <v>1180</v>
      </c>
      <c r="D63" s="22">
        <v>2024</v>
      </c>
      <c r="E63" s="33" t="s">
        <v>998</v>
      </c>
      <c r="F63" s="22" t="s">
        <v>178</v>
      </c>
      <c r="G63" s="22" t="s">
        <v>1175</v>
      </c>
      <c r="H63" s="22" t="s">
        <v>995</v>
      </c>
      <c r="I63" s="33" t="s">
        <v>999</v>
      </c>
      <c r="J63" s="22">
        <v>1</v>
      </c>
      <c r="K63" s="22">
        <v>1200</v>
      </c>
      <c r="L63" s="22">
        <v>1</v>
      </c>
      <c r="M63" s="22"/>
      <c r="N63" s="22"/>
      <c r="O63" s="22"/>
      <c r="P63" s="22"/>
      <c r="Q63" s="22"/>
      <c r="R63" s="22"/>
      <c r="S63" s="22"/>
      <c r="T63" s="22">
        <v>1200</v>
      </c>
      <c r="U63" s="22">
        <v>1200</v>
      </c>
      <c r="V63" s="36" t="s">
        <v>183</v>
      </c>
      <c r="W63" s="22" t="s">
        <v>1144</v>
      </c>
      <c r="X63" s="36" t="s">
        <v>183</v>
      </c>
      <c r="Y63" s="22" t="s">
        <v>1144</v>
      </c>
      <c r="Z63" s="22" t="s">
        <v>1286</v>
      </c>
      <c r="AA63" s="22">
        <v>200</v>
      </c>
      <c r="AB63" s="22"/>
      <c r="AC63" s="60"/>
      <c r="AD63" s="60"/>
      <c r="AE63" s="60"/>
      <c r="AF63" s="60"/>
      <c r="AG63" s="22">
        <v>200</v>
      </c>
      <c r="AH63" s="22"/>
      <c r="AI63" s="22"/>
      <c r="AJ63" s="22"/>
      <c r="AK63" s="22"/>
      <c r="AL63" s="22"/>
      <c r="AM63" s="22"/>
      <c r="AN63" s="33" t="s">
        <v>1181</v>
      </c>
      <c r="AO63" s="33" t="s">
        <v>1182</v>
      </c>
      <c r="AP63" s="226" t="s">
        <v>1368</v>
      </c>
      <c r="AQ63" s="7">
        <v>1</v>
      </c>
    </row>
    <row r="64" s="12" customFormat="1" ht="30" hidden="1" customHeight="1" spans="1:42">
      <c r="A64" s="182" t="s">
        <v>54</v>
      </c>
      <c r="B64" s="182"/>
      <c r="C64" s="186" t="s">
        <v>92</v>
      </c>
      <c r="D64" s="186"/>
      <c r="E64" s="186"/>
      <c r="F64" s="184"/>
      <c r="G64" s="184"/>
      <c r="H64" s="184"/>
      <c r="I64" s="184"/>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8"/>
      <c r="AO64" s="198"/>
      <c r="AP64" s="198"/>
    </row>
    <row r="65" s="12" customFormat="1" ht="30" hidden="1" customHeight="1" spans="1:42">
      <c r="A65" s="182" t="s">
        <v>54</v>
      </c>
      <c r="B65" s="182"/>
      <c r="C65" s="186" t="s">
        <v>93</v>
      </c>
      <c r="D65" s="186"/>
      <c r="E65" s="186"/>
      <c r="F65" s="184"/>
      <c r="G65" s="184"/>
      <c r="H65" s="184"/>
      <c r="I65" s="184"/>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8"/>
      <c r="AO65" s="198"/>
      <c r="AP65" s="198"/>
    </row>
    <row r="66" s="12" customFormat="1" ht="30" hidden="1" customHeight="1" spans="1:42">
      <c r="A66" s="182" t="s">
        <v>54</v>
      </c>
      <c r="B66" s="182"/>
      <c r="C66" s="186" t="s">
        <v>94</v>
      </c>
      <c r="D66" s="186"/>
      <c r="E66" s="186"/>
      <c r="F66" s="184"/>
      <c r="G66" s="184"/>
      <c r="H66" s="184"/>
      <c r="I66" s="184"/>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8"/>
      <c r="AO66" s="198"/>
      <c r="AP66" s="198"/>
    </row>
    <row r="67" s="12" customFormat="1" ht="30" hidden="1" customHeight="1" spans="1:42">
      <c r="A67" s="182" t="s">
        <v>54</v>
      </c>
      <c r="B67" s="182"/>
      <c r="C67" s="186" t="s">
        <v>95</v>
      </c>
      <c r="D67" s="186"/>
      <c r="E67" s="186"/>
      <c r="F67" s="184"/>
      <c r="G67" s="184"/>
      <c r="H67" s="184"/>
      <c r="I67" s="184"/>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8"/>
      <c r="AO67" s="198"/>
      <c r="AP67" s="198"/>
    </row>
    <row r="68" s="12" customFormat="1" ht="30" hidden="1" customHeight="1" spans="1:42">
      <c r="A68" s="182" t="s">
        <v>54</v>
      </c>
      <c r="B68" s="182"/>
      <c r="C68" s="186" t="s">
        <v>96</v>
      </c>
      <c r="D68" s="186"/>
      <c r="E68" s="186"/>
      <c r="F68" s="184"/>
      <c r="G68" s="184"/>
      <c r="H68" s="184"/>
      <c r="I68" s="184"/>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8"/>
      <c r="AO68" s="198"/>
      <c r="AP68" s="198"/>
    </row>
    <row r="69" s="12" customFormat="1" ht="30" hidden="1" customHeight="1" spans="1:42">
      <c r="A69" s="179" t="s">
        <v>50</v>
      </c>
      <c r="B69" s="179"/>
      <c r="C69" s="186" t="s">
        <v>97</v>
      </c>
      <c r="D69" s="186"/>
      <c r="E69" s="186"/>
      <c r="F69" s="184"/>
      <c r="G69" s="184"/>
      <c r="H69" s="184"/>
      <c r="I69" s="184"/>
      <c r="J69" s="196">
        <f t="shared" ref="J69:AM69" si="18">J70+J74+J77+J80+J84</f>
        <v>1</v>
      </c>
      <c r="K69" s="196">
        <f t="shared" si="18"/>
        <v>0</v>
      </c>
      <c r="L69" s="196">
        <f t="shared" si="18"/>
        <v>0</v>
      </c>
      <c r="M69" s="196">
        <f t="shared" si="18"/>
        <v>1</v>
      </c>
      <c r="N69" s="196">
        <f t="shared" si="18"/>
        <v>0</v>
      </c>
      <c r="O69" s="196">
        <f t="shared" si="18"/>
        <v>0</v>
      </c>
      <c r="P69" s="196">
        <f t="shared" si="18"/>
        <v>0</v>
      </c>
      <c r="Q69" s="196">
        <f t="shared" si="18"/>
        <v>0</v>
      </c>
      <c r="R69" s="196">
        <f t="shared" si="18"/>
        <v>0</v>
      </c>
      <c r="S69" s="196">
        <f t="shared" si="18"/>
        <v>0</v>
      </c>
      <c r="T69" s="196">
        <f t="shared" si="18"/>
        <v>0</v>
      </c>
      <c r="U69" s="196">
        <f t="shared" si="18"/>
        <v>0</v>
      </c>
      <c r="V69" s="196">
        <f t="shared" si="18"/>
        <v>0</v>
      </c>
      <c r="W69" s="196">
        <f t="shared" si="18"/>
        <v>0</v>
      </c>
      <c r="X69" s="196">
        <f t="shared" si="18"/>
        <v>0</v>
      </c>
      <c r="Y69" s="196">
        <f t="shared" si="18"/>
        <v>0</v>
      </c>
      <c r="Z69" s="196">
        <f t="shared" si="18"/>
        <v>0</v>
      </c>
      <c r="AA69" s="196">
        <f t="shared" si="18"/>
        <v>10</v>
      </c>
      <c r="AB69" s="196">
        <f t="shared" si="18"/>
        <v>0</v>
      </c>
      <c r="AC69" s="196">
        <f t="shared" si="18"/>
        <v>0</v>
      </c>
      <c r="AD69" s="196">
        <f t="shared" si="18"/>
        <v>0</v>
      </c>
      <c r="AE69" s="196">
        <f t="shared" si="18"/>
        <v>0</v>
      </c>
      <c r="AF69" s="196">
        <f t="shared" si="18"/>
        <v>0</v>
      </c>
      <c r="AG69" s="196">
        <f t="shared" si="18"/>
        <v>10</v>
      </c>
      <c r="AH69" s="196">
        <f t="shared" si="18"/>
        <v>0</v>
      </c>
      <c r="AI69" s="196">
        <f t="shared" si="18"/>
        <v>0</v>
      </c>
      <c r="AJ69" s="196">
        <f t="shared" si="18"/>
        <v>0</v>
      </c>
      <c r="AK69" s="196">
        <f t="shared" si="18"/>
        <v>0</v>
      </c>
      <c r="AL69" s="196">
        <f t="shared" si="18"/>
        <v>0</v>
      </c>
      <c r="AM69" s="196">
        <f t="shared" si="18"/>
        <v>0</v>
      </c>
      <c r="AN69" s="198"/>
      <c r="AO69" s="198"/>
      <c r="AP69" s="198"/>
    </row>
    <row r="70" s="12" customFormat="1" ht="30" hidden="1" customHeight="1" spans="1:42">
      <c r="A70" s="179" t="s">
        <v>52</v>
      </c>
      <c r="B70" s="179"/>
      <c r="C70" s="186" t="s">
        <v>98</v>
      </c>
      <c r="D70" s="186"/>
      <c r="E70" s="186"/>
      <c r="F70" s="184"/>
      <c r="G70" s="184"/>
      <c r="H70" s="184"/>
      <c r="I70" s="184"/>
      <c r="J70" s="195">
        <f t="shared" ref="J70:AM70" si="19">J71+J73</f>
        <v>1</v>
      </c>
      <c r="K70" s="195">
        <f t="shared" si="19"/>
        <v>0</v>
      </c>
      <c r="L70" s="195">
        <f t="shared" si="19"/>
        <v>0</v>
      </c>
      <c r="M70" s="195">
        <f t="shared" si="19"/>
        <v>1</v>
      </c>
      <c r="N70" s="195">
        <f t="shared" si="19"/>
        <v>0</v>
      </c>
      <c r="O70" s="195">
        <f t="shared" si="19"/>
        <v>0</v>
      </c>
      <c r="P70" s="195">
        <f t="shared" si="19"/>
        <v>0</v>
      </c>
      <c r="Q70" s="195">
        <f t="shared" si="19"/>
        <v>0</v>
      </c>
      <c r="R70" s="195">
        <f t="shared" si="19"/>
        <v>0</v>
      </c>
      <c r="S70" s="195">
        <f t="shared" si="19"/>
        <v>0</v>
      </c>
      <c r="T70" s="195">
        <f t="shared" si="19"/>
        <v>0</v>
      </c>
      <c r="U70" s="195">
        <f t="shared" si="19"/>
        <v>0</v>
      </c>
      <c r="V70" s="195">
        <f t="shared" si="19"/>
        <v>0</v>
      </c>
      <c r="W70" s="195">
        <f t="shared" si="19"/>
        <v>0</v>
      </c>
      <c r="X70" s="195">
        <f t="shared" si="19"/>
        <v>0</v>
      </c>
      <c r="Y70" s="195">
        <f t="shared" si="19"/>
        <v>0</v>
      </c>
      <c r="Z70" s="195">
        <f t="shared" si="19"/>
        <v>0</v>
      </c>
      <c r="AA70" s="195">
        <f t="shared" si="19"/>
        <v>10</v>
      </c>
      <c r="AB70" s="195">
        <f t="shared" si="19"/>
        <v>0</v>
      </c>
      <c r="AC70" s="195">
        <f t="shared" si="19"/>
        <v>0</v>
      </c>
      <c r="AD70" s="195">
        <f t="shared" si="19"/>
        <v>0</v>
      </c>
      <c r="AE70" s="195">
        <f t="shared" si="19"/>
        <v>0</v>
      </c>
      <c r="AF70" s="195">
        <f t="shared" si="19"/>
        <v>0</v>
      </c>
      <c r="AG70" s="195">
        <f t="shared" si="19"/>
        <v>10</v>
      </c>
      <c r="AH70" s="195">
        <f t="shared" si="19"/>
        <v>0</v>
      </c>
      <c r="AI70" s="195">
        <f t="shared" si="19"/>
        <v>0</v>
      </c>
      <c r="AJ70" s="195">
        <f t="shared" si="19"/>
        <v>0</v>
      </c>
      <c r="AK70" s="195">
        <f t="shared" si="19"/>
        <v>0</v>
      </c>
      <c r="AL70" s="195">
        <f t="shared" si="19"/>
        <v>0</v>
      </c>
      <c r="AM70" s="195">
        <f t="shared" si="19"/>
        <v>0</v>
      </c>
      <c r="AN70" s="198"/>
      <c r="AO70" s="198"/>
      <c r="AP70" s="198"/>
    </row>
    <row r="71" s="12" customFormat="1" ht="30" hidden="1" customHeight="1" spans="1:42">
      <c r="A71" s="182" t="s">
        <v>54</v>
      </c>
      <c r="B71" s="182"/>
      <c r="C71" s="186" t="s">
        <v>99</v>
      </c>
      <c r="D71" s="186"/>
      <c r="E71" s="186"/>
      <c r="F71" s="184"/>
      <c r="G71" s="184"/>
      <c r="H71" s="184"/>
      <c r="I71" s="184"/>
      <c r="J71" s="195">
        <f t="shared" ref="J71:AM71" si="20">SUM(J72)</f>
        <v>1</v>
      </c>
      <c r="K71" s="195">
        <f t="shared" si="20"/>
        <v>0</v>
      </c>
      <c r="L71" s="195">
        <f t="shared" si="20"/>
        <v>0</v>
      </c>
      <c r="M71" s="195">
        <f t="shared" si="20"/>
        <v>1</v>
      </c>
      <c r="N71" s="195">
        <f t="shared" si="20"/>
        <v>0</v>
      </c>
      <c r="O71" s="195">
        <f t="shared" si="20"/>
        <v>0</v>
      </c>
      <c r="P71" s="195">
        <f t="shared" si="20"/>
        <v>0</v>
      </c>
      <c r="Q71" s="195">
        <f t="shared" si="20"/>
        <v>0</v>
      </c>
      <c r="R71" s="195">
        <f t="shared" si="20"/>
        <v>0</v>
      </c>
      <c r="S71" s="195">
        <f t="shared" si="20"/>
        <v>0</v>
      </c>
      <c r="T71" s="195">
        <f t="shared" si="20"/>
        <v>0</v>
      </c>
      <c r="U71" s="195">
        <f t="shared" si="20"/>
        <v>0</v>
      </c>
      <c r="V71" s="195">
        <f t="shared" si="20"/>
        <v>0</v>
      </c>
      <c r="W71" s="195">
        <f t="shared" si="20"/>
        <v>0</v>
      </c>
      <c r="X71" s="195">
        <f t="shared" si="20"/>
        <v>0</v>
      </c>
      <c r="Y71" s="195">
        <f t="shared" si="20"/>
        <v>0</v>
      </c>
      <c r="Z71" s="195">
        <f t="shared" si="20"/>
        <v>0</v>
      </c>
      <c r="AA71" s="195">
        <f t="shared" si="20"/>
        <v>10</v>
      </c>
      <c r="AB71" s="195">
        <f t="shared" si="20"/>
        <v>0</v>
      </c>
      <c r="AC71" s="195">
        <f t="shared" si="20"/>
        <v>0</v>
      </c>
      <c r="AD71" s="195">
        <f t="shared" si="20"/>
        <v>0</v>
      </c>
      <c r="AE71" s="195">
        <f t="shared" si="20"/>
        <v>0</v>
      </c>
      <c r="AF71" s="195">
        <f t="shared" si="20"/>
        <v>0</v>
      </c>
      <c r="AG71" s="195">
        <f t="shared" si="20"/>
        <v>10</v>
      </c>
      <c r="AH71" s="195">
        <f t="shared" si="20"/>
        <v>0</v>
      </c>
      <c r="AI71" s="195">
        <f t="shared" si="20"/>
        <v>0</v>
      </c>
      <c r="AJ71" s="195">
        <f t="shared" si="20"/>
        <v>0</v>
      </c>
      <c r="AK71" s="195">
        <f t="shared" si="20"/>
        <v>0</v>
      </c>
      <c r="AL71" s="195">
        <f t="shared" si="20"/>
        <v>0</v>
      </c>
      <c r="AM71" s="195">
        <f t="shared" si="20"/>
        <v>0</v>
      </c>
      <c r="AN71" s="198"/>
      <c r="AO71" s="198"/>
      <c r="AP71" s="198"/>
    </row>
    <row r="72" s="7" customFormat="1" ht="189" customHeight="1" spans="1:43">
      <c r="A72" s="22">
        <v>20</v>
      </c>
      <c r="B72" s="25">
        <v>1</v>
      </c>
      <c r="C72" s="25" t="s">
        <v>1219</v>
      </c>
      <c r="D72" s="25">
        <v>2024</v>
      </c>
      <c r="E72" s="68" t="s">
        <v>1333</v>
      </c>
      <c r="F72" s="25" t="s">
        <v>178</v>
      </c>
      <c r="G72" s="25" t="s">
        <v>1175</v>
      </c>
      <c r="H72" s="25" t="s">
        <v>995</v>
      </c>
      <c r="I72" s="68" t="s">
        <v>1114</v>
      </c>
      <c r="J72" s="22">
        <v>1</v>
      </c>
      <c r="K72" s="22"/>
      <c r="L72" s="22"/>
      <c r="M72" s="22">
        <v>1</v>
      </c>
      <c r="N72" s="22"/>
      <c r="O72" s="22"/>
      <c r="P72" s="22"/>
      <c r="Q72" s="22"/>
      <c r="R72" s="22"/>
      <c r="S72" s="22"/>
      <c r="T72" s="22"/>
      <c r="U72" s="22"/>
      <c r="V72" s="51" t="s">
        <v>1003</v>
      </c>
      <c r="W72" s="22" t="s">
        <v>810</v>
      </c>
      <c r="X72" s="51" t="s">
        <v>1003</v>
      </c>
      <c r="Y72" s="22" t="s">
        <v>810</v>
      </c>
      <c r="Z72" s="22" t="s">
        <v>1220</v>
      </c>
      <c r="AA72" s="25">
        <v>10</v>
      </c>
      <c r="AB72" s="22"/>
      <c r="AC72" s="60"/>
      <c r="AD72" s="60"/>
      <c r="AE72" s="60"/>
      <c r="AF72" s="60"/>
      <c r="AG72" s="22">
        <v>10</v>
      </c>
      <c r="AH72" s="22"/>
      <c r="AI72" s="22"/>
      <c r="AJ72" s="22"/>
      <c r="AK72" s="22"/>
      <c r="AL72" s="22"/>
      <c r="AM72" s="22"/>
      <c r="AN72" s="33" t="s">
        <v>1221</v>
      </c>
      <c r="AO72" s="33" t="s">
        <v>1334</v>
      </c>
      <c r="AP72" s="198" t="s">
        <v>1382</v>
      </c>
      <c r="AQ72" s="7">
        <v>1</v>
      </c>
    </row>
    <row r="73" s="12" customFormat="1" ht="30" hidden="1" customHeight="1" spans="1:42">
      <c r="A73" s="182" t="s">
        <v>54</v>
      </c>
      <c r="B73" s="182"/>
      <c r="C73" s="186" t="s">
        <v>100</v>
      </c>
      <c r="D73" s="186"/>
      <c r="E73" s="186"/>
      <c r="F73" s="184"/>
      <c r="G73" s="184"/>
      <c r="H73" s="184"/>
      <c r="I73" s="184"/>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8"/>
      <c r="AO73" s="198"/>
      <c r="AP73" s="198"/>
    </row>
    <row r="74" s="12" customFormat="1" ht="30" hidden="1" customHeight="1" spans="1:42">
      <c r="A74" s="182" t="s">
        <v>52</v>
      </c>
      <c r="B74" s="182"/>
      <c r="C74" s="186" t="s">
        <v>101</v>
      </c>
      <c r="D74" s="186"/>
      <c r="E74" s="186"/>
      <c r="F74" s="184"/>
      <c r="G74" s="184"/>
      <c r="H74" s="184"/>
      <c r="I74" s="184"/>
      <c r="J74" s="195">
        <f t="shared" ref="J74:AM74" si="21">J75+J76</f>
        <v>0</v>
      </c>
      <c r="K74" s="195">
        <f t="shared" si="21"/>
        <v>0</v>
      </c>
      <c r="L74" s="195">
        <f t="shared" si="21"/>
        <v>0</v>
      </c>
      <c r="M74" s="195">
        <f t="shared" si="21"/>
        <v>0</v>
      </c>
      <c r="N74" s="195">
        <f t="shared" si="21"/>
        <v>0</v>
      </c>
      <c r="O74" s="195">
        <f t="shared" si="21"/>
        <v>0</v>
      </c>
      <c r="P74" s="195">
        <f t="shared" si="21"/>
        <v>0</v>
      </c>
      <c r="Q74" s="195">
        <f t="shared" si="21"/>
        <v>0</v>
      </c>
      <c r="R74" s="195">
        <f t="shared" si="21"/>
        <v>0</v>
      </c>
      <c r="S74" s="195">
        <f t="shared" si="21"/>
        <v>0</v>
      </c>
      <c r="T74" s="195">
        <f t="shared" si="21"/>
        <v>0</v>
      </c>
      <c r="U74" s="195">
        <f t="shared" si="21"/>
        <v>0</v>
      </c>
      <c r="V74" s="195">
        <f t="shared" si="21"/>
        <v>0</v>
      </c>
      <c r="W74" s="195">
        <f t="shared" si="21"/>
        <v>0</v>
      </c>
      <c r="X74" s="195">
        <f t="shared" si="21"/>
        <v>0</v>
      </c>
      <c r="Y74" s="195">
        <f t="shared" si="21"/>
        <v>0</v>
      </c>
      <c r="Z74" s="195">
        <f t="shared" si="21"/>
        <v>0</v>
      </c>
      <c r="AA74" s="195">
        <f t="shared" si="21"/>
        <v>0</v>
      </c>
      <c r="AB74" s="195">
        <f t="shared" si="21"/>
        <v>0</v>
      </c>
      <c r="AC74" s="195">
        <f t="shared" si="21"/>
        <v>0</v>
      </c>
      <c r="AD74" s="195">
        <f t="shared" si="21"/>
        <v>0</v>
      </c>
      <c r="AE74" s="195">
        <f t="shared" si="21"/>
        <v>0</v>
      </c>
      <c r="AF74" s="195">
        <f t="shared" si="21"/>
        <v>0</v>
      </c>
      <c r="AG74" s="195">
        <f t="shared" si="21"/>
        <v>0</v>
      </c>
      <c r="AH74" s="195">
        <f t="shared" si="21"/>
        <v>0</v>
      </c>
      <c r="AI74" s="195">
        <f t="shared" si="21"/>
        <v>0</v>
      </c>
      <c r="AJ74" s="195">
        <f t="shared" si="21"/>
        <v>0</v>
      </c>
      <c r="AK74" s="195">
        <f t="shared" si="21"/>
        <v>0</v>
      </c>
      <c r="AL74" s="195">
        <f t="shared" si="21"/>
        <v>0</v>
      </c>
      <c r="AM74" s="195">
        <f t="shared" si="21"/>
        <v>0</v>
      </c>
      <c r="AN74" s="198"/>
      <c r="AO74" s="198"/>
      <c r="AP74" s="198"/>
    </row>
    <row r="75" s="12" customFormat="1" ht="30" hidden="1" customHeight="1" spans="1:42">
      <c r="A75" s="182" t="s">
        <v>54</v>
      </c>
      <c r="B75" s="182"/>
      <c r="C75" s="186" t="s">
        <v>102</v>
      </c>
      <c r="D75" s="186"/>
      <c r="E75" s="186"/>
      <c r="F75" s="184"/>
      <c r="G75" s="184"/>
      <c r="H75" s="184"/>
      <c r="I75" s="184"/>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8"/>
      <c r="AO75" s="198"/>
      <c r="AP75" s="198"/>
    </row>
    <row r="76" s="12" customFormat="1" ht="30" hidden="1" customHeight="1" spans="1:42">
      <c r="A76" s="182" t="s">
        <v>54</v>
      </c>
      <c r="B76" s="182"/>
      <c r="C76" s="186" t="s">
        <v>103</v>
      </c>
      <c r="D76" s="186"/>
      <c r="E76" s="186"/>
      <c r="F76" s="184"/>
      <c r="G76" s="184"/>
      <c r="H76" s="184"/>
      <c r="I76" s="184"/>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8"/>
      <c r="AO76" s="198"/>
      <c r="AP76" s="198"/>
    </row>
    <row r="77" s="12" customFormat="1" ht="30" hidden="1" customHeight="1" spans="1:42">
      <c r="A77" s="182" t="s">
        <v>52</v>
      </c>
      <c r="B77" s="182"/>
      <c r="C77" s="186" t="s">
        <v>104</v>
      </c>
      <c r="D77" s="186"/>
      <c r="E77" s="186"/>
      <c r="F77" s="184"/>
      <c r="G77" s="184"/>
      <c r="H77" s="184"/>
      <c r="I77" s="184"/>
      <c r="J77" s="195">
        <f t="shared" ref="J77:AM77" si="22">J78+J79</f>
        <v>0</v>
      </c>
      <c r="K77" s="195">
        <f t="shared" si="22"/>
        <v>0</v>
      </c>
      <c r="L77" s="195">
        <f t="shared" si="22"/>
        <v>0</v>
      </c>
      <c r="M77" s="195">
        <f t="shared" si="22"/>
        <v>0</v>
      </c>
      <c r="N77" s="195">
        <f t="shared" si="22"/>
        <v>0</v>
      </c>
      <c r="O77" s="195">
        <f t="shared" si="22"/>
        <v>0</v>
      </c>
      <c r="P77" s="195">
        <f t="shared" si="22"/>
        <v>0</v>
      </c>
      <c r="Q77" s="195">
        <f t="shared" si="22"/>
        <v>0</v>
      </c>
      <c r="R77" s="195">
        <f t="shared" si="22"/>
        <v>0</v>
      </c>
      <c r="S77" s="195">
        <f t="shared" si="22"/>
        <v>0</v>
      </c>
      <c r="T77" s="195">
        <f t="shared" si="22"/>
        <v>0</v>
      </c>
      <c r="U77" s="195">
        <f t="shared" si="22"/>
        <v>0</v>
      </c>
      <c r="V77" s="195">
        <f t="shared" si="22"/>
        <v>0</v>
      </c>
      <c r="W77" s="195">
        <f t="shared" si="22"/>
        <v>0</v>
      </c>
      <c r="X77" s="195">
        <f t="shared" si="22"/>
        <v>0</v>
      </c>
      <c r="Y77" s="195">
        <f t="shared" si="22"/>
        <v>0</v>
      </c>
      <c r="Z77" s="195">
        <f t="shared" si="22"/>
        <v>0</v>
      </c>
      <c r="AA77" s="195">
        <f t="shared" si="22"/>
        <v>0</v>
      </c>
      <c r="AB77" s="195">
        <f t="shared" si="22"/>
        <v>0</v>
      </c>
      <c r="AC77" s="195">
        <f t="shared" si="22"/>
        <v>0</v>
      </c>
      <c r="AD77" s="195">
        <f t="shared" si="22"/>
        <v>0</v>
      </c>
      <c r="AE77" s="195">
        <f t="shared" si="22"/>
        <v>0</v>
      </c>
      <c r="AF77" s="195">
        <f t="shared" si="22"/>
        <v>0</v>
      </c>
      <c r="AG77" s="195">
        <f t="shared" si="22"/>
        <v>0</v>
      </c>
      <c r="AH77" s="195">
        <f t="shared" si="22"/>
        <v>0</v>
      </c>
      <c r="AI77" s="195">
        <f t="shared" si="22"/>
        <v>0</v>
      </c>
      <c r="AJ77" s="195">
        <f t="shared" si="22"/>
        <v>0</v>
      </c>
      <c r="AK77" s="195">
        <f t="shared" si="22"/>
        <v>0</v>
      </c>
      <c r="AL77" s="195">
        <f t="shared" si="22"/>
        <v>0</v>
      </c>
      <c r="AM77" s="195">
        <f t="shared" si="22"/>
        <v>0</v>
      </c>
      <c r="AN77" s="198"/>
      <c r="AO77" s="198"/>
      <c r="AP77" s="198"/>
    </row>
    <row r="78" s="12" customFormat="1" ht="30" hidden="1" customHeight="1" spans="1:42">
      <c r="A78" s="182" t="s">
        <v>54</v>
      </c>
      <c r="B78" s="182"/>
      <c r="C78" s="186" t="s">
        <v>105</v>
      </c>
      <c r="D78" s="186"/>
      <c r="E78" s="186"/>
      <c r="F78" s="184"/>
      <c r="G78" s="184"/>
      <c r="H78" s="184"/>
      <c r="I78" s="184"/>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8"/>
      <c r="AO78" s="198"/>
      <c r="AP78" s="198"/>
    </row>
    <row r="79" s="12" customFormat="1" ht="30" hidden="1" customHeight="1" spans="1:42">
      <c r="A79" s="182" t="s">
        <v>54</v>
      </c>
      <c r="B79" s="182"/>
      <c r="C79" s="186" t="s">
        <v>106</v>
      </c>
      <c r="D79" s="186"/>
      <c r="E79" s="186"/>
      <c r="F79" s="184"/>
      <c r="G79" s="184"/>
      <c r="H79" s="184"/>
      <c r="I79" s="184"/>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8"/>
      <c r="AO79" s="198"/>
      <c r="AP79" s="198"/>
    </row>
    <row r="80" s="12" customFormat="1" ht="30" hidden="1" customHeight="1" spans="1:42">
      <c r="A80" s="182" t="s">
        <v>52</v>
      </c>
      <c r="B80" s="182"/>
      <c r="C80" s="186" t="s">
        <v>107</v>
      </c>
      <c r="D80" s="186"/>
      <c r="E80" s="186"/>
      <c r="F80" s="184"/>
      <c r="G80" s="184"/>
      <c r="H80" s="184"/>
      <c r="I80" s="184"/>
      <c r="J80" s="195">
        <f t="shared" ref="J80:AM80" si="23">J81+J83+J82</f>
        <v>0</v>
      </c>
      <c r="K80" s="195">
        <f t="shared" si="23"/>
        <v>0</v>
      </c>
      <c r="L80" s="195">
        <f t="shared" si="23"/>
        <v>0</v>
      </c>
      <c r="M80" s="195">
        <f t="shared" si="23"/>
        <v>0</v>
      </c>
      <c r="N80" s="195">
        <f t="shared" si="23"/>
        <v>0</v>
      </c>
      <c r="O80" s="195">
        <f t="shared" si="23"/>
        <v>0</v>
      </c>
      <c r="P80" s="195">
        <f t="shared" si="23"/>
        <v>0</v>
      </c>
      <c r="Q80" s="195">
        <f t="shared" si="23"/>
        <v>0</v>
      </c>
      <c r="R80" s="195">
        <f t="shared" si="23"/>
        <v>0</v>
      </c>
      <c r="S80" s="195">
        <f t="shared" si="23"/>
        <v>0</v>
      </c>
      <c r="T80" s="195">
        <f t="shared" si="23"/>
        <v>0</v>
      </c>
      <c r="U80" s="195">
        <f t="shared" si="23"/>
        <v>0</v>
      </c>
      <c r="V80" s="195">
        <f t="shared" si="23"/>
        <v>0</v>
      </c>
      <c r="W80" s="195">
        <f t="shared" si="23"/>
        <v>0</v>
      </c>
      <c r="X80" s="195">
        <f t="shared" si="23"/>
        <v>0</v>
      </c>
      <c r="Y80" s="195">
        <f t="shared" si="23"/>
        <v>0</v>
      </c>
      <c r="Z80" s="195">
        <f t="shared" si="23"/>
        <v>0</v>
      </c>
      <c r="AA80" s="195">
        <f t="shared" si="23"/>
        <v>0</v>
      </c>
      <c r="AB80" s="195">
        <f t="shared" si="23"/>
        <v>0</v>
      </c>
      <c r="AC80" s="195">
        <f t="shared" si="23"/>
        <v>0</v>
      </c>
      <c r="AD80" s="195">
        <f t="shared" si="23"/>
        <v>0</v>
      </c>
      <c r="AE80" s="195">
        <f t="shared" si="23"/>
        <v>0</v>
      </c>
      <c r="AF80" s="195">
        <f t="shared" si="23"/>
        <v>0</v>
      </c>
      <c r="AG80" s="195">
        <f t="shared" si="23"/>
        <v>0</v>
      </c>
      <c r="AH80" s="195">
        <f t="shared" si="23"/>
        <v>0</v>
      </c>
      <c r="AI80" s="195">
        <f t="shared" si="23"/>
        <v>0</v>
      </c>
      <c r="AJ80" s="195">
        <f t="shared" si="23"/>
        <v>0</v>
      </c>
      <c r="AK80" s="195">
        <f t="shared" si="23"/>
        <v>0</v>
      </c>
      <c r="AL80" s="195">
        <f t="shared" si="23"/>
        <v>0</v>
      </c>
      <c r="AM80" s="195">
        <f t="shared" si="23"/>
        <v>0</v>
      </c>
      <c r="AN80" s="198"/>
      <c r="AO80" s="198"/>
      <c r="AP80" s="198"/>
    </row>
    <row r="81" s="12" customFormat="1" ht="30" hidden="1" customHeight="1" spans="1:42">
      <c r="A81" s="182" t="s">
        <v>54</v>
      </c>
      <c r="B81" s="182"/>
      <c r="C81" s="186" t="s">
        <v>108</v>
      </c>
      <c r="D81" s="186"/>
      <c r="E81" s="186"/>
      <c r="F81" s="184"/>
      <c r="G81" s="184"/>
      <c r="H81" s="184"/>
      <c r="I81" s="184"/>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8"/>
      <c r="AO81" s="198"/>
      <c r="AP81" s="198"/>
    </row>
    <row r="82" s="12" customFormat="1" ht="30" hidden="1" customHeight="1" spans="1:42">
      <c r="A82" s="182" t="s">
        <v>54</v>
      </c>
      <c r="B82" s="182"/>
      <c r="C82" s="186" t="s">
        <v>109</v>
      </c>
      <c r="D82" s="186"/>
      <c r="E82" s="186"/>
      <c r="F82" s="184"/>
      <c r="G82" s="184"/>
      <c r="H82" s="184"/>
      <c r="I82" s="184"/>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8"/>
      <c r="AO82" s="198"/>
      <c r="AP82" s="198"/>
    </row>
    <row r="83" s="12" customFormat="1" ht="30" hidden="1" customHeight="1" spans="1:42">
      <c r="A83" s="182" t="s">
        <v>54</v>
      </c>
      <c r="B83" s="182"/>
      <c r="C83" s="186" t="s">
        <v>110</v>
      </c>
      <c r="D83" s="186"/>
      <c r="E83" s="186"/>
      <c r="F83" s="184"/>
      <c r="G83" s="184"/>
      <c r="H83" s="184"/>
      <c r="I83" s="184"/>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8"/>
      <c r="AO83" s="198"/>
      <c r="AP83" s="198"/>
    </row>
    <row r="84" s="12" customFormat="1" ht="30" hidden="1" customHeight="1" spans="1:42">
      <c r="A84" s="182" t="s">
        <v>52</v>
      </c>
      <c r="B84" s="182"/>
      <c r="C84" s="186" t="s">
        <v>111</v>
      </c>
      <c r="D84" s="186"/>
      <c r="E84" s="186"/>
      <c r="F84" s="184"/>
      <c r="G84" s="184"/>
      <c r="H84" s="184"/>
      <c r="I84" s="184"/>
      <c r="J84" s="195">
        <f t="shared" ref="J84:AM84" si="24">J85</f>
        <v>0</v>
      </c>
      <c r="K84" s="195">
        <f t="shared" si="24"/>
        <v>0</v>
      </c>
      <c r="L84" s="195">
        <f t="shared" si="24"/>
        <v>0</v>
      </c>
      <c r="M84" s="195">
        <f t="shared" si="24"/>
        <v>0</v>
      </c>
      <c r="N84" s="195">
        <f t="shared" si="24"/>
        <v>0</v>
      </c>
      <c r="O84" s="195">
        <f t="shared" si="24"/>
        <v>0</v>
      </c>
      <c r="P84" s="195">
        <f t="shared" si="24"/>
        <v>0</v>
      </c>
      <c r="Q84" s="195">
        <f t="shared" si="24"/>
        <v>0</v>
      </c>
      <c r="R84" s="195">
        <f t="shared" si="24"/>
        <v>0</v>
      </c>
      <c r="S84" s="195">
        <f t="shared" si="24"/>
        <v>0</v>
      </c>
      <c r="T84" s="195">
        <f t="shared" si="24"/>
        <v>0</v>
      </c>
      <c r="U84" s="195">
        <f t="shared" si="24"/>
        <v>0</v>
      </c>
      <c r="V84" s="195">
        <f t="shared" si="24"/>
        <v>0</v>
      </c>
      <c r="W84" s="195">
        <f t="shared" si="24"/>
        <v>0</v>
      </c>
      <c r="X84" s="195">
        <f t="shared" si="24"/>
        <v>0</v>
      </c>
      <c r="Y84" s="195">
        <f t="shared" si="24"/>
        <v>0</v>
      </c>
      <c r="Z84" s="195">
        <f t="shared" si="24"/>
        <v>0</v>
      </c>
      <c r="AA84" s="195">
        <f t="shared" si="24"/>
        <v>0</v>
      </c>
      <c r="AB84" s="195">
        <f t="shared" si="24"/>
        <v>0</v>
      </c>
      <c r="AC84" s="195">
        <f t="shared" si="24"/>
        <v>0</v>
      </c>
      <c r="AD84" s="195">
        <f t="shared" si="24"/>
        <v>0</v>
      </c>
      <c r="AE84" s="195">
        <f t="shared" si="24"/>
        <v>0</v>
      </c>
      <c r="AF84" s="195">
        <f t="shared" si="24"/>
        <v>0</v>
      </c>
      <c r="AG84" s="195">
        <f t="shared" si="24"/>
        <v>0</v>
      </c>
      <c r="AH84" s="195">
        <f t="shared" si="24"/>
        <v>0</v>
      </c>
      <c r="AI84" s="195">
        <f t="shared" si="24"/>
        <v>0</v>
      </c>
      <c r="AJ84" s="195">
        <f t="shared" si="24"/>
        <v>0</v>
      </c>
      <c r="AK84" s="195">
        <f t="shared" si="24"/>
        <v>0</v>
      </c>
      <c r="AL84" s="195">
        <f t="shared" si="24"/>
        <v>0</v>
      </c>
      <c r="AM84" s="195">
        <f t="shared" si="24"/>
        <v>0</v>
      </c>
      <c r="AN84" s="198"/>
      <c r="AO84" s="198"/>
      <c r="AP84" s="198"/>
    </row>
    <row r="85" s="12" customFormat="1" ht="30" hidden="1" customHeight="1" spans="1:42">
      <c r="A85" s="182" t="s">
        <v>54</v>
      </c>
      <c r="B85" s="182"/>
      <c r="C85" s="186" t="s">
        <v>111</v>
      </c>
      <c r="D85" s="186"/>
      <c r="E85" s="186"/>
      <c r="F85" s="184"/>
      <c r="G85" s="184"/>
      <c r="H85" s="184"/>
      <c r="I85" s="184"/>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8"/>
      <c r="AO85" s="198"/>
      <c r="AP85" s="198"/>
    </row>
    <row r="86" s="12" customFormat="1" ht="30" hidden="1" customHeight="1" spans="1:42">
      <c r="A86" s="179" t="s">
        <v>50</v>
      </c>
      <c r="B86" s="179"/>
      <c r="C86" s="186" t="s">
        <v>112</v>
      </c>
      <c r="D86" s="186"/>
      <c r="E86" s="186"/>
      <c r="F86" s="184"/>
      <c r="G86" s="184"/>
      <c r="H86" s="184"/>
      <c r="I86" s="184"/>
      <c r="J86" s="196">
        <f t="shared" ref="J86:AM86" si="25">J87+J106+J115</f>
        <v>13</v>
      </c>
      <c r="K86" s="196">
        <f t="shared" si="25"/>
        <v>176.13</v>
      </c>
      <c r="L86" s="196">
        <f t="shared" si="25"/>
        <v>0</v>
      </c>
      <c r="M86" s="196">
        <f t="shared" si="25"/>
        <v>0</v>
      </c>
      <c r="N86" s="196">
        <f t="shared" si="25"/>
        <v>13</v>
      </c>
      <c r="O86" s="196">
        <f t="shared" si="25"/>
        <v>0</v>
      </c>
      <c r="P86" s="196">
        <f t="shared" si="25"/>
        <v>0</v>
      </c>
      <c r="Q86" s="196">
        <f t="shared" si="25"/>
        <v>0</v>
      </c>
      <c r="R86" s="196">
        <f t="shared" si="25"/>
        <v>0</v>
      </c>
      <c r="S86" s="196">
        <f t="shared" si="25"/>
        <v>0</v>
      </c>
      <c r="T86" s="196">
        <f t="shared" si="25"/>
        <v>7411</v>
      </c>
      <c r="U86" s="196">
        <f t="shared" si="25"/>
        <v>29320</v>
      </c>
      <c r="V86" s="196">
        <f t="shared" si="25"/>
        <v>0</v>
      </c>
      <c r="W86" s="196">
        <f t="shared" si="25"/>
        <v>0</v>
      </c>
      <c r="X86" s="196">
        <f t="shared" si="25"/>
        <v>0</v>
      </c>
      <c r="Y86" s="196">
        <f t="shared" si="25"/>
        <v>0</v>
      </c>
      <c r="Z86" s="196">
        <f t="shared" si="25"/>
        <v>0</v>
      </c>
      <c r="AA86" s="196">
        <f t="shared" si="25"/>
        <v>10910</v>
      </c>
      <c r="AB86" s="196">
        <f t="shared" si="25"/>
        <v>5230</v>
      </c>
      <c r="AC86" s="196">
        <f t="shared" si="25"/>
        <v>5230</v>
      </c>
      <c r="AD86" s="196">
        <f t="shared" si="25"/>
        <v>0</v>
      </c>
      <c r="AE86" s="196">
        <f t="shared" si="25"/>
        <v>0</v>
      </c>
      <c r="AF86" s="196">
        <f t="shared" si="25"/>
        <v>0</v>
      </c>
      <c r="AG86" s="196">
        <f t="shared" si="25"/>
        <v>0</v>
      </c>
      <c r="AH86" s="196">
        <f t="shared" si="25"/>
        <v>3680</v>
      </c>
      <c r="AI86" s="196">
        <f t="shared" si="25"/>
        <v>2000</v>
      </c>
      <c r="AJ86" s="196">
        <f t="shared" si="25"/>
        <v>0</v>
      </c>
      <c r="AK86" s="196">
        <f t="shared" si="25"/>
        <v>0</v>
      </c>
      <c r="AL86" s="196">
        <f t="shared" si="25"/>
        <v>0</v>
      </c>
      <c r="AM86" s="196">
        <f t="shared" si="25"/>
        <v>0</v>
      </c>
      <c r="AN86" s="198"/>
      <c r="AO86" s="198"/>
      <c r="AP86" s="198"/>
    </row>
    <row r="87" s="12" customFormat="1" ht="30" hidden="1" customHeight="1" spans="1:42">
      <c r="A87" s="179" t="s">
        <v>52</v>
      </c>
      <c r="B87" s="179"/>
      <c r="C87" s="186" t="s">
        <v>113</v>
      </c>
      <c r="D87" s="186"/>
      <c r="E87" s="186"/>
      <c r="F87" s="184"/>
      <c r="G87" s="184"/>
      <c r="H87" s="184"/>
      <c r="I87" s="184"/>
      <c r="J87" s="195">
        <f t="shared" ref="J87:AM87" si="26">J88+J89+J90+J92+J101+J102+J103+J104+J105</f>
        <v>9</v>
      </c>
      <c r="K87" s="195">
        <f t="shared" si="26"/>
        <v>171</v>
      </c>
      <c r="L87" s="195">
        <f t="shared" si="26"/>
        <v>0</v>
      </c>
      <c r="M87" s="195">
        <f t="shared" si="26"/>
        <v>0</v>
      </c>
      <c r="N87" s="195">
        <f t="shared" si="26"/>
        <v>9</v>
      </c>
      <c r="O87" s="195">
        <f t="shared" si="26"/>
        <v>0</v>
      </c>
      <c r="P87" s="195">
        <f t="shared" si="26"/>
        <v>0</v>
      </c>
      <c r="Q87" s="195">
        <f t="shared" si="26"/>
        <v>0</v>
      </c>
      <c r="R87" s="195">
        <f t="shared" si="26"/>
        <v>0</v>
      </c>
      <c r="S87" s="195">
        <f t="shared" si="26"/>
        <v>0</v>
      </c>
      <c r="T87" s="195">
        <f t="shared" si="26"/>
        <v>5084</v>
      </c>
      <c r="U87" s="195">
        <f t="shared" si="26"/>
        <v>20541</v>
      </c>
      <c r="V87" s="195">
        <f t="shared" si="26"/>
        <v>0</v>
      </c>
      <c r="W87" s="195">
        <f t="shared" si="26"/>
        <v>0</v>
      </c>
      <c r="X87" s="195">
        <f t="shared" si="26"/>
        <v>0</v>
      </c>
      <c r="Y87" s="195">
        <f t="shared" si="26"/>
        <v>0</v>
      </c>
      <c r="Z87" s="195">
        <f t="shared" si="26"/>
        <v>0</v>
      </c>
      <c r="AA87" s="195">
        <f t="shared" si="26"/>
        <v>7230</v>
      </c>
      <c r="AB87" s="195">
        <f t="shared" si="26"/>
        <v>5230</v>
      </c>
      <c r="AC87" s="195">
        <f t="shared" si="26"/>
        <v>5230</v>
      </c>
      <c r="AD87" s="195">
        <f t="shared" si="26"/>
        <v>0</v>
      </c>
      <c r="AE87" s="195">
        <f t="shared" si="26"/>
        <v>0</v>
      </c>
      <c r="AF87" s="195">
        <f t="shared" si="26"/>
        <v>0</v>
      </c>
      <c r="AG87" s="195">
        <f t="shared" si="26"/>
        <v>0</v>
      </c>
      <c r="AH87" s="195">
        <f t="shared" si="26"/>
        <v>0</v>
      </c>
      <c r="AI87" s="195">
        <f t="shared" si="26"/>
        <v>2000</v>
      </c>
      <c r="AJ87" s="195">
        <f t="shared" si="26"/>
        <v>0</v>
      </c>
      <c r="AK87" s="195">
        <f t="shared" si="26"/>
        <v>0</v>
      </c>
      <c r="AL87" s="195">
        <f t="shared" si="26"/>
        <v>0</v>
      </c>
      <c r="AM87" s="195">
        <f t="shared" si="26"/>
        <v>0</v>
      </c>
      <c r="AN87" s="198"/>
      <c r="AO87" s="198"/>
      <c r="AP87" s="198"/>
    </row>
    <row r="88" s="12" customFormat="1" ht="43" hidden="1" customHeight="1" spans="1:42">
      <c r="A88" s="182" t="s">
        <v>54</v>
      </c>
      <c r="B88" s="182"/>
      <c r="C88" s="186" t="s">
        <v>114</v>
      </c>
      <c r="D88" s="186"/>
      <c r="E88" s="186"/>
      <c r="F88" s="184"/>
      <c r="G88" s="184"/>
      <c r="H88" s="184"/>
      <c r="I88" s="184"/>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8"/>
      <c r="AO88" s="198"/>
      <c r="AP88" s="198"/>
    </row>
    <row r="89" s="12" customFormat="1" ht="43" hidden="1" customHeight="1" spans="1:42">
      <c r="A89" s="182" t="s">
        <v>54</v>
      </c>
      <c r="B89" s="182"/>
      <c r="C89" s="186" t="s">
        <v>115</v>
      </c>
      <c r="D89" s="186"/>
      <c r="E89" s="186"/>
      <c r="F89" s="184"/>
      <c r="G89" s="184"/>
      <c r="H89" s="184"/>
      <c r="I89" s="184"/>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8"/>
      <c r="AO89" s="198"/>
      <c r="AP89" s="198"/>
    </row>
    <row r="90" s="12" customFormat="1" ht="43" hidden="1" customHeight="1" spans="1:42">
      <c r="A90" s="199" t="s">
        <v>54</v>
      </c>
      <c r="B90" s="199"/>
      <c r="C90" s="200" t="s">
        <v>116</v>
      </c>
      <c r="D90" s="200"/>
      <c r="E90" s="200"/>
      <c r="F90" s="201"/>
      <c r="G90" s="201"/>
      <c r="H90" s="201"/>
      <c r="I90" s="201"/>
      <c r="J90" s="207">
        <f t="shared" ref="J90:AM90" si="27">SUM(J91)</f>
        <v>1</v>
      </c>
      <c r="K90" s="207">
        <f t="shared" si="27"/>
        <v>30</v>
      </c>
      <c r="L90" s="207">
        <f t="shared" si="27"/>
        <v>0</v>
      </c>
      <c r="M90" s="207">
        <f t="shared" si="27"/>
        <v>0</v>
      </c>
      <c r="N90" s="207">
        <f t="shared" si="27"/>
        <v>1</v>
      </c>
      <c r="O90" s="207">
        <f t="shared" si="27"/>
        <v>0</v>
      </c>
      <c r="P90" s="207">
        <f t="shared" si="27"/>
        <v>0</v>
      </c>
      <c r="Q90" s="207">
        <f t="shared" si="27"/>
        <v>0</v>
      </c>
      <c r="R90" s="207">
        <f t="shared" si="27"/>
        <v>0</v>
      </c>
      <c r="S90" s="207">
        <f t="shared" si="27"/>
        <v>0</v>
      </c>
      <c r="T90" s="207">
        <f t="shared" si="27"/>
        <v>431</v>
      </c>
      <c r="U90" s="207">
        <f t="shared" si="27"/>
        <v>1548</v>
      </c>
      <c r="V90" s="207">
        <f t="shared" si="27"/>
        <v>0</v>
      </c>
      <c r="W90" s="207">
        <f t="shared" si="27"/>
        <v>0</v>
      </c>
      <c r="X90" s="207">
        <f t="shared" si="27"/>
        <v>0</v>
      </c>
      <c r="Y90" s="207">
        <f t="shared" si="27"/>
        <v>0</v>
      </c>
      <c r="Z90" s="207">
        <f t="shared" si="27"/>
        <v>0</v>
      </c>
      <c r="AA90" s="207">
        <f t="shared" si="27"/>
        <v>1400</v>
      </c>
      <c r="AB90" s="207">
        <f t="shared" si="27"/>
        <v>1400</v>
      </c>
      <c r="AC90" s="207">
        <f t="shared" si="27"/>
        <v>1400</v>
      </c>
      <c r="AD90" s="207">
        <f t="shared" si="27"/>
        <v>0</v>
      </c>
      <c r="AE90" s="207">
        <f t="shared" si="27"/>
        <v>0</v>
      </c>
      <c r="AF90" s="207">
        <f t="shared" si="27"/>
        <v>0</v>
      </c>
      <c r="AG90" s="207">
        <f t="shared" si="27"/>
        <v>0</v>
      </c>
      <c r="AH90" s="207">
        <f t="shared" si="27"/>
        <v>0</v>
      </c>
      <c r="AI90" s="207">
        <f t="shared" si="27"/>
        <v>0</v>
      </c>
      <c r="AJ90" s="207">
        <f t="shared" si="27"/>
        <v>0</v>
      </c>
      <c r="AK90" s="207">
        <f t="shared" si="27"/>
        <v>0</v>
      </c>
      <c r="AL90" s="207">
        <f t="shared" si="27"/>
        <v>0</v>
      </c>
      <c r="AM90" s="207">
        <f t="shared" si="27"/>
        <v>0</v>
      </c>
      <c r="AN90" s="209"/>
      <c r="AO90" s="209"/>
      <c r="AP90" s="209"/>
    </row>
    <row r="91" s="11" customFormat="1" ht="189" hidden="1" customHeight="1" spans="1:16384">
      <c r="A91" s="22">
        <v>21</v>
      </c>
      <c r="B91" s="22">
        <v>1</v>
      </c>
      <c r="C91" s="22" t="s">
        <v>1335</v>
      </c>
      <c r="D91" s="22">
        <v>2024</v>
      </c>
      <c r="E91" s="37" t="s">
        <v>1336</v>
      </c>
      <c r="F91" s="24" t="s">
        <v>178</v>
      </c>
      <c r="G91" s="24" t="s">
        <v>1337</v>
      </c>
      <c r="H91" s="24" t="s">
        <v>1304</v>
      </c>
      <c r="I91" s="37" t="s">
        <v>1338</v>
      </c>
      <c r="J91" s="22">
        <v>1</v>
      </c>
      <c r="K91" s="22">
        <v>30</v>
      </c>
      <c r="L91" s="22"/>
      <c r="M91" s="22"/>
      <c r="N91" s="22">
        <v>1</v>
      </c>
      <c r="O91" s="22"/>
      <c r="P91" s="22"/>
      <c r="Q91" s="22"/>
      <c r="R91" s="22"/>
      <c r="S91" s="22"/>
      <c r="T91" s="22">
        <v>431</v>
      </c>
      <c r="U91" s="22">
        <v>1548</v>
      </c>
      <c r="V91" s="36" t="s">
        <v>215</v>
      </c>
      <c r="W91" s="22" t="s">
        <v>853</v>
      </c>
      <c r="X91" s="36" t="s">
        <v>215</v>
      </c>
      <c r="Y91" s="22" t="s">
        <v>853</v>
      </c>
      <c r="Z91" s="22" t="s">
        <v>1286</v>
      </c>
      <c r="AA91" s="22">
        <v>1400</v>
      </c>
      <c r="AB91" s="22">
        <v>1400</v>
      </c>
      <c r="AC91" s="60">
        <v>1400</v>
      </c>
      <c r="AD91" s="60"/>
      <c r="AE91" s="60"/>
      <c r="AF91" s="60"/>
      <c r="AG91" s="22"/>
      <c r="AH91" s="22"/>
      <c r="AI91" s="22"/>
      <c r="AJ91" s="22"/>
      <c r="AK91" s="22"/>
      <c r="AL91" s="22"/>
      <c r="AM91" s="22"/>
      <c r="AN91" s="33" t="s">
        <v>1339</v>
      </c>
      <c r="AO91" s="33" t="s">
        <v>1340</v>
      </c>
      <c r="AP91" s="198" t="s">
        <v>1382</v>
      </c>
      <c r="AQ91" s="211">
        <v>1</v>
      </c>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M91" s="211"/>
      <c r="EN91" s="211"/>
      <c r="EO91" s="211"/>
      <c r="EP91" s="211"/>
      <c r="EQ91" s="211"/>
      <c r="ER91" s="211"/>
      <c r="ES91" s="211"/>
      <c r="ET91" s="211"/>
      <c r="EU91" s="211"/>
      <c r="EV91" s="211"/>
      <c r="EW91" s="211"/>
      <c r="EX91" s="211"/>
      <c r="EY91" s="211"/>
      <c r="EZ91" s="211"/>
      <c r="FA91" s="211"/>
      <c r="FB91" s="211"/>
      <c r="FC91" s="211"/>
      <c r="FD91" s="211"/>
      <c r="FE91" s="211"/>
      <c r="FF91" s="211"/>
      <c r="FG91" s="211"/>
      <c r="FH91" s="211"/>
      <c r="FI91" s="211"/>
      <c r="FJ91" s="211"/>
      <c r="FK91" s="211"/>
      <c r="FL91" s="211"/>
      <c r="FM91" s="211"/>
      <c r="FN91" s="211"/>
      <c r="FO91" s="211"/>
      <c r="FP91" s="211"/>
      <c r="FQ91" s="211"/>
      <c r="FR91" s="211"/>
      <c r="FS91" s="211"/>
      <c r="FT91" s="211"/>
      <c r="FU91" s="211"/>
      <c r="FV91" s="211"/>
      <c r="FW91" s="211"/>
      <c r="FX91" s="211"/>
      <c r="FY91" s="211"/>
      <c r="FZ91" s="211"/>
      <c r="GA91" s="211"/>
      <c r="GB91" s="211"/>
      <c r="GC91" s="211"/>
      <c r="GD91" s="211"/>
      <c r="GE91" s="211"/>
      <c r="GF91" s="211"/>
      <c r="GG91" s="211"/>
      <c r="GH91" s="211"/>
      <c r="GI91" s="211"/>
      <c r="GJ91" s="211"/>
      <c r="GK91" s="211"/>
      <c r="GL91" s="211"/>
      <c r="GM91" s="211"/>
      <c r="GN91" s="211"/>
      <c r="GO91" s="211"/>
      <c r="GP91" s="211"/>
      <c r="GQ91" s="211"/>
      <c r="GR91" s="211"/>
      <c r="GS91" s="211"/>
      <c r="GT91" s="211"/>
      <c r="GU91" s="211"/>
      <c r="GV91" s="211"/>
      <c r="GW91" s="211"/>
      <c r="GX91" s="211"/>
      <c r="GY91" s="211"/>
      <c r="GZ91" s="211"/>
      <c r="HA91" s="211"/>
      <c r="HB91" s="211"/>
      <c r="HC91" s="211"/>
      <c r="HD91" s="211"/>
      <c r="HE91" s="211"/>
      <c r="HF91" s="211"/>
      <c r="HG91" s="211"/>
      <c r="HH91" s="211"/>
      <c r="HI91" s="211"/>
      <c r="HJ91" s="211"/>
      <c r="HK91" s="211"/>
      <c r="HL91" s="211"/>
      <c r="HM91" s="211"/>
      <c r="HN91" s="211"/>
      <c r="HO91" s="211"/>
      <c r="HP91" s="211"/>
      <c r="HQ91" s="211"/>
      <c r="HR91" s="211"/>
      <c r="HS91" s="211"/>
      <c r="HT91" s="211"/>
      <c r="HU91" s="211"/>
      <c r="HV91" s="211"/>
      <c r="HW91" s="211"/>
      <c r="HX91" s="211"/>
      <c r="HY91" s="211"/>
      <c r="HZ91" s="211"/>
      <c r="IA91" s="211"/>
      <c r="IB91" s="211"/>
      <c r="IC91" s="211"/>
      <c r="ID91" s="211"/>
      <c r="IE91" s="211"/>
      <c r="IF91" s="211"/>
      <c r="IG91" s="211"/>
      <c r="IH91" s="211"/>
      <c r="II91" s="211"/>
      <c r="IJ91" s="211"/>
      <c r="IK91" s="211"/>
      <c r="IL91" s="211"/>
      <c r="IM91" s="211"/>
      <c r="IN91" s="211"/>
      <c r="IO91" s="211"/>
      <c r="IP91" s="211"/>
      <c r="IQ91" s="211"/>
      <c r="IR91" s="211"/>
      <c r="IS91" s="211"/>
      <c r="IT91" s="211"/>
      <c r="IU91" s="211"/>
      <c r="IV91" s="211"/>
      <c r="IW91" s="211"/>
      <c r="IX91" s="211"/>
      <c r="IY91" s="211"/>
      <c r="IZ91" s="211"/>
      <c r="JA91" s="211"/>
      <c r="JB91" s="211"/>
      <c r="JC91" s="211"/>
      <c r="JD91" s="211"/>
      <c r="JE91" s="211"/>
      <c r="JF91" s="211"/>
      <c r="JG91" s="211"/>
      <c r="JH91" s="211"/>
      <c r="JI91" s="211"/>
      <c r="JJ91" s="211"/>
      <c r="JK91" s="211"/>
      <c r="JL91" s="211"/>
      <c r="JM91" s="211"/>
      <c r="JN91" s="211"/>
      <c r="JO91" s="211"/>
      <c r="JP91" s="211"/>
      <c r="JQ91" s="211"/>
      <c r="JR91" s="211"/>
      <c r="JS91" s="211"/>
      <c r="JT91" s="211"/>
      <c r="JU91" s="211"/>
      <c r="JV91" s="211"/>
      <c r="JW91" s="211"/>
      <c r="JX91" s="211"/>
      <c r="JY91" s="211"/>
      <c r="JZ91" s="211"/>
      <c r="KA91" s="211"/>
      <c r="KB91" s="211"/>
      <c r="KC91" s="211"/>
      <c r="KD91" s="211"/>
      <c r="KE91" s="211"/>
      <c r="KF91" s="211"/>
      <c r="KG91" s="211"/>
      <c r="KH91" s="211"/>
      <c r="KI91" s="211"/>
      <c r="KJ91" s="211"/>
      <c r="KK91" s="211"/>
      <c r="KL91" s="211"/>
      <c r="KM91" s="211"/>
      <c r="KN91" s="211"/>
      <c r="KO91" s="211"/>
      <c r="KP91" s="211"/>
      <c r="KQ91" s="211"/>
      <c r="KR91" s="211"/>
      <c r="KS91" s="211"/>
      <c r="KT91" s="211"/>
      <c r="KU91" s="211"/>
      <c r="KV91" s="211"/>
      <c r="KW91" s="211"/>
      <c r="KX91" s="211"/>
      <c r="KY91" s="211"/>
      <c r="KZ91" s="211"/>
      <c r="LA91" s="211"/>
      <c r="LB91" s="211"/>
      <c r="LC91" s="211"/>
      <c r="LD91" s="211"/>
      <c r="LE91" s="211"/>
      <c r="LF91" s="211"/>
      <c r="LG91" s="211"/>
      <c r="LH91" s="211"/>
      <c r="LI91" s="211"/>
      <c r="LJ91" s="211"/>
      <c r="LK91" s="211"/>
      <c r="LL91" s="211"/>
      <c r="LM91" s="211"/>
      <c r="LN91" s="211"/>
      <c r="LO91" s="211"/>
      <c r="LP91" s="211"/>
      <c r="LQ91" s="211"/>
      <c r="LR91" s="211"/>
      <c r="LS91" s="211"/>
      <c r="LT91" s="211"/>
      <c r="LU91" s="211"/>
      <c r="LV91" s="211"/>
      <c r="LW91" s="211"/>
      <c r="LX91" s="211"/>
      <c r="LY91" s="211"/>
      <c r="LZ91" s="211"/>
      <c r="MA91" s="211"/>
      <c r="MB91" s="211"/>
      <c r="MC91" s="211"/>
      <c r="MD91" s="211"/>
      <c r="ME91" s="211"/>
      <c r="MF91" s="211"/>
      <c r="MG91" s="211"/>
      <c r="MH91" s="211"/>
      <c r="MI91" s="211"/>
      <c r="MJ91" s="211"/>
      <c r="MK91" s="211"/>
      <c r="ML91" s="211"/>
      <c r="MM91" s="211"/>
      <c r="MN91" s="211"/>
      <c r="MO91" s="211"/>
      <c r="MP91" s="211"/>
      <c r="MQ91" s="211"/>
      <c r="MR91" s="211"/>
      <c r="MS91" s="211"/>
      <c r="MT91" s="211"/>
      <c r="MU91" s="211"/>
      <c r="MV91" s="211"/>
      <c r="MW91" s="211"/>
      <c r="MX91" s="211"/>
      <c r="MY91" s="211"/>
      <c r="MZ91" s="211"/>
      <c r="NA91" s="211"/>
      <c r="NB91" s="211"/>
      <c r="NC91" s="211"/>
      <c r="ND91" s="211"/>
      <c r="NE91" s="211"/>
      <c r="NF91" s="211"/>
      <c r="NG91" s="211"/>
      <c r="NH91" s="211"/>
      <c r="NI91" s="211"/>
      <c r="NJ91" s="211"/>
      <c r="NK91" s="211"/>
      <c r="NL91" s="211"/>
      <c r="NM91" s="211"/>
      <c r="NN91" s="211"/>
      <c r="NO91" s="211"/>
      <c r="NP91" s="211"/>
      <c r="NQ91" s="211"/>
      <c r="NR91" s="211"/>
      <c r="NS91" s="211"/>
      <c r="NT91" s="211"/>
      <c r="NU91" s="211"/>
      <c r="NV91" s="211"/>
      <c r="NW91" s="211"/>
      <c r="NX91" s="211"/>
      <c r="NY91" s="211"/>
      <c r="NZ91" s="211"/>
      <c r="OA91" s="211"/>
      <c r="OB91" s="211"/>
      <c r="OC91" s="211"/>
      <c r="OD91" s="211"/>
      <c r="OE91" s="211"/>
      <c r="OF91" s="211"/>
      <c r="OG91" s="211"/>
      <c r="OH91" s="211"/>
      <c r="OI91" s="211"/>
      <c r="OJ91" s="211"/>
      <c r="OK91" s="211"/>
      <c r="OL91" s="211"/>
      <c r="OM91" s="211"/>
      <c r="ON91" s="211"/>
      <c r="OO91" s="211"/>
      <c r="OP91" s="211"/>
      <c r="OQ91" s="211"/>
      <c r="OR91" s="211"/>
      <c r="OS91" s="211"/>
      <c r="OT91" s="211"/>
      <c r="OU91" s="211"/>
      <c r="OV91" s="211"/>
      <c r="OW91" s="211"/>
      <c r="OX91" s="211"/>
      <c r="OY91" s="211"/>
      <c r="OZ91" s="211"/>
      <c r="PA91" s="211"/>
      <c r="PB91" s="211"/>
      <c r="PC91" s="211"/>
      <c r="PD91" s="211"/>
      <c r="PE91" s="211"/>
      <c r="PF91" s="211"/>
      <c r="PG91" s="211"/>
      <c r="PH91" s="211"/>
      <c r="PI91" s="211"/>
      <c r="PJ91" s="211"/>
      <c r="PK91" s="211"/>
      <c r="PL91" s="211"/>
      <c r="PM91" s="211"/>
      <c r="PN91" s="211"/>
      <c r="PO91" s="211"/>
      <c r="PP91" s="211"/>
      <c r="PQ91" s="211"/>
      <c r="PR91" s="211"/>
      <c r="PS91" s="211"/>
      <c r="PT91" s="211"/>
      <c r="PU91" s="211"/>
      <c r="PV91" s="211"/>
      <c r="PW91" s="211"/>
      <c r="PX91" s="211"/>
      <c r="PY91" s="211"/>
      <c r="PZ91" s="211"/>
      <c r="QA91" s="211"/>
      <c r="QB91" s="211"/>
      <c r="QC91" s="211"/>
      <c r="QD91" s="211"/>
      <c r="QE91" s="211"/>
      <c r="QF91" s="211"/>
      <c r="QG91" s="211"/>
      <c r="QH91" s="211"/>
      <c r="QI91" s="211"/>
      <c r="QJ91" s="211"/>
      <c r="QK91" s="211"/>
      <c r="QL91" s="211"/>
      <c r="QM91" s="211"/>
      <c r="QN91" s="211"/>
      <c r="QO91" s="211"/>
      <c r="QP91" s="211"/>
      <c r="QQ91" s="211"/>
      <c r="QR91" s="211"/>
      <c r="QS91" s="211"/>
      <c r="QT91" s="211"/>
      <c r="QU91" s="211"/>
      <c r="QV91" s="211"/>
      <c r="QW91" s="211"/>
      <c r="QX91" s="211"/>
      <c r="QY91" s="211"/>
      <c r="QZ91" s="211"/>
      <c r="RA91" s="211"/>
      <c r="RB91" s="211"/>
      <c r="RC91" s="211"/>
      <c r="RD91" s="211"/>
      <c r="RE91" s="211"/>
      <c r="RF91" s="211"/>
      <c r="RG91" s="211"/>
      <c r="RH91" s="211"/>
      <c r="RI91" s="211"/>
      <c r="RJ91" s="211"/>
      <c r="RK91" s="211"/>
      <c r="RL91" s="211"/>
      <c r="RM91" s="211"/>
      <c r="RN91" s="211"/>
      <c r="RO91" s="211"/>
      <c r="RP91" s="211"/>
      <c r="RQ91" s="211"/>
      <c r="RR91" s="211"/>
      <c r="RS91" s="211"/>
      <c r="RT91" s="211"/>
      <c r="RU91" s="211"/>
      <c r="RV91" s="211"/>
      <c r="RW91" s="211"/>
      <c r="RX91" s="211"/>
      <c r="RY91" s="211"/>
      <c r="RZ91" s="211"/>
      <c r="SA91" s="211"/>
      <c r="SB91" s="211"/>
      <c r="SC91" s="211"/>
      <c r="SD91" s="211"/>
      <c r="SE91" s="211"/>
      <c r="SF91" s="211"/>
      <c r="SG91" s="211"/>
      <c r="SH91" s="211"/>
      <c r="SI91" s="211"/>
      <c r="SJ91" s="211"/>
      <c r="SK91" s="211"/>
      <c r="SL91" s="211"/>
      <c r="SM91" s="211"/>
      <c r="SN91" s="211"/>
      <c r="SO91" s="211"/>
      <c r="SP91" s="211"/>
      <c r="SQ91" s="211"/>
      <c r="SR91" s="211"/>
      <c r="SS91" s="211"/>
      <c r="ST91" s="211"/>
      <c r="SU91" s="211"/>
      <c r="SV91" s="211"/>
      <c r="SW91" s="211"/>
      <c r="SX91" s="211"/>
      <c r="SY91" s="211"/>
      <c r="SZ91" s="211"/>
      <c r="TA91" s="211"/>
      <c r="TB91" s="211"/>
      <c r="TC91" s="211"/>
      <c r="TD91" s="211"/>
      <c r="TE91" s="211"/>
      <c r="TF91" s="211"/>
      <c r="TG91" s="211"/>
      <c r="TH91" s="211"/>
      <c r="TI91" s="211"/>
      <c r="TJ91" s="211"/>
      <c r="TK91" s="211"/>
      <c r="TL91" s="211"/>
      <c r="TM91" s="211"/>
      <c r="TN91" s="211"/>
      <c r="TO91" s="211"/>
      <c r="TP91" s="211"/>
      <c r="TQ91" s="211"/>
      <c r="TR91" s="211"/>
      <c r="TS91" s="211"/>
      <c r="TT91" s="211"/>
      <c r="TU91" s="211"/>
      <c r="TV91" s="211"/>
      <c r="TW91" s="211"/>
      <c r="TX91" s="211"/>
      <c r="TY91" s="211"/>
      <c r="TZ91" s="211"/>
      <c r="UA91" s="211"/>
      <c r="UB91" s="211"/>
      <c r="UC91" s="211"/>
      <c r="UD91" s="211"/>
      <c r="UE91" s="211"/>
      <c r="UF91" s="211"/>
      <c r="UG91" s="211"/>
      <c r="UH91" s="211"/>
      <c r="UI91" s="211"/>
      <c r="UJ91" s="211"/>
      <c r="UK91" s="211"/>
      <c r="UL91" s="211"/>
      <c r="UM91" s="211"/>
      <c r="UN91" s="211"/>
      <c r="UO91" s="211"/>
      <c r="UP91" s="211"/>
      <c r="UQ91" s="211"/>
      <c r="UR91" s="211"/>
      <c r="US91" s="211"/>
      <c r="UT91" s="211"/>
      <c r="UU91" s="211"/>
      <c r="UV91" s="211"/>
      <c r="UW91" s="211"/>
      <c r="UX91" s="211"/>
      <c r="UY91" s="211"/>
      <c r="UZ91" s="211"/>
      <c r="VA91" s="211"/>
      <c r="VB91" s="211"/>
      <c r="VC91" s="211"/>
      <c r="VD91" s="211"/>
      <c r="VE91" s="211"/>
      <c r="VF91" s="211"/>
      <c r="VG91" s="211"/>
      <c r="VH91" s="211"/>
      <c r="VI91" s="211"/>
      <c r="VJ91" s="211"/>
      <c r="VK91" s="211"/>
      <c r="VL91" s="211"/>
      <c r="VM91" s="211"/>
      <c r="VN91" s="211"/>
      <c r="VO91" s="211"/>
      <c r="VP91" s="211"/>
      <c r="VQ91" s="211"/>
      <c r="VR91" s="211"/>
      <c r="VS91" s="211"/>
      <c r="VT91" s="211"/>
      <c r="VU91" s="211"/>
      <c r="VV91" s="211"/>
      <c r="VW91" s="211"/>
      <c r="VX91" s="211"/>
      <c r="VY91" s="211"/>
      <c r="VZ91" s="211"/>
      <c r="WA91" s="211"/>
      <c r="WB91" s="211"/>
      <c r="WC91" s="211"/>
      <c r="WD91" s="211"/>
      <c r="WE91" s="211"/>
      <c r="WF91" s="211"/>
      <c r="WG91" s="211"/>
      <c r="WH91" s="211"/>
      <c r="WI91" s="211"/>
      <c r="WJ91" s="211"/>
      <c r="WK91" s="211"/>
      <c r="WL91" s="211"/>
      <c r="WM91" s="211"/>
      <c r="WN91" s="211"/>
      <c r="WO91" s="211"/>
      <c r="WP91" s="211"/>
      <c r="WQ91" s="211"/>
      <c r="WR91" s="211"/>
      <c r="WS91" s="211"/>
      <c r="WT91" s="211"/>
      <c r="WU91" s="211"/>
      <c r="WV91" s="211"/>
      <c r="WW91" s="211"/>
      <c r="WX91" s="211"/>
      <c r="WY91" s="211"/>
      <c r="WZ91" s="211"/>
      <c r="XA91" s="211"/>
      <c r="XB91" s="211"/>
      <c r="XC91" s="211"/>
      <c r="XD91" s="211"/>
      <c r="XE91" s="211"/>
      <c r="XF91" s="211"/>
      <c r="XG91" s="211"/>
      <c r="XH91" s="211"/>
      <c r="XI91" s="211"/>
      <c r="XJ91" s="211"/>
      <c r="XK91" s="211"/>
      <c r="XL91" s="211"/>
      <c r="XM91" s="211"/>
      <c r="XN91" s="211"/>
      <c r="XO91" s="211"/>
      <c r="XP91" s="211"/>
      <c r="XQ91" s="211"/>
      <c r="XR91" s="211"/>
      <c r="XS91" s="211"/>
      <c r="XT91" s="211"/>
      <c r="XU91" s="211"/>
      <c r="XV91" s="211"/>
      <c r="XW91" s="211"/>
      <c r="XX91" s="211"/>
      <c r="XY91" s="211"/>
      <c r="XZ91" s="211"/>
      <c r="YA91" s="211"/>
      <c r="YB91" s="211"/>
      <c r="YC91" s="211"/>
      <c r="YD91" s="211"/>
      <c r="YE91" s="211"/>
      <c r="YF91" s="211"/>
      <c r="YG91" s="211"/>
      <c r="YH91" s="211"/>
      <c r="YI91" s="211"/>
      <c r="YJ91" s="211"/>
      <c r="YK91" s="211"/>
      <c r="YL91" s="211"/>
      <c r="YM91" s="211"/>
      <c r="YN91" s="211"/>
      <c r="YO91" s="211"/>
      <c r="YP91" s="211"/>
      <c r="YQ91" s="211"/>
      <c r="YR91" s="211"/>
      <c r="YS91" s="211"/>
      <c r="YT91" s="211"/>
      <c r="YU91" s="211"/>
      <c r="YV91" s="211"/>
      <c r="YW91" s="211"/>
      <c r="YX91" s="211"/>
      <c r="YY91" s="211"/>
      <c r="YZ91" s="211"/>
      <c r="ZA91" s="211"/>
      <c r="ZB91" s="211"/>
      <c r="ZC91" s="211"/>
      <c r="ZD91" s="211"/>
      <c r="ZE91" s="211"/>
      <c r="ZF91" s="211"/>
      <c r="ZG91" s="211"/>
      <c r="ZH91" s="211"/>
      <c r="ZI91" s="211"/>
      <c r="ZJ91" s="211"/>
      <c r="ZK91" s="211"/>
      <c r="ZL91" s="211"/>
      <c r="ZM91" s="211"/>
      <c r="ZN91" s="211"/>
      <c r="ZO91" s="211"/>
      <c r="ZP91" s="211"/>
      <c r="ZQ91" s="211"/>
      <c r="ZR91" s="211"/>
      <c r="ZS91" s="211"/>
      <c r="ZT91" s="211"/>
      <c r="ZU91" s="211"/>
      <c r="ZV91" s="211"/>
      <c r="ZW91" s="211"/>
      <c r="ZX91" s="211"/>
      <c r="ZY91" s="211"/>
      <c r="ZZ91" s="211"/>
      <c r="AAA91" s="211"/>
      <c r="AAB91" s="211"/>
      <c r="AAC91" s="211"/>
      <c r="AAD91" s="211"/>
      <c r="AAE91" s="211"/>
      <c r="AAF91" s="211"/>
      <c r="AAG91" s="211"/>
      <c r="AAH91" s="211"/>
      <c r="AAI91" s="211"/>
      <c r="AAJ91" s="211"/>
      <c r="AAK91" s="211"/>
      <c r="AAL91" s="211"/>
      <c r="AAM91" s="211"/>
      <c r="AAN91" s="211"/>
      <c r="AAO91" s="211"/>
      <c r="AAP91" s="211"/>
      <c r="AAQ91" s="211"/>
      <c r="AAR91" s="211"/>
      <c r="AAS91" s="211"/>
      <c r="AAT91" s="211"/>
      <c r="AAU91" s="211"/>
      <c r="AAV91" s="211"/>
      <c r="AAW91" s="211"/>
      <c r="AAX91" s="211"/>
      <c r="AAY91" s="211"/>
      <c r="AAZ91" s="211"/>
      <c r="ABA91" s="211"/>
      <c r="ABB91" s="211"/>
      <c r="ABC91" s="211"/>
      <c r="ABD91" s="211"/>
      <c r="ABE91" s="211"/>
      <c r="ABF91" s="211"/>
      <c r="ABG91" s="211"/>
      <c r="ABH91" s="211"/>
      <c r="ABI91" s="211"/>
      <c r="ABJ91" s="211"/>
      <c r="ABK91" s="211"/>
      <c r="ABL91" s="211"/>
      <c r="ABM91" s="211"/>
      <c r="ABN91" s="211"/>
      <c r="ABO91" s="211"/>
      <c r="ABP91" s="211"/>
      <c r="ABQ91" s="211"/>
      <c r="ABR91" s="211"/>
      <c r="ABS91" s="211"/>
      <c r="ABT91" s="211"/>
      <c r="ABU91" s="211"/>
      <c r="ABV91" s="211"/>
      <c r="ABW91" s="211"/>
      <c r="ABX91" s="211"/>
      <c r="ABY91" s="211"/>
      <c r="ABZ91" s="211"/>
      <c r="ACA91" s="211"/>
      <c r="ACB91" s="211"/>
      <c r="ACC91" s="211"/>
      <c r="ACD91" s="211"/>
      <c r="ACE91" s="211"/>
      <c r="ACF91" s="211"/>
      <c r="ACG91" s="211"/>
      <c r="ACH91" s="211"/>
      <c r="ACI91" s="211"/>
      <c r="ACJ91" s="211"/>
      <c r="ACK91" s="211"/>
      <c r="ACL91" s="211"/>
      <c r="ACM91" s="211"/>
      <c r="ACN91" s="211"/>
      <c r="ACO91" s="211"/>
      <c r="ACP91" s="211"/>
      <c r="ACQ91" s="211"/>
      <c r="ACR91" s="211"/>
      <c r="ACS91" s="211"/>
      <c r="ACT91" s="211"/>
      <c r="ACU91" s="211"/>
      <c r="ACV91" s="211"/>
      <c r="ACW91" s="211"/>
      <c r="ACX91" s="211"/>
      <c r="ACY91" s="211"/>
      <c r="ACZ91" s="211"/>
      <c r="ADA91" s="211"/>
      <c r="ADB91" s="211"/>
      <c r="ADC91" s="211"/>
      <c r="ADD91" s="211"/>
      <c r="ADE91" s="211"/>
      <c r="ADF91" s="211"/>
      <c r="ADG91" s="211"/>
      <c r="ADH91" s="211"/>
      <c r="ADI91" s="211"/>
      <c r="ADJ91" s="211"/>
      <c r="ADK91" s="211"/>
      <c r="ADL91" s="211"/>
      <c r="ADM91" s="211"/>
      <c r="ADN91" s="211"/>
      <c r="ADO91" s="211"/>
      <c r="ADP91" s="211"/>
      <c r="ADQ91" s="211"/>
      <c r="ADR91" s="211"/>
      <c r="ADS91" s="211"/>
      <c r="ADT91" s="211"/>
      <c r="ADU91" s="211"/>
      <c r="ADV91" s="211"/>
      <c r="ADW91" s="211"/>
      <c r="ADX91" s="211"/>
      <c r="ADY91" s="211"/>
      <c r="ADZ91" s="211"/>
      <c r="AEA91" s="211"/>
      <c r="AEB91" s="211"/>
      <c r="AEC91" s="211"/>
      <c r="AED91" s="211"/>
      <c r="AEE91" s="211"/>
      <c r="AEF91" s="211"/>
      <c r="AEG91" s="211"/>
      <c r="AEH91" s="211"/>
      <c r="AEI91" s="211"/>
      <c r="AEJ91" s="211"/>
      <c r="AEK91" s="211"/>
      <c r="AEL91" s="211"/>
      <c r="AEM91" s="211"/>
      <c r="AEN91" s="211"/>
      <c r="AEO91" s="211"/>
      <c r="AEP91" s="211"/>
      <c r="AEQ91" s="211"/>
      <c r="AER91" s="211"/>
      <c r="AES91" s="211"/>
      <c r="AET91" s="211"/>
      <c r="AEU91" s="211"/>
      <c r="AEV91" s="211"/>
      <c r="AEW91" s="211"/>
      <c r="AEX91" s="211"/>
      <c r="AEY91" s="211"/>
      <c r="AEZ91" s="211"/>
      <c r="AFA91" s="211"/>
      <c r="AFB91" s="211"/>
      <c r="AFC91" s="211"/>
      <c r="AFD91" s="211"/>
      <c r="AFE91" s="211"/>
      <c r="AFF91" s="211"/>
      <c r="AFG91" s="211"/>
      <c r="AFH91" s="211"/>
      <c r="AFI91" s="211"/>
      <c r="AFJ91" s="211"/>
      <c r="AFK91" s="211"/>
      <c r="AFL91" s="211"/>
      <c r="AFM91" s="211"/>
      <c r="AFN91" s="211"/>
      <c r="AFO91" s="211"/>
      <c r="AFP91" s="211"/>
      <c r="AFQ91" s="211"/>
      <c r="AFR91" s="211"/>
      <c r="AFS91" s="211"/>
      <c r="AFT91" s="211"/>
      <c r="AFU91" s="211"/>
      <c r="AFV91" s="211"/>
      <c r="AFW91" s="211"/>
      <c r="AFX91" s="211"/>
      <c r="AFY91" s="211"/>
      <c r="AFZ91" s="211"/>
      <c r="AGA91" s="211"/>
      <c r="AGB91" s="211"/>
      <c r="AGC91" s="211"/>
      <c r="AGD91" s="211"/>
      <c r="AGE91" s="211"/>
      <c r="AGF91" s="211"/>
      <c r="AGG91" s="211"/>
      <c r="AGH91" s="211"/>
      <c r="AGI91" s="211"/>
      <c r="AGJ91" s="211"/>
      <c r="AGK91" s="211"/>
      <c r="AGL91" s="211"/>
      <c r="AGM91" s="211"/>
      <c r="AGN91" s="211"/>
      <c r="AGO91" s="211"/>
      <c r="AGP91" s="211"/>
      <c r="AGQ91" s="211"/>
      <c r="AGR91" s="211"/>
      <c r="AGS91" s="211"/>
      <c r="AGT91" s="211"/>
      <c r="AGU91" s="211"/>
      <c r="AGV91" s="211"/>
      <c r="AGW91" s="211"/>
      <c r="AGX91" s="211"/>
      <c r="AGY91" s="211"/>
      <c r="AGZ91" s="211"/>
      <c r="AHA91" s="211"/>
      <c r="AHB91" s="211"/>
      <c r="AHC91" s="211"/>
      <c r="AHD91" s="211"/>
      <c r="AHE91" s="211"/>
      <c r="AHF91" s="211"/>
      <c r="AHG91" s="211"/>
      <c r="AHH91" s="211"/>
      <c r="AHI91" s="211"/>
      <c r="AHJ91" s="211"/>
      <c r="AHK91" s="211"/>
      <c r="AHL91" s="211"/>
      <c r="AHM91" s="211"/>
      <c r="AHN91" s="211"/>
      <c r="AHO91" s="211"/>
      <c r="AHP91" s="211"/>
      <c r="AHQ91" s="211"/>
      <c r="AHR91" s="211"/>
      <c r="AHS91" s="211"/>
      <c r="AHT91" s="211"/>
      <c r="AHU91" s="211"/>
      <c r="AHV91" s="211"/>
      <c r="AHW91" s="211"/>
      <c r="AHX91" s="211"/>
      <c r="AHY91" s="211"/>
      <c r="AHZ91" s="211"/>
      <c r="AIA91" s="211"/>
      <c r="AIB91" s="211"/>
      <c r="AIC91" s="211"/>
      <c r="AID91" s="211"/>
      <c r="AIE91" s="211"/>
      <c r="AIF91" s="211"/>
      <c r="AIG91" s="211"/>
      <c r="AIH91" s="211"/>
      <c r="AII91" s="211"/>
      <c r="AIJ91" s="211"/>
      <c r="AIK91" s="211"/>
      <c r="AIL91" s="211"/>
      <c r="AIM91" s="211"/>
      <c r="AIN91" s="211"/>
      <c r="AIO91" s="211"/>
      <c r="AIP91" s="211"/>
      <c r="AIQ91" s="211"/>
      <c r="AIR91" s="211"/>
      <c r="AIS91" s="211"/>
      <c r="AIT91" s="211"/>
      <c r="AIU91" s="211"/>
      <c r="AIV91" s="211"/>
      <c r="AIW91" s="211"/>
      <c r="AIX91" s="211"/>
      <c r="AIY91" s="211"/>
      <c r="AIZ91" s="211"/>
      <c r="AJA91" s="211"/>
      <c r="AJB91" s="211"/>
      <c r="AJC91" s="211"/>
      <c r="AJD91" s="211"/>
      <c r="AJE91" s="211"/>
      <c r="AJF91" s="211"/>
      <c r="AJG91" s="211"/>
      <c r="AJH91" s="211"/>
      <c r="AJI91" s="211"/>
      <c r="AJJ91" s="211"/>
      <c r="AJK91" s="211"/>
      <c r="AJL91" s="211"/>
      <c r="AJM91" s="211"/>
      <c r="AJN91" s="211"/>
      <c r="AJO91" s="211"/>
      <c r="AJP91" s="211"/>
      <c r="AJQ91" s="211"/>
      <c r="AJR91" s="211"/>
      <c r="AJS91" s="211"/>
      <c r="AJT91" s="211"/>
      <c r="AJU91" s="211"/>
      <c r="AJV91" s="211"/>
      <c r="AJW91" s="211"/>
      <c r="AJX91" s="211"/>
      <c r="AJY91" s="211"/>
      <c r="AJZ91" s="211"/>
      <c r="AKA91" s="211"/>
      <c r="AKB91" s="211"/>
      <c r="AKC91" s="211"/>
      <c r="AKD91" s="211"/>
      <c r="AKE91" s="211"/>
      <c r="AKF91" s="211"/>
      <c r="AKG91" s="211"/>
      <c r="AKH91" s="211"/>
      <c r="AKI91" s="211"/>
      <c r="AKJ91" s="211"/>
      <c r="AKK91" s="211"/>
      <c r="AKL91" s="211"/>
      <c r="AKM91" s="211"/>
      <c r="AKN91" s="211"/>
      <c r="AKO91" s="211"/>
      <c r="AKP91" s="211"/>
      <c r="AKQ91" s="211"/>
      <c r="AKR91" s="211"/>
      <c r="AKS91" s="211"/>
      <c r="AKT91" s="211"/>
      <c r="AKU91" s="211"/>
      <c r="AKV91" s="211"/>
      <c r="AKW91" s="211"/>
      <c r="AKX91" s="211"/>
      <c r="AKY91" s="211"/>
      <c r="AKZ91" s="211"/>
      <c r="ALA91" s="211"/>
      <c r="ALB91" s="211"/>
      <c r="ALC91" s="211"/>
      <c r="ALD91" s="211"/>
      <c r="ALE91" s="211"/>
      <c r="ALF91" s="211"/>
      <c r="ALG91" s="211"/>
      <c r="ALH91" s="211"/>
      <c r="ALI91" s="211"/>
      <c r="ALJ91" s="211"/>
      <c r="ALK91" s="211"/>
      <c r="ALL91" s="211"/>
      <c r="ALM91" s="211"/>
      <c r="ALN91" s="211"/>
      <c r="ALO91" s="211"/>
      <c r="ALP91" s="211"/>
      <c r="ALQ91" s="211"/>
      <c r="ALR91" s="211"/>
      <c r="ALS91" s="211"/>
      <c r="ALT91" s="211"/>
      <c r="ALU91" s="211"/>
      <c r="ALV91" s="211"/>
      <c r="ALW91" s="211"/>
      <c r="ALX91" s="211"/>
      <c r="ALY91" s="211"/>
      <c r="ALZ91" s="211"/>
      <c r="AMA91" s="211"/>
      <c r="AMB91" s="211"/>
      <c r="AMC91" s="211"/>
      <c r="AMD91" s="211"/>
      <c r="AME91" s="211"/>
      <c r="AMF91" s="211"/>
      <c r="AMG91" s="211"/>
      <c r="AMH91" s="211"/>
      <c r="AMI91" s="211"/>
      <c r="AMJ91" s="211"/>
      <c r="AMK91" s="211"/>
      <c r="AML91" s="211"/>
      <c r="AMM91" s="211"/>
      <c r="AMN91" s="211"/>
      <c r="AMO91" s="211"/>
      <c r="AMP91" s="211"/>
      <c r="AMQ91" s="211"/>
      <c r="AMR91" s="211"/>
      <c r="AMS91" s="211"/>
      <c r="AMT91" s="211"/>
      <c r="AMU91" s="211"/>
      <c r="AMV91" s="211"/>
      <c r="AMW91" s="211"/>
      <c r="AMX91" s="211"/>
      <c r="AMY91" s="211"/>
      <c r="AMZ91" s="211"/>
      <c r="ANA91" s="211"/>
      <c r="ANB91" s="211"/>
      <c r="ANC91" s="211"/>
      <c r="AND91" s="211"/>
      <c r="ANE91" s="211"/>
      <c r="ANF91" s="211"/>
      <c r="ANG91" s="211"/>
      <c r="ANH91" s="211"/>
      <c r="ANI91" s="211"/>
      <c r="ANJ91" s="211"/>
      <c r="ANK91" s="211"/>
      <c r="ANL91" s="211"/>
      <c r="ANM91" s="211"/>
      <c r="ANN91" s="211"/>
      <c r="ANO91" s="211"/>
      <c r="ANP91" s="211"/>
      <c r="ANQ91" s="211"/>
      <c r="ANR91" s="211"/>
      <c r="ANS91" s="211"/>
      <c r="ANT91" s="211"/>
      <c r="ANU91" s="211"/>
      <c r="ANV91" s="211"/>
      <c r="ANW91" s="211"/>
      <c r="ANX91" s="211"/>
      <c r="ANY91" s="211"/>
      <c r="ANZ91" s="211"/>
      <c r="AOA91" s="211"/>
      <c r="AOB91" s="211"/>
      <c r="AOC91" s="211"/>
      <c r="AOD91" s="211"/>
      <c r="AOE91" s="211"/>
      <c r="AOF91" s="211"/>
      <c r="AOG91" s="211"/>
      <c r="AOH91" s="211"/>
      <c r="AOI91" s="211"/>
      <c r="AOJ91" s="211"/>
      <c r="AOK91" s="211"/>
      <c r="AOL91" s="211"/>
      <c r="AOM91" s="211"/>
      <c r="AON91" s="211"/>
      <c r="AOO91" s="211"/>
      <c r="AOP91" s="211"/>
      <c r="AOQ91" s="211"/>
      <c r="AOR91" s="211"/>
      <c r="AOS91" s="211"/>
      <c r="AOT91" s="211"/>
      <c r="AOU91" s="211"/>
      <c r="AOV91" s="211"/>
      <c r="AOW91" s="211"/>
      <c r="AOX91" s="211"/>
      <c r="AOY91" s="211"/>
      <c r="AOZ91" s="211"/>
      <c r="APA91" s="211"/>
      <c r="APB91" s="211"/>
      <c r="APC91" s="211"/>
      <c r="APD91" s="211"/>
      <c r="APE91" s="211"/>
      <c r="APF91" s="211"/>
      <c r="APG91" s="211"/>
      <c r="APH91" s="211"/>
      <c r="API91" s="211"/>
      <c r="APJ91" s="211"/>
      <c r="APK91" s="211"/>
      <c r="APL91" s="211"/>
      <c r="APM91" s="211"/>
      <c r="APN91" s="211"/>
      <c r="APO91" s="211"/>
      <c r="APP91" s="211"/>
      <c r="APQ91" s="211"/>
      <c r="APR91" s="211"/>
      <c r="APS91" s="211"/>
      <c r="APT91" s="211"/>
      <c r="APU91" s="211"/>
      <c r="APV91" s="211"/>
      <c r="APW91" s="211"/>
      <c r="APX91" s="211"/>
      <c r="APY91" s="211"/>
      <c r="APZ91" s="211"/>
      <c r="AQA91" s="211"/>
      <c r="AQB91" s="211"/>
      <c r="AQC91" s="211"/>
      <c r="AQD91" s="211"/>
      <c r="AQE91" s="211"/>
      <c r="AQF91" s="211"/>
      <c r="AQG91" s="211"/>
      <c r="AQH91" s="211"/>
      <c r="AQI91" s="211"/>
      <c r="AQJ91" s="211"/>
      <c r="AQK91" s="211"/>
      <c r="AQL91" s="211"/>
      <c r="AQM91" s="211"/>
      <c r="AQN91" s="211"/>
      <c r="AQO91" s="211"/>
      <c r="AQP91" s="211"/>
      <c r="AQQ91" s="211"/>
      <c r="AQR91" s="211"/>
      <c r="AQS91" s="211"/>
      <c r="AQT91" s="211"/>
      <c r="AQU91" s="211"/>
      <c r="AQV91" s="211"/>
      <c r="AQW91" s="211"/>
      <c r="AQX91" s="211"/>
      <c r="AQY91" s="211"/>
      <c r="AQZ91" s="211"/>
      <c r="ARA91" s="211"/>
      <c r="ARB91" s="211"/>
      <c r="ARC91" s="211"/>
      <c r="ARD91" s="211"/>
      <c r="ARE91" s="211"/>
      <c r="ARF91" s="211"/>
      <c r="ARG91" s="211"/>
      <c r="ARH91" s="211"/>
      <c r="ARI91" s="211"/>
      <c r="ARJ91" s="211"/>
      <c r="ARK91" s="211"/>
      <c r="ARL91" s="211"/>
      <c r="ARM91" s="211"/>
      <c r="ARN91" s="211"/>
      <c r="ARO91" s="211"/>
      <c r="ARP91" s="211"/>
      <c r="ARQ91" s="211"/>
      <c r="ARR91" s="211"/>
      <c r="ARS91" s="211"/>
      <c r="ART91" s="211"/>
      <c r="ARU91" s="211"/>
      <c r="ARV91" s="211"/>
      <c r="ARW91" s="211"/>
      <c r="ARX91" s="211"/>
      <c r="ARY91" s="211"/>
      <c r="ARZ91" s="211"/>
      <c r="ASA91" s="211"/>
      <c r="ASB91" s="211"/>
      <c r="ASC91" s="211"/>
      <c r="ASD91" s="211"/>
      <c r="ASE91" s="211"/>
      <c r="ASF91" s="211"/>
      <c r="ASG91" s="211"/>
      <c r="ASH91" s="211"/>
      <c r="ASI91" s="211"/>
      <c r="ASJ91" s="211"/>
      <c r="ASK91" s="211"/>
      <c r="ASL91" s="211"/>
      <c r="ASM91" s="211"/>
      <c r="ASN91" s="211"/>
      <c r="ASO91" s="211"/>
      <c r="ASP91" s="211"/>
      <c r="ASQ91" s="211"/>
      <c r="ASR91" s="211"/>
      <c r="ASS91" s="211"/>
      <c r="AST91" s="211"/>
      <c r="ASU91" s="211"/>
      <c r="ASV91" s="211"/>
      <c r="ASW91" s="211"/>
      <c r="ASX91" s="211"/>
      <c r="ASY91" s="211"/>
      <c r="ASZ91" s="211"/>
      <c r="ATA91" s="211"/>
      <c r="ATB91" s="211"/>
      <c r="ATC91" s="211"/>
      <c r="ATD91" s="211"/>
      <c r="ATE91" s="211"/>
      <c r="ATF91" s="211"/>
      <c r="ATG91" s="211"/>
      <c r="ATH91" s="211"/>
      <c r="ATI91" s="211"/>
      <c r="ATJ91" s="211"/>
      <c r="ATK91" s="211"/>
      <c r="ATL91" s="211"/>
      <c r="ATM91" s="211"/>
      <c r="ATN91" s="211"/>
      <c r="ATO91" s="211"/>
      <c r="ATP91" s="211"/>
      <c r="ATQ91" s="211"/>
      <c r="ATR91" s="211"/>
      <c r="ATS91" s="211"/>
      <c r="ATT91" s="211"/>
      <c r="ATU91" s="211"/>
      <c r="ATV91" s="211"/>
      <c r="ATW91" s="211"/>
      <c r="ATX91" s="211"/>
      <c r="ATY91" s="211"/>
      <c r="ATZ91" s="211"/>
      <c r="AUA91" s="211"/>
      <c r="AUB91" s="211"/>
      <c r="AUC91" s="211"/>
      <c r="AUD91" s="211"/>
      <c r="AUE91" s="211"/>
      <c r="AUF91" s="211"/>
      <c r="AUG91" s="211"/>
      <c r="AUH91" s="211"/>
      <c r="AUI91" s="211"/>
      <c r="AUJ91" s="211"/>
      <c r="AUK91" s="211"/>
      <c r="AUL91" s="211"/>
      <c r="AUM91" s="211"/>
      <c r="AUN91" s="211"/>
      <c r="AUO91" s="211"/>
      <c r="AUP91" s="211"/>
      <c r="AUQ91" s="211"/>
      <c r="AUR91" s="211"/>
      <c r="AUS91" s="211"/>
      <c r="AUT91" s="211"/>
      <c r="AUU91" s="211"/>
      <c r="AUV91" s="211"/>
      <c r="AUW91" s="211"/>
      <c r="AUX91" s="211"/>
      <c r="AUY91" s="211"/>
      <c r="AUZ91" s="211"/>
      <c r="AVA91" s="211"/>
      <c r="AVB91" s="211"/>
      <c r="AVC91" s="211"/>
      <c r="AVD91" s="211"/>
      <c r="AVE91" s="211"/>
      <c r="AVF91" s="211"/>
      <c r="AVG91" s="211"/>
      <c r="AVH91" s="211"/>
      <c r="AVI91" s="211"/>
      <c r="AVJ91" s="211"/>
      <c r="AVK91" s="211"/>
      <c r="AVL91" s="211"/>
      <c r="AVM91" s="211"/>
      <c r="AVN91" s="211"/>
      <c r="AVO91" s="211"/>
      <c r="AVP91" s="211"/>
      <c r="AVQ91" s="211"/>
      <c r="AVR91" s="211"/>
      <c r="AVS91" s="211"/>
      <c r="AVT91" s="211"/>
      <c r="AVU91" s="211"/>
      <c r="AVV91" s="211"/>
      <c r="AVW91" s="211"/>
      <c r="AVX91" s="211"/>
      <c r="AVY91" s="211"/>
      <c r="AVZ91" s="211"/>
      <c r="AWA91" s="211"/>
      <c r="AWB91" s="211"/>
      <c r="AWC91" s="211"/>
      <c r="AWD91" s="211"/>
      <c r="AWE91" s="211"/>
      <c r="AWF91" s="211"/>
      <c r="AWG91" s="211"/>
      <c r="AWH91" s="211"/>
      <c r="AWI91" s="211"/>
      <c r="AWJ91" s="211"/>
      <c r="AWK91" s="211"/>
      <c r="AWL91" s="211"/>
      <c r="AWM91" s="211"/>
      <c r="AWN91" s="211"/>
      <c r="AWO91" s="211"/>
      <c r="AWP91" s="211"/>
      <c r="AWQ91" s="211"/>
      <c r="AWR91" s="211"/>
      <c r="AWS91" s="211"/>
      <c r="AWT91" s="211"/>
      <c r="AWU91" s="211"/>
      <c r="AWV91" s="211"/>
      <c r="AWW91" s="211"/>
      <c r="AWX91" s="211"/>
      <c r="AWY91" s="211"/>
      <c r="AWZ91" s="211"/>
      <c r="AXA91" s="211"/>
      <c r="AXB91" s="211"/>
      <c r="AXC91" s="211"/>
      <c r="AXD91" s="211"/>
      <c r="AXE91" s="211"/>
      <c r="AXF91" s="211"/>
      <c r="AXG91" s="211"/>
      <c r="AXH91" s="211"/>
      <c r="AXI91" s="211"/>
      <c r="AXJ91" s="211"/>
      <c r="AXK91" s="211"/>
      <c r="AXL91" s="211"/>
      <c r="AXM91" s="211"/>
      <c r="AXN91" s="211"/>
      <c r="AXO91" s="211"/>
      <c r="AXP91" s="211"/>
      <c r="AXQ91" s="211"/>
      <c r="AXR91" s="211"/>
      <c r="AXS91" s="211"/>
      <c r="AXT91" s="211"/>
      <c r="AXU91" s="211"/>
      <c r="AXV91" s="211"/>
      <c r="AXW91" s="211"/>
      <c r="AXX91" s="211"/>
      <c r="AXY91" s="211"/>
      <c r="AXZ91" s="211"/>
      <c r="AYA91" s="211"/>
      <c r="AYB91" s="211"/>
      <c r="AYC91" s="211"/>
      <c r="AYD91" s="211"/>
      <c r="AYE91" s="211"/>
      <c r="AYF91" s="211"/>
      <c r="AYG91" s="211"/>
      <c r="AYH91" s="211"/>
      <c r="AYI91" s="211"/>
      <c r="AYJ91" s="211"/>
      <c r="AYK91" s="211"/>
      <c r="AYL91" s="211"/>
      <c r="AYM91" s="211"/>
      <c r="AYN91" s="211"/>
      <c r="AYO91" s="211"/>
      <c r="AYP91" s="211"/>
      <c r="AYQ91" s="211"/>
      <c r="AYR91" s="211"/>
      <c r="AYS91" s="211"/>
      <c r="AYT91" s="211"/>
      <c r="AYU91" s="211"/>
      <c r="AYV91" s="211"/>
      <c r="AYW91" s="211"/>
      <c r="AYX91" s="211"/>
      <c r="AYY91" s="211"/>
      <c r="AYZ91" s="211"/>
      <c r="AZA91" s="211"/>
      <c r="AZB91" s="211"/>
      <c r="AZC91" s="211"/>
      <c r="AZD91" s="211"/>
      <c r="AZE91" s="211"/>
      <c r="AZF91" s="211"/>
      <c r="AZG91" s="211"/>
      <c r="AZH91" s="211"/>
      <c r="AZI91" s="211"/>
      <c r="AZJ91" s="211"/>
      <c r="AZK91" s="211"/>
      <c r="AZL91" s="211"/>
      <c r="AZM91" s="211"/>
      <c r="AZN91" s="211"/>
      <c r="AZO91" s="211"/>
      <c r="AZP91" s="211"/>
      <c r="AZQ91" s="211"/>
      <c r="AZR91" s="211"/>
      <c r="AZS91" s="211"/>
      <c r="AZT91" s="211"/>
      <c r="AZU91" s="211"/>
      <c r="AZV91" s="211"/>
      <c r="AZW91" s="211"/>
      <c r="AZX91" s="211"/>
      <c r="AZY91" s="211"/>
      <c r="AZZ91" s="211"/>
      <c r="BAA91" s="211"/>
      <c r="BAB91" s="211"/>
      <c r="BAC91" s="211"/>
      <c r="BAD91" s="211"/>
      <c r="BAE91" s="211"/>
      <c r="BAF91" s="211"/>
      <c r="BAG91" s="211"/>
      <c r="BAH91" s="211"/>
      <c r="BAI91" s="211"/>
      <c r="BAJ91" s="211"/>
      <c r="BAK91" s="211"/>
      <c r="BAL91" s="211"/>
      <c r="BAM91" s="211"/>
      <c r="BAN91" s="211"/>
      <c r="BAO91" s="211"/>
      <c r="BAP91" s="211"/>
      <c r="BAQ91" s="211"/>
      <c r="BAR91" s="211"/>
      <c r="BAS91" s="211"/>
      <c r="BAT91" s="211"/>
      <c r="BAU91" s="211"/>
      <c r="BAV91" s="211"/>
      <c r="BAW91" s="211"/>
      <c r="BAX91" s="211"/>
      <c r="BAY91" s="211"/>
      <c r="BAZ91" s="211"/>
      <c r="BBA91" s="211"/>
      <c r="BBB91" s="211"/>
      <c r="BBC91" s="211"/>
      <c r="BBD91" s="211"/>
      <c r="BBE91" s="211"/>
      <c r="BBF91" s="211"/>
      <c r="BBG91" s="211"/>
      <c r="BBH91" s="211"/>
      <c r="BBI91" s="211"/>
      <c r="BBJ91" s="211"/>
      <c r="BBK91" s="211"/>
      <c r="BBL91" s="211"/>
      <c r="BBM91" s="211"/>
      <c r="BBN91" s="211"/>
      <c r="BBO91" s="211"/>
      <c r="BBP91" s="211"/>
      <c r="BBQ91" s="211"/>
      <c r="BBR91" s="211"/>
      <c r="BBS91" s="211"/>
      <c r="BBT91" s="211"/>
      <c r="BBU91" s="211"/>
      <c r="BBV91" s="211"/>
      <c r="BBW91" s="211"/>
      <c r="BBX91" s="211"/>
      <c r="BBY91" s="211"/>
      <c r="BBZ91" s="211"/>
      <c r="BCA91" s="211"/>
      <c r="BCB91" s="211"/>
      <c r="BCC91" s="211"/>
      <c r="BCD91" s="211"/>
      <c r="BCE91" s="211"/>
      <c r="BCF91" s="211"/>
      <c r="BCG91" s="211"/>
      <c r="BCH91" s="211"/>
      <c r="BCI91" s="211"/>
      <c r="BCJ91" s="211"/>
      <c r="BCK91" s="211"/>
      <c r="BCL91" s="211"/>
      <c r="BCM91" s="211"/>
      <c r="BCN91" s="211"/>
      <c r="BCO91" s="211"/>
      <c r="BCP91" s="211"/>
      <c r="BCQ91" s="211"/>
      <c r="BCR91" s="211"/>
      <c r="BCS91" s="211"/>
      <c r="BCT91" s="211"/>
      <c r="BCU91" s="211"/>
      <c r="BCV91" s="211"/>
      <c r="BCW91" s="211"/>
      <c r="BCX91" s="211"/>
      <c r="BCY91" s="211"/>
      <c r="BCZ91" s="211"/>
      <c r="BDA91" s="211"/>
      <c r="BDB91" s="211"/>
      <c r="BDC91" s="211"/>
      <c r="BDD91" s="211"/>
      <c r="BDE91" s="211"/>
      <c r="BDF91" s="211"/>
      <c r="BDG91" s="211"/>
      <c r="BDH91" s="211"/>
      <c r="BDI91" s="211"/>
      <c r="BDJ91" s="211"/>
      <c r="BDK91" s="211"/>
      <c r="BDL91" s="211"/>
      <c r="BDM91" s="211"/>
      <c r="BDN91" s="211"/>
      <c r="BDO91" s="211"/>
      <c r="BDP91" s="211"/>
      <c r="BDQ91" s="211"/>
      <c r="BDR91" s="211"/>
      <c r="BDS91" s="211"/>
      <c r="BDT91" s="211"/>
      <c r="BDU91" s="211"/>
      <c r="BDV91" s="211"/>
      <c r="BDW91" s="211"/>
      <c r="BDX91" s="211"/>
      <c r="BDY91" s="211"/>
      <c r="BDZ91" s="211"/>
      <c r="BEA91" s="211"/>
      <c r="BEB91" s="211"/>
      <c r="BEC91" s="211"/>
      <c r="BED91" s="211"/>
      <c r="BEE91" s="211"/>
      <c r="BEF91" s="211"/>
      <c r="BEG91" s="211"/>
      <c r="BEH91" s="211"/>
      <c r="BEI91" s="211"/>
      <c r="BEJ91" s="211"/>
      <c r="BEK91" s="211"/>
      <c r="BEL91" s="211"/>
      <c r="BEM91" s="211"/>
      <c r="BEN91" s="211"/>
      <c r="BEO91" s="211"/>
      <c r="BEP91" s="211"/>
      <c r="BEQ91" s="211"/>
      <c r="BER91" s="211"/>
      <c r="BES91" s="211"/>
      <c r="BET91" s="211"/>
      <c r="BEU91" s="211"/>
      <c r="BEV91" s="211"/>
      <c r="BEW91" s="211"/>
      <c r="BEX91" s="211"/>
      <c r="BEY91" s="211"/>
      <c r="BEZ91" s="211"/>
      <c r="BFA91" s="211"/>
      <c r="BFB91" s="211"/>
      <c r="BFC91" s="211"/>
      <c r="BFD91" s="211"/>
      <c r="BFE91" s="211"/>
      <c r="BFF91" s="211"/>
      <c r="BFG91" s="211"/>
      <c r="BFH91" s="211"/>
      <c r="BFI91" s="211"/>
      <c r="BFJ91" s="211"/>
      <c r="BFK91" s="211"/>
      <c r="BFL91" s="211"/>
      <c r="BFM91" s="211"/>
      <c r="BFN91" s="211"/>
      <c r="BFO91" s="211"/>
      <c r="BFP91" s="211"/>
      <c r="BFQ91" s="211"/>
      <c r="BFR91" s="211"/>
      <c r="BFS91" s="211"/>
      <c r="BFT91" s="211"/>
      <c r="BFU91" s="211"/>
      <c r="BFV91" s="211"/>
      <c r="BFW91" s="211"/>
      <c r="BFX91" s="211"/>
      <c r="BFY91" s="211"/>
      <c r="BFZ91" s="211"/>
      <c r="BGA91" s="211"/>
      <c r="BGB91" s="211"/>
      <c r="BGC91" s="211"/>
      <c r="BGD91" s="211"/>
      <c r="BGE91" s="211"/>
      <c r="BGF91" s="211"/>
      <c r="BGG91" s="211"/>
      <c r="BGH91" s="211"/>
      <c r="BGI91" s="211"/>
      <c r="BGJ91" s="211"/>
      <c r="BGK91" s="211"/>
      <c r="BGL91" s="211"/>
      <c r="BGM91" s="211"/>
      <c r="BGN91" s="211"/>
      <c r="BGO91" s="211"/>
      <c r="BGP91" s="211"/>
      <c r="BGQ91" s="211"/>
      <c r="BGR91" s="211"/>
      <c r="BGS91" s="211"/>
      <c r="BGT91" s="211"/>
      <c r="BGU91" s="211"/>
      <c r="BGV91" s="211"/>
      <c r="BGW91" s="211"/>
      <c r="BGX91" s="211"/>
      <c r="BGY91" s="211"/>
      <c r="BGZ91" s="211"/>
      <c r="BHA91" s="211"/>
      <c r="BHB91" s="211"/>
      <c r="BHC91" s="211"/>
      <c r="BHD91" s="211"/>
      <c r="BHE91" s="211"/>
      <c r="BHF91" s="211"/>
      <c r="BHG91" s="211"/>
      <c r="BHH91" s="211"/>
      <c r="BHI91" s="211"/>
      <c r="BHJ91" s="211"/>
      <c r="BHK91" s="211"/>
      <c r="BHL91" s="211"/>
      <c r="BHM91" s="211"/>
      <c r="BHN91" s="211"/>
      <c r="BHO91" s="211"/>
      <c r="BHP91" s="211"/>
      <c r="BHQ91" s="211"/>
      <c r="BHR91" s="211"/>
      <c r="BHS91" s="211"/>
      <c r="BHT91" s="211"/>
      <c r="BHU91" s="211"/>
      <c r="BHV91" s="211"/>
      <c r="BHW91" s="211"/>
      <c r="BHX91" s="211"/>
      <c r="BHY91" s="211"/>
      <c r="BHZ91" s="211"/>
      <c r="BIA91" s="211"/>
      <c r="BIB91" s="211"/>
      <c r="BIC91" s="211"/>
      <c r="BID91" s="211"/>
      <c r="BIE91" s="211"/>
      <c r="BIF91" s="211"/>
      <c r="BIG91" s="211"/>
      <c r="BIH91" s="211"/>
      <c r="BII91" s="211"/>
      <c r="BIJ91" s="211"/>
      <c r="BIK91" s="211"/>
      <c r="BIL91" s="211"/>
      <c r="BIM91" s="211"/>
      <c r="BIN91" s="211"/>
      <c r="BIO91" s="211"/>
      <c r="BIP91" s="211"/>
      <c r="BIQ91" s="211"/>
      <c r="BIR91" s="211"/>
      <c r="BIS91" s="211"/>
      <c r="BIT91" s="211"/>
      <c r="BIU91" s="211"/>
      <c r="BIV91" s="211"/>
      <c r="BIW91" s="211"/>
      <c r="BIX91" s="211"/>
      <c r="BIY91" s="211"/>
      <c r="BIZ91" s="211"/>
      <c r="BJA91" s="211"/>
      <c r="BJB91" s="211"/>
      <c r="BJC91" s="211"/>
      <c r="BJD91" s="211"/>
      <c r="BJE91" s="211"/>
      <c r="BJF91" s="211"/>
      <c r="BJG91" s="211"/>
      <c r="BJH91" s="211"/>
      <c r="BJI91" s="211"/>
      <c r="BJJ91" s="211"/>
      <c r="BJK91" s="211"/>
      <c r="BJL91" s="211"/>
      <c r="BJM91" s="211"/>
      <c r="BJN91" s="211"/>
      <c r="BJO91" s="211"/>
      <c r="BJP91" s="211"/>
      <c r="BJQ91" s="211"/>
      <c r="BJR91" s="211"/>
      <c r="BJS91" s="211"/>
      <c r="BJT91" s="211"/>
      <c r="BJU91" s="211"/>
      <c r="BJV91" s="211"/>
      <c r="BJW91" s="211"/>
      <c r="BJX91" s="211"/>
      <c r="BJY91" s="211"/>
      <c r="BJZ91" s="211"/>
      <c r="BKA91" s="211"/>
      <c r="BKB91" s="211"/>
      <c r="BKC91" s="211"/>
      <c r="BKD91" s="211"/>
      <c r="BKE91" s="211"/>
      <c r="BKF91" s="211"/>
      <c r="BKG91" s="211"/>
      <c r="BKH91" s="211"/>
      <c r="BKI91" s="211"/>
      <c r="BKJ91" s="211"/>
      <c r="BKK91" s="211"/>
      <c r="BKL91" s="211"/>
      <c r="BKM91" s="211"/>
      <c r="BKN91" s="211"/>
      <c r="BKO91" s="211"/>
      <c r="BKP91" s="211"/>
      <c r="BKQ91" s="211"/>
      <c r="BKR91" s="211"/>
      <c r="BKS91" s="211"/>
      <c r="BKT91" s="211"/>
      <c r="BKU91" s="211"/>
      <c r="BKV91" s="211"/>
      <c r="BKW91" s="211"/>
      <c r="BKX91" s="211"/>
      <c r="BKY91" s="211"/>
      <c r="BKZ91" s="211"/>
      <c r="BLA91" s="211"/>
      <c r="BLB91" s="211"/>
      <c r="BLC91" s="211"/>
      <c r="BLD91" s="211"/>
      <c r="BLE91" s="211"/>
      <c r="BLF91" s="211"/>
      <c r="BLG91" s="211"/>
      <c r="BLH91" s="211"/>
      <c r="BLI91" s="211"/>
      <c r="BLJ91" s="211"/>
      <c r="BLK91" s="211"/>
      <c r="BLL91" s="211"/>
      <c r="BLM91" s="211"/>
      <c r="BLN91" s="211"/>
      <c r="BLO91" s="211"/>
      <c r="BLP91" s="211"/>
      <c r="BLQ91" s="211"/>
      <c r="BLR91" s="211"/>
      <c r="BLS91" s="211"/>
      <c r="BLT91" s="211"/>
      <c r="BLU91" s="211"/>
      <c r="BLV91" s="211"/>
      <c r="BLW91" s="211"/>
      <c r="BLX91" s="211"/>
      <c r="BLY91" s="211"/>
      <c r="BLZ91" s="211"/>
      <c r="BMA91" s="211"/>
      <c r="BMB91" s="211"/>
      <c r="BMC91" s="211"/>
      <c r="BMD91" s="211"/>
      <c r="BME91" s="211"/>
      <c r="BMF91" s="211"/>
      <c r="BMG91" s="211"/>
      <c r="BMH91" s="211"/>
      <c r="BMI91" s="211"/>
      <c r="BMJ91" s="211"/>
      <c r="BMK91" s="211"/>
      <c r="BML91" s="211"/>
      <c r="BMM91" s="211"/>
      <c r="BMN91" s="211"/>
      <c r="BMO91" s="211"/>
      <c r="BMP91" s="211"/>
      <c r="BMQ91" s="211"/>
      <c r="BMR91" s="211"/>
      <c r="BMS91" s="211"/>
      <c r="BMT91" s="211"/>
      <c r="BMU91" s="211"/>
      <c r="BMV91" s="211"/>
      <c r="BMW91" s="211"/>
      <c r="BMX91" s="211"/>
      <c r="BMY91" s="211"/>
      <c r="BMZ91" s="211"/>
      <c r="BNA91" s="211"/>
      <c r="BNB91" s="211"/>
      <c r="BNC91" s="211"/>
      <c r="BND91" s="211"/>
      <c r="BNE91" s="211"/>
      <c r="BNF91" s="211"/>
      <c r="BNG91" s="211"/>
      <c r="BNH91" s="211"/>
      <c r="BNI91" s="211"/>
      <c r="BNJ91" s="211"/>
      <c r="BNK91" s="211"/>
      <c r="BNL91" s="211"/>
      <c r="BNM91" s="211"/>
      <c r="BNN91" s="211"/>
      <c r="BNO91" s="211"/>
      <c r="BNP91" s="211"/>
      <c r="BNQ91" s="211"/>
      <c r="BNR91" s="211"/>
      <c r="BNS91" s="211"/>
      <c r="BNT91" s="211"/>
      <c r="BNU91" s="211"/>
      <c r="BNV91" s="211"/>
      <c r="BNW91" s="211"/>
      <c r="BNX91" s="211"/>
      <c r="BNY91" s="211"/>
      <c r="BNZ91" s="211"/>
      <c r="BOA91" s="211"/>
      <c r="BOB91" s="211"/>
      <c r="BOC91" s="211"/>
      <c r="BOD91" s="211"/>
      <c r="BOE91" s="211"/>
      <c r="BOF91" s="211"/>
      <c r="BOG91" s="211"/>
      <c r="BOH91" s="211"/>
      <c r="BOI91" s="211"/>
      <c r="BOJ91" s="211"/>
      <c r="BOK91" s="211"/>
      <c r="BOL91" s="211"/>
      <c r="BOM91" s="211"/>
      <c r="BON91" s="211"/>
      <c r="BOO91" s="211"/>
      <c r="BOP91" s="211"/>
      <c r="BOQ91" s="211"/>
      <c r="BOR91" s="211"/>
      <c r="BOS91" s="211"/>
      <c r="BOT91" s="211"/>
      <c r="BOU91" s="211"/>
      <c r="BOV91" s="211"/>
      <c r="BOW91" s="211"/>
      <c r="BOX91" s="211"/>
      <c r="BOY91" s="211"/>
      <c r="BOZ91" s="211"/>
      <c r="BPA91" s="211"/>
      <c r="BPB91" s="211"/>
      <c r="BPC91" s="211"/>
      <c r="BPD91" s="211"/>
      <c r="BPE91" s="211"/>
      <c r="BPF91" s="211"/>
      <c r="BPG91" s="211"/>
      <c r="BPH91" s="211"/>
      <c r="BPI91" s="211"/>
      <c r="BPJ91" s="211"/>
      <c r="BPK91" s="211"/>
      <c r="BPL91" s="211"/>
      <c r="BPM91" s="211"/>
      <c r="BPN91" s="211"/>
      <c r="BPO91" s="211"/>
      <c r="BPP91" s="211"/>
      <c r="BPQ91" s="211"/>
      <c r="BPR91" s="211"/>
      <c r="BPS91" s="211"/>
      <c r="BPT91" s="211"/>
      <c r="BPU91" s="211"/>
      <c r="BPV91" s="211"/>
      <c r="BPW91" s="211"/>
      <c r="BPX91" s="211"/>
      <c r="BPY91" s="211"/>
      <c r="BPZ91" s="211"/>
      <c r="BQA91" s="211"/>
      <c r="BQB91" s="211"/>
      <c r="BQC91" s="211"/>
      <c r="BQD91" s="211"/>
      <c r="BQE91" s="211"/>
      <c r="BQF91" s="211"/>
      <c r="BQG91" s="211"/>
      <c r="BQH91" s="211"/>
      <c r="BQI91" s="211"/>
      <c r="BQJ91" s="211"/>
      <c r="BQK91" s="211"/>
      <c r="BQL91" s="211"/>
      <c r="BQM91" s="211"/>
      <c r="BQN91" s="211"/>
      <c r="BQO91" s="211"/>
      <c r="BQP91" s="211"/>
      <c r="BQQ91" s="211"/>
      <c r="BQR91" s="211"/>
      <c r="BQS91" s="211"/>
      <c r="BQT91" s="211"/>
      <c r="BQU91" s="211"/>
      <c r="BQV91" s="211"/>
      <c r="BQW91" s="211"/>
      <c r="BQX91" s="211"/>
      <c r="BQY91" s="211"/>
      <c r="BQZ91" s="211"/>
      <c r="BRA91" s="211"/>
      <c r="BRB91" s="211"/>
      <c r="BRC91" s="211"/>
      <c r="BRD91" s="211"/>
      <c r="BRE91" s="211"/>
      <c r="BRF91" s="211"/>
      <c r="BRG91" s="211"/>
      <c r="BRH91" s="211"/>
      <c r="BRI91" s="211"/>
      <c r="BRJ91" s="211"/>
      <c r="BRK91" s="211"/>
      <c r="BRL91" s="211"/>
      <c r="BRM91" s="211"/>
      <c r="BRN91" s="211"/>
      <c r="BRO91" s="211"/>
      <c r="BRP91" s="211"/>
      <c r="BRQ91" s="211"/>
      <c r="BRR91" s="211"/>
      <c r="BRS91" s="211"/>
      <c r="BRT91" s="211"/>
      <c r="BRU91" s="211"/>
      <c r="BRV91" s="211"/>
      <c r="BRW91" s="211"/>
      <c r="BRX91" s="211"/>
      <c r="BRY91" s="211"/>
      <c r="BRZ91" s="211"/>
      <c r="BSA91" s="211"/>
      <c r="BSB91" s="211"/>
      <c r="BSC91" s="211"/>
      <c r="BSD91" s="211"/>
      <c r="BSE91" s="211"/>
      <c r="BSF91" s="211"/>
      <c r="BSG91" s="211"/>
      <c r="BSH91" s="211"/>
      <c r="BSI91" s="211"/>
      <c r="BSJ91" s="211"/>
      <c r="BSK91" s="211"/>
      <c r="BSL91" s="211"/>
      <c r="BSM91" s="211"/>
      <c r="BSN91" s="211"/>
      <c r="BSO91" s="211"/>
      <c r="BSP91" s="211"/>
      <c r="BSQ91" s="211"/>
      <c r="BSR91" s="211"/>
      <c r="BSS91" s="211"/>
      <c r="BST91" s="211"/>
      <c r="BSU91" s="211"/>
      <c r="BSV91" s="211"/>
      <c r="BSW91" s="211"/>
      <c r="BSX91" s="211"/>
      <c r="BSY91" s="211"/>
      <c r="BSZ91" s="211"/>
      <c r="BTA91" s="211"/>
      <c r="BTB91" s="211"/>
      <c r="BTC91" s="211"/>
      <c r="BTD91" s="211"/>
      <c r="BTE91" s="211"/>
      <c r="BTF91" s="211"/>
      <c r="BTG91" s="211"/>
      <c r="BTH91" s="211"/>
      <c r="BTI91" s="211"/>
      <c r="BTJ91" s="211"/>
      <c r="BTK91" s="211"/>
      <c r="BTL91" s="211"/>
      <c r="BTM91" s="211"/>
      <c r="BTN91" s="211"/>
      <c r="BTO91" s="211"/>
      <c r="BTP91" s="211"/>
      <c r="BTQ91" s="211"/>
      <c r="BTR91" s="211"/>
      <c r="BTS91" s="211"/>
      <c r="BTT91" s="211"/>
      <c r="BTU91" s="211"/>
      <c r="BTV91" s="211"/>
      <c r="BTW91" s="211"/>
      <c r="BTX91" s="211"/>
      <c r="BTY91" s="211"/>
      <c r="BTZ91" s="211"/>
      <c r="BUA91" s="211"/>
      <c r="BUB91" s="211"/>
      <c r="BUC91" s="211"/>
      <c r="BUD91" s="211"/>
      <c r="BUE91" s="211"/>
      <c r="BUF91" s="211"/>
      <c r="BUG91" s="211"/>
      <c r="BUH91" s="211"/>
      <c r="BUI91" s="211"/>
      <c r="BUJ91" s="211"/>
      <c r="BUK91" s="211"/>
      <c r="BUL91" s="211"/>
      <c r="BUM91" s="211"/>
      <c r="BUN91" s="211"/>
      <c r="BUO91" s="211"/>
      <c r="BUP91" s="211"/>
      <c r="BUQ91" s="211"/>
      <c r="BUR91" s="211"/>
      <c r="BUS91" s="211"/>
      <c r="BUT91" s="211"/>
      <c r="BUU91" s="211"/>
      <c r="BUV91" s="211"/>
      <c r="BUW91" s="211"/>
      <c r="BUX91" s="211"/>
      <c r="BUY91" s="211"/>
      <c r="BUZ91" s="211"/>
      <c r="BVA91" s="211"/>
      <c r="BVB91" s="211"/>
      <c r="BVC91" s="211"/>
      <c r="BVD91" s="211"/>
      <c r="BVE91" s="211"/>
      <c r="BVF91" s="211"/>
      <c r="BVG91" s="211"/>
      <c r="BVH91" s="211"/>
      <c r="BVI91" s="211"/>
      <c r="BVJ91" s="211"/>
      <c r="BVK91" s="211"/>
      <c r="BVL91" s="211"/>
      <c r="BVM91" s="211"/>
      <c r="BVN91" s="211"/>
      <c r="BVO91" s="211"/>
      <c r="BVP91" s="211"/>
      <c r="BVQ91" s="211"/>
      <c r="BVR91" s="211"/>
      <c r="BVS91" s="211"/>
      <c r="BVT91" s="211"/>
      <c r="BVU91" s="211"/>
      <c r="BVV91" s="211"/>
      <c r="BVW91" s="211"/>
      <c r="BVX91" s="211"/>
      <c r="BVY91" s="211"/>
      <c r="BVZ91" s="211"/>
      <c r="BWA91" s="211"/>
      <c r="BWB91" s="211"/>
      <c r="BWC91" s="211"/>
      <c r="BWD91" s="211"/>
      <c r="BWE91" s="211"/>
      <c r="BWF91" s="211"/>
      <c r="BWG91" s="211"/>
      <c r="BWH91" s="211"/>
      <c r="BWI91" s="211"/>
      <c r="BWJ91" s="211"/>
      <c r="BWK91" s="211"/>
      <c r="BWL91" s="211"/>
      <c r="BWM91" s="211"/>
      <c r="BWN91" s="211"/>
      <c r="BWO91" s="211"/>
      <c r="BWP91" s="211"/>
      <c r="BWQ91" s="211"/>
      <c r="BWR91" s="211"/>
      <c r="BWS91" s="211"/>
      <c r="BWT91" s="211"/>
      <c r="BWU91" s="211"/>
      <c r="BWV91" s="211"/>
      <c r="BWW91" s="211"/>
      <c r="BWX91" s="211"/>
      <c r="BWY91" s="211"/>
      <c r="BWZ91" s="211"/>
      <c r="BXA91" s="211"/>
      <c r="BXB91" s="211"/>
      <c r="BXC91" s="211"/>
      <c r="BXD91" s="211"/>
      <c r="BXE91" s="211"/>
      <c r="BXF91" s="211"/>
      <c r="BXG91" s="211"/>
      <c r="BXH91" s="211"/>
      <c r="BXI91" s="211"/>
      <c r="BXJ91" s="211"/>
      <c r="BXK91" s="211"/>
      <c r="BXL91" s="211"/>
      <c r="BXM91" s="211"/>
      <c r="BXN91" s="211"/>
      <c r="BXO91" s="211"/>
      <c r="BXP91" s="211"/>
      <c r="BXQ91" s="211"/>
      <c r="BXR91" s="211"/>
      <c r="BXS91" s="211"/>
      <c r="BXT91" s="211"/>
      <c r="BXU91" s="211"/>
      <c r="BXV91" s="211"/>
      <c r="BXW91" s="211"/>
      <c r="BXX91" s="211"/>
      <c r="BXY91" s="211"/>
      <c r="BXZ91" s="211"/>
      <c r="BYA91" s="211"/>
      <c r="BYB91" s="211"/>
      <c r="BYC91" s="211"/>
      <c r="BYD91" s="211"/>
      <c r="BYE91" s="211"/>
      <c r="BYF91" s="211"/>
      <c r="BYG91" s="211"/>
      <c r="BYH91" s="211"/>
      <c r="BYI91" s="211"/>
      <c r="BYJ91" s="211"/>
      <c r="BYK91" s="211"/>
      <c r="BYL91" s="211"/>
      <c r="BYM91" s="211"/>
      <c r="BYN91" s="211"/>
      <c r="BYO91" s="211"/>
      <c r="BYP91" s="211"/>
      <c r="BYQ91" s="211"/>
      <c r="BYR91" s="211"/>
      <c r="BYS91" s="211"/>
      <c r="BYT91" s="211"/>
      <c r="BYU91" s="211"/>
      <c r="BYV91" s="211"/>
      <c r="BYW91" s="211"/>
      <c r="BYX91" s="211"/>
      <c r="BYY91" s="211"/>
      <c r="BYZ91" s="211"/>
      <c r="BZA91" s="211"/>
      <c r="BZB91" s="211"/>
      <c r="BZC91" s="211"/>
      <c r="BZD91" s="211"/>
      <c r="BZE91" s="211"/>
      <c r="BZF91" s="211"/>
      <c r="BZG91" s="211"/>
      <c r="BZH91" s="211"/>
      <c r="BZI91" s="211"/>
      <c r="BZJ91" s="211"/>
      <c r="BZK91" s="211"/>
      <c r="BZL91" s="211"/>
      <c r="BZM91" s="211"/>
      <c r="BZN91" s="211"/>
      <c r="BZO91" s="211"/>
      <c r="BZP91" s="211"/>
      <c r="BZQ91" s="211"/>
      <c r="BZR91" s="211"/>
      <c r="BZS91" s="211"/>
      <c r="BZT91" s="211"/>
      <c r="BZU91" s="211"/>
      <c r="BZV91" s="211"/>
      <c r="BZW91" s="211"/>
      <c r="BZX91" s="211"/>
      <c r="BZY91" s="211"/>
      <c r="BZZ91" s="211"/>
      <c r="CAA91" s="211"/>
      <c r="CAB91" s="211"/>
      <c r="CAC91" s="211"/>
      <c r="CAD91" s="211"/>
      <c r="CAE91" s="211"/>
      <c r="CAF91" s="211"/>
      <c r="CAG91" s="211"/>
      <c r="CAH91" s="211"/>
      <c r="CAI91" s="211"/>
      <c r="CAJ91" s="211"/>
      <c r="CAK91" s="211"/>
      <c r="CAL91" s="211"/>
      <c r="CAM91" s="211"/>
      <c r="CAN91" s="211"/>
      <c r="CAO91" s="211"/>
      <c r="CAP91" s="211"/>
      <c r="CAQ91" s="211"/>
      <c r="CAR91" s="211"/>
      <c r="CAS91" s="211"/>
      <c r="CAT91" s="211"/>
      <c r="CAU91" s="211"/>
      <c r="CAV91" s="211"/>
      <c r="CAW91" s="211"/>
      <c r="CAX91" s="211"/>
      <c r="CAY91" s="211"/>
      <c r="CAZ91" s="211"/>
      <c r="CBA91" s="211"/>
      <c r="CBB91" s="211"/>
      <c r="CBC91" s="211"/>
      <c r="CBD91" s="211"/>
      <c r="CBE91" s="211"/>
      <c r="CBF91" s="211"/>
      <c r="CBG91" s="211"/>
      <c r="CBH91" s="211"/>
      <c r="CBI91" s="211"/>
      <c r="CBJ91" s="211"/>
      <c r="CBK91" s="211"/>
      <c r="CBL91" s="211"/>
      <c r="CBM91" s="211"/>
      <c r="CBN91" s="211"/>
      <c r="CBO91" s="211"/>
      <c r="CBP91" s="211"/>
      <c r="CBQ91" s="211"/>
      <c r="CBR91" s="211"/>
      <c r="CBS91" s="211"/>
      <c r="CBT91" s="211"/>
      <c r="CBU91" s="211"/>
      <c r="CBV91" s="211"/>
      <c r="CBW91" s="211"/>
      <c r="CBX91" s="211"/>
      <c r="CBY91" s="211"/>
      <c r="CBZ91" s="211"/>
      <c r="CCA91" s="211"/>
      <c r="CCB91" s="211"/>
      <c r="CCC91" s="211"/>
      <c r="CCD91" s="211"/>
      <c r="CCE91" s="211"/>
      <c r="CCF91" s="211"/>
      <c r="CCG91" s="211"/>
      <c r="CCH91" s="211"/>
      <c r="CCI91" s="211"/>
      <c r="CCJ91" s="211"/>
      <c r="CCK91" s="211"/>
      <c r="CCL91" s="211"/>
      <c r="CCM91" s="211"/>
      <c r="CCN91" s="211"/>
      <c r="CCO91" s="211"/>
      <c r="CCP91" s="211"/>
      <c r="CCQ91" s="211"/>
      <c r="CCR91" s="211"/>
      <c r="CCS91" s="211"/>
      <c r="CCT91" s="211"/>
      <c r="CCU91" s="211"/>
      <c r="CCV91" s="211"/>
      <c r="CCW91" s="211"/>
      <c r="CCX91" s="211"/>
      <c r="CCY91" s="211"/>
      <c r="CCZ91" s="211"/>
      <c r="CDA91" s="211"/>
      <c r="CDB91" s="211"/>
      <c r="CDC91" s="211"/>
      <c r="CDD91" s="211"/>
      <c r="CDE91" s="211"/>
      <c r="CDF91" s="211"/>
      <c r="CDG91" s="211"/>
      <c r="CDH91" s="211"/>
      <c r="CDI91" s="211"/>
      <c r="CDJ91" s="211"/>
      <c r="CDK91" s="211"/>
      <c r="CDL91" s="211"/>
      <c r="CDM91" s="211"/>
      <c r="CDN91" s="211"/>
      <c r="CDO91" s="211"/>
      <c r="CDP91" s="211"/>
      <c r="CDQ91" s="211"/>
      <c r="CDR91" s="211"/>
      <c r="CDS91" s="211"/>
      <c r="CDT91" s="211"/>
      <c r="CDU91" s="211"/>
      <c r="CDV91" s="211"/>
      <c r="CDW91" s="211"/>
      <c r="CDX91" s="211"/>
      <c r="CDY91" s="211"/>
      <c r="CDZ91" s="211"/>
      <c r="CEA91" s="211"/>
      <c r="CEB91" s="211"/>
      <c r="CEC91" s="211"/>
      <c r="CED91" s="211"/>
      <c r="CEE91" s="211"/>
      <c r="CEF91" s="211"/>
      <c r="CEG91" s="211"/>
      <c r="CEH91" s="211"/>
      <c r="CEI91" s="211"/>
      <c r="CEJ91" s="211"/>
      <c r="CEK91" s="211"/>
      <c r="CEL91" s="211"/>
      <c r="CEM91" s="211"/>
      <c r="CEN91" s="211"/>
      <c r="CEO91" s="211"/>
      <c r="CEP91" s="211"/>
      <c r="CEQ91" s="211"/>
      <c r="CER91" s="211"/>
      <c r="CES91" s="211"/>
      <c r="CET91" s="211"/>
      <c r="CEU91" s="211"/>
      <c r="CEV91" s="211"/>
      <c r="CEW91" s="211"/>
      <c r="CEX91" s="211"/>
      <c r="CEY91" s="211"/>
      <c r="CEZ91" s="211"/>
      <c r="CFA91" s="211"/>
      <c r="CFB91" s="211"/>
      <c r="CFC91" s="211"/>
      <c r="CFD91" s="211"/>
      <c r="CFE91" s="211"/>
      <c r="CFF91" s="211"/>
      <c r="CFG91" s="211"/>
      <c r="CFH91" s="211"/>
      <c r="CFI91" s="211"/>
      <c r="CFJ91" s="211"/>
      <c r="CFK91" s="211"/>
      <c r="CFL91" s="211"/>
      <c r="CFM91" s="211"/>
      <c r="CFN91" s="211"/>
      <c r="CFO91" s="211"/>
      <c r="CFP91" s="211"/>
      <c r="CFQ91" s="211"/>
      <c r="CFR91" s="211"/>
      <c r="CFS91" s="211"/>
      <c r="CFT91" s="211"/>
      <c r="CFU91" s="211"/>
      <c r="CFV91" s="211"/>
      <c r="CFW91" s="211"/>
      <c r="CFX91" s="211"/>
      <c r="CFY91" s="211"/>
      <c r="CFZ91" s="211"/>
      <c r="CGA91" s="211"/>
      <c r="CGB91" s="211"/>
      <c r="CGC91" s="211"/>
      <c r="CGD91" s="211"/>
      <c r="CGE91" s="211"/>
      <c r="CGF91" s="211"/>
      <c r="CGG91" s="211"/>
      <c r="CGH91" s="211"/>
      <c r="CGI91" s="211"/>
      <c r="CGJ91" s="211"/>
      <c r="CGK91" s="211"/>
      <c r="CGL91" s="211"/>
      <c r="CGM91" s="211"/>
      <c r="CGN91" s="211"/>
      <c r="CGO91" s="211"/>
      <c r="CGP91" s="211"/>
      <c r="CGQ91" s="211"/>
      <c r="CGR91" s="211"/>
      <c r="CGS91" s="211"/>
      <c r="CGT91" s="211"/>
      <c r="CGU91" s="211"/>
      <c r="CGV91" s="211"/>
      <c r="CGW91" s="211"/>
      <c r="CGX91" s="211"/>
      <c r="CGY91" s="211"/>
      <c r="CGZ91" s="211"/>
      <c r="CHA91" s="211"/>
      <c r="CHB91" s="211"/>
      <c r="CHC91" s="211"/>
      <c r="CHD91" s="211"/>
      <c r="CHE91" s="211"/>
      <c r="CHF91" s="211"/>
      <c r="CHG91" s="211"/>
      <c r="CHH91" s="211"/>
      <c r="CHI91" s="211"/>
      <c r="CHJ91" s="211"/>
      <c r="CHK91" s="211"/>
      <c r="CHL91" s="211"/>
      <c r="CHM91" s="211"/>
      <c r="CHN91" s="211"/>
      <c r="CHO91" s="211"/>
      <c r="CHP91" s="211"/>
      <c r="CHQ91" s="211"/>
      <c r="CHR91" s="211"/>
      <c r="CHS91" s="211"/>
      <c r="CHT91" s="211"/>
      <c r="CHU91" s="211"/>
      <c r="CHV91" s="211"/>
      <c r="CHW91" s="211"/>
      <c r="CHX91" s="211"/>
      <c r="CHY91" s="211"/>
      <c r="CHZ91" s="211"/>
      <c r="CIA91" s="211"/>
      <c r="CIB91" s="211"/>
      <c r="CIC91" s="211"/>
      <c r="CID91" s="211"/>
      <c r="CIE91" s="211"/>
      <c r="CIF91" s="211"/>
      <c r="CIG91" s="211"/>
      <c r="CIH91" s="211"/>
      <c r="CII91" s="211"/>
      <c r="CIJ91" s="211"/>
      <c r="CIK91" s="211"/>
      <c r="CIL91" s="211"/>
      <c r="CIM91" s="211"/>
      <c r="CIN91" s="211"/>
      <c r="CIO91" s="211"/>
      <c r="CIP91" s="211"/>
      <c r="CIQ91" s="211"/>
      <c r="CIR91" s="211"/>
      <c r="CIS91" s="211"/>
      <c r="CIT91" s="211"/>
      <c r="CIU91" s="211"/>
      <c r="CIV91" s="211"/>
      <c r="CIW91" s="211"/>
      <c r="CIX91" s="211"/>
      <c r="CIY91" s="211"/>
      <c r="CIZ91" s="211"/>
      <c r="CJA91" s="211"/>
      <c r="CJB91" s="211"/>
      <c r="CJC91" s="211"/>
      <c r="CJD91" s="211"/>
      <c r="CJE91" s="211"/>
      <c r="CJF91" s="211"/>
      <c r="CJG91" s="211"/>
      <c r="CJH91" s="211"/>
      <c r="CJI91" s="211"/>
      <c r="CJJ91" s="211"/>
      <c r="CJK91" s="211"/>
      <c r="CJL91" s="211"/>
      <c r="CJM91" s="211"/>
      <c r="CJN91" s="211"/>
      <c r="CJO91" s="211"/>
      <c r="CJP91" s="211"/>
      <c r="CJQ91" s="211"/>
      <c r="CJR91" s="211"/>
      <c r="CJS91" s="211"/>
      <c r="CJT91" s="211"/>
      <c r="CJU91" s="211"/>
      <c r="CJV91" s="211"/>
      <c r="CJW91" s="211"/>
      <c r="CJX91" s="211"/>
      <c r="CJY91" s="211"/>
      <c r="CJZ91" s="211"/>
      <c r="CKA91" s="211"/>
      <c r="CKB91" s="211"/>
      <c r="CKC91" s="211"/>
      <c r="CKD91" s="211"/>
      <c r="CKE91" s="211"/>
      <c r="CKF91" s="211"/>
      <c r="CKG91" s="211"/>
      <c r="CKH91" s="211"/>
      <c r="CKI91" s="211"/>
      <c r="CKJ91" s="211"/>
      <c r="CKK91" s="211"/>
      <c r="CKL91" s="211"/>
      <c r="CKM91" s="211"/>
      <c r="CKN91" s="211"/>
      <c r="CKO91" s="211"/>
      <c r="CKP91" s="211"/>
      <c r="CKQ91" s="211"/>
      <c r="CKR91" s="211"/>
      <c r="CKS91" s="211"/>
      <c r="CKT91" s="211"/>
      <c r="CKU91" s="211"/>
      <c r="CKV91" s="211"/>
      <c r="CKW91" s="211"/>
      <c r="CKX91" s="211"/>
      <c r="CKY91" s="211"/>
      <c r="CKZ91" s="211"/>
      <c r="CLA91" s="211"/>
      <c r="CLB91" s="211"/>
      <c r="CLC91" s="211"/>
      <c r="CLD91" s="211"/>
      <c r="CLE91" s="211"/>
      <c r="CLF91" s="211"/>
      <c r="CLG91" s="211"/>
      <c r="CLH91" s="211"/>
      <c r="CLI91" s="211"/>
      <c r="CLJ91" s="211"/>
      <c r="CLK91" s="211"/>
      <c r="CLL91" s="211"/>
      <c r="CLM91" s="211"/>
      <c r="CLN91" s="211"/>
      <c r="CLO91" s="211"/>
      <c r="CLP91" s="211"/>
      <c r="CLQ91" s="211"/>
      <c r="CLR91" s="211"/>
      <c r="CLS91" s="211"/>
      <c r="CLT91" s="211"/>
      <c r="CLU91" s="211"/>
      <c r="CLV91" s="211"/>
      <c r="CLW91" s="211"/>
      <c r="CLX91" s="211"/>
      <c r="CLY91" s="211"/>
      <c r="CLZ91" s="211"/>
      <c r="CMA91" s="211"/>
      <c r="CMB91" s="211"/>
      <c r="CMC91" s="211"/>
      <c r="CMD91" s="211"/>
      <c r="CME91" s="211"/>
      <c r="CMF91" s="211"/>
      <c r="CMG91" s="211"/>
      <c r="CMH91" s="211"/>
      <c r="CMI91" s="211"/>
      <c r="CMJ91" s="211"/>
      <c r="CMK91" s="211"/>
      <c r="CML91" s="211"/>
      <c r="CMM91" s="211"/>
      <c r="CMN91" s="211"/>
      <c r="CMO91" s="211"/>
      <c r="CMP91" s="211"/>
      <c r="CMQ91" s="211"/>
      <c r="CMR91" s="211"/>
      <c r="CMS91" s="211"/>
      <c r="CMT91" s="211"/>
      <c r="CMU91" s="211"/>
      <c r="CMV91" s="211"/>
      <c r="CMW91" s="211"/>
      <c r="CMX91" s="211"/>
      <c r="CMY91" s="211"/>
      <c r="CMZ91" s="211"/>
      <c r="CNA91" s="211"/>
      <c r="CNB91" s="211"/>
      <c r="CNC91" s="211"/>
      <c r="CND91" s="211"/>
      <c r="CNE91" s="211"/>
      <c r="CNF91" s="211"/>
      <c r="CNG91" s="211"/>
      <c r="CNH91" s="211"/>
      <c r="CNI91" s="211"/>
      <c r="CNJ91" s="211"/>
      <c r="CNK91" s="211"/>
      <c r="CNL91" s="211"/>
      <c r="CNM91" s="211"/>
      <c r="CNN91" s="211"/>
      <c r="CNO91" s="211"/>
      <c r="CNP91" s="211"/>
      <c r="CNQ91" s="211"/>
      <c r="CNR91" s="211"/>
      <c r="CNS91" s="211"/>
      <c r="CNT91" s="211"/>
      <c r="CNU91" s="211"/>
      <c r="CNV91" s="211"/>
      <c r="CNW91" s="211"/>
      <c r="CNX91" s="211"/>
      <c r="CNY91" s="211"/>
      <c r="CNZ91" s="211"/>
      <c r="COA91" s="211"/>
      <c r="COB91" s="211"/>
      <c r="COC91" s="211"/>
      <c r="COD91" s="211"/>
      <c r="COE91" s="211"/>
      <c r="COF91" s="211"/>
      <c r="COG91" s="211"/>
      <c r="COH91" s="211"/>
      <c r="COI91" s="211"/>
      <c r="COJ91" s="211"/>
      <c r="COK91" s="211"/>
      <c r="COL91" s="211"/>
      <c r="COM91" s="211"/>
      <c r="CON91" s="211"/>
      <c r="COO91" s="211"/>
      <c r="COP91" s="211"/>
      <c r="COQ91" s="211"/>
      <c r="COR91" s="211"/>
      <c r="COS91" s="211"/>
      <c r="COT91" s="211"/>
      <c r="COU91" s="211"/>
      <c r="COV91" s="211"/>
      <c r="COW91" s="211"/>
      <c r="COX91" s="211"/>
      <c r="COY91" s="211"/>
      <c r="COZ91" s="211"/>
      <c r="CPA91" s="211"/>
      <c r="CPB91" s="211"/>
      <c r="CPC91" s="211"/>
      <c r="CPD91" s="211"/>
      <c r="CPE91" s="211"/>
      <c r="CPF91" s="211"/>
      <c r="CPG91" s="211"/>
      <c r="CPH91" s="211"/>
      <c r="CPI91" s="211"/>
      <c r="CPJ91" s="211"/>
      <c r="CPK91" s="211"/>
      <c r="CPL91" s="211"/>
      <c r="CPM91" s="211"/>
      <c r="CPN91" s="211"/>
      <c r="CPO91" s="211"/>
      <c r="CPP91" s="211"/>
      <c r="CPQ91" s="211"/>
      <c r="CPR91" s="211"/>
      <c r="CPS91" s="211"/>
      <c r="CPT91" s="211"/>
      <c r="CPU91" s="211"/>
      <c r="CPV91" s="211"/>
      <c r="CPW91" s="211"/>
      <c r="CPX91" s="211"/>
      <c r="CPY91" s="211"/>
      <c r="CPZ91" s="211"/>
      <c r="CQA91" s="211"/>
      <c r="CQB91" s="211"/>
      <c r="CQC91" s="211"/>
      <c r="CQD91" s="211"/>
      <c r="CQE91" s="211"/>
      <c r="CQF91" s="211"/>
      <c r="CQG91" s="211"/>
      <c r="CQH91" s="211"/>
      <c r="CQI91" s="211"/>
      <c r="CQJ91" s="211"/>
      <c r="CQK91" s="211"/>
      <c r="CQL91" s="211"/>
      <c r="CQM91" s="211"/>
      <c r="CQN91" s="211"/>
      <c r="CQO91" s="211"/>
      <c r="CQP91" s="211"/>
      <c r="CQQ91" s="211"/>
      <c r="CQR91" s="211"/>
      <c r="CQS91" s="211"/>
      <c r="CQT91" s="211"/>
      <c r="CQU91" s="211"/>
      <c r="CQV91" s="211"/>
      <c r="CQW91" s="211"/>
      <c r="CQX91" s="211"/>
      <c r="CQY91" s="211"/>
      <c r="CQZ91" s="211"/>
      <c r="CRA91" s="211"/>
      <c r="CRB91" s="211"/>
      <c r="CRC91" s="211"/>
      <c r="CRD91" s="211"/>
      <c r="CRE91" s="211"/>
      <c r="CRF91" s="211"/>
      <c r="CRG91" s="211"/>
      <c r="CRH91" s="211"/>
      <c r="CRI91" s="211"/>
      <c r="CRJ91" s="211"/>
      <c r="CRK91" s="211"/>
      <c r="CRL91" s="211"/>
      <c r="CRM91" s="211"/>
      <c r="CRN91" s="211"/>
      <c r="CRO91" s="211"/>
      <c r="CRP91" s="211"/>
      <c r="CRQ91" s="211"/>
      <c r="CRR91" s="211"/>
      <c r="CRS91" s="211"/>
      <c r="CRT91" s="211"/>
      <c r="CRU91" s="211"/>
      <c r="CRV91" s="211"/>
      <c r="CRW91" s="211"/>
      <c r="CRX91" s="211"/>
      <c r="CRY91" s="211"/>
      <c r="CRZ91" s="211"/>
      <c r="CSA91" s="211"/>
      <c r="CSB91" s="211"/>
      <c r="CSC91" s="211"/>
      <c r="CSD91" s="211"/>
      <c r="CSE91" s="211"/>
      <c r="CSF91" s="211"/>
      <c r="CSG91" s="211"/>
      <c r="CSH91" s="211"/>
      <c r="CSI91" s="211"/>
      <c r="CSJ91" s="211"/>
      <c r="CSK91" s="211"/>
      <c r="CSL91" s="211"/>
      <c r="CSM91" s="211"/>
      <c r="CSN91" s="211"/>
      <c r="CSO91" s="211"/>
      <c r="CSP91" s="211"/>
      <c r="CSQ91" s="211"/>
      <c r="CSR91" s="211"/>
      <c r="CSS91" s="211"/>
      <c r="CST91" s="211"/>
      <c r="CSU91" s="211"/>
      <c r="CSV91" s="211"/>
      <c r="CSW91" s="211"/>
      <c r="CSX91" s="211"/>
      <c r="CSY91" s="211"/>
      <c r="CSZ91" s="211"/>
      <c r="CTA91" s="211"/>
      <c r="CTB91" s="211"/>
      <c r="CTC91" s="211"/>
      <c r="CTD91" s="211"/>
      <c r="CTE91" s="211"/>
      <c r="CTF91" s="211"/>
      <c r="CTG91" s="211"/>
      <c r="CTH91" s="211"/>
      <c r="CTI91" s="211"/>
      <c r="CTJ91" s="211"/>
      <c r="CTK91" s="211"/>
      <c r="CTL91" s="211"/>
      <c r="CTM91" s="211"/>
      <c r="CTN91" s="211"/>
      <c r="CTO91" s="211"/>
      <c r="CTP91" s="211"/>
      <c r="CTQ91" s="211"/>
      <c r="CTR91" s="211"/>
      <c r="CTS91" s="211"/>
      <c r="CTT91" s="211"/>
      <c r="CTU91" s="211"/>
      <c r="CTV91" s="211"/>
      <c r="CTW91" s="211"/>
      <c r="CTX91" s="211"/>
      <c r="CTY91" s="211"/>
      <c r="CTZ91" s="211"/>
      <c r="CUA91" s="211"/>
      <c r="CUB91" s="211"/>
      <c r="CUC91" s="211"/>
      <c r="CUD91" s="211"/>
      <c r="CUE91" s="211"/>
      <c r="CUF91" s="211"/>
      <c r="CUG91" s="211"/>
      <c r="CUH91" s="211"/>
      <c r="CUI91" s="211"/>
      <c r="CUJ91" s="211"/>
      <c r="CUK91" s="211"/>
      <c r="CUL91" s="211"/>
      <c r="CUM91" s="211"/>
      <c r="CUN91" s="211"/>
      <c r="CUO91" s="211"/>
      <c r="CUP91" s="211"/>
      <c r="CUQ91" s="211"/>
      <c r="CUR91" s="211"/>
      <c r="CUS91" s="211"/>
      <c r="CUT91" s="211"/>
      <c r="CUU91" s="211"/>
      <c r="CUV91" s="211"/>
      <c r="CUW91" s="211"/>
      <c r="CUX91" s="211"/>
      <c r="CUY91" s="211"/>
      <c r="CUZ91" s="211"/>
      <c r="CVA91" s="211"/>
      <c r="CVB91" s="211"/>
      <c r="CVC91" s="211"/>
      <c r="CVD91" s="211"/>
      <c r="CVE91" s="211"/>
      <c r="CVF91" s="211"/>
      <c r="CVG91" s="211"/>
      <c r="CVH91" s="211"/>
      <c r="CVI91" s="211"/>
      <c r="CVJ91" s="211"/>
      <c r="CVK91" s="211"/>
      <c r="CVL91" s="211"/>
      <c r="CVM91" s="211"/>
      <c r="CVN91" s="211"/>
      <c r="CVO91" s="211"/>
      <c r="CVP91" s="211"/>
      <c r="CVQ91" s="211"/>
      <c r="CVR91" s="211"/>
      <c r="CVS91" s="211"/>
      <c r="CVT91" s="211"/>
      <c r="CVU91" s="211"/>
      <c r="CVV91" s="211"/>
      <c r="CVW91" s="211"/>
      <c r="CVX91" s="211"/>
      <c r="CVY91" s="211"/>
      <c r="CVZ91" s="211"/>
      <c r="CWA91" s="211"/>
      <c r="CWB91" s="211"/>
      <c r="CWC91" s="211"/>
      <c r="CWD91" s="211"/>
      <c r="CWE91" s="211"/>
      <c r="CWF91" s="211"/>
      <c r="CWG91" s="211"/>
      <c r="CWH91" s="211"/>
      <c r="CWI91" s="211"/>
      <c r="CWJ91" s="211"/>
      <c r="CWK91" s="211"/>
      <c r="CWL91" s="211"/>
      <c r="CWM91" s="211"/>
      <c r="CWN91" s="211"/>
      <c r="CWO91" s="211"/>
      <c r="CWP91" s="211"/>
      <c r="CWQ91" s="211"/>
      <c r="CWR91" s="211"/>
      <c r="CWS91" s="211"/>
      <c r="CWT91" s="211"/>
      <c r="CWU91" s="211"/>
      <c r="CWV91" s="211"/>
      <c r="CWW91" s="211"/>
      <c r="CWX91" s="211"/>
      <c r="CWY91" s="211"/>
      <c r="CWZ91" s="211"/>
      <c r="CXA91" s="211"/>
      <c r="CXB91" s="211"/>
      <c r="CXC91" s="211"/>
      <c r="CXD91" s="211"/>
      <c r="CXE91" s="211"/>
      <c r="CXF91" s="211"/>
      <c r="CXG91" s="211"/>
      <c r="CXH91" s="211"/>
      <c r="CXI91" s="211"/>
      <c r="CXJ91" s="211"/>
      <c r="CXK91" s="211"/>
      <c r="CXL91" s="211"/>
      <c r="CXM91" s="211"/>
      <c r="CXN91" s="211"/>
      <c r="CXO91" s="211"/>
      <c r="CXP91" s="211"/>
      <c r="CXQ91" s="211"/>
      <c r="CXR91" s="211"/>
      <c r="CXS91" s="211"/>
      <c r="CXT91" s="211"/>
      <c r="CXU91" s="211"/>
      <c r="CXV91" s="211"/>
      <c r="CXW91" s="211"/>
      <c r="CXX91" s="211"/>
      <c r="CXY91" s="211"/>
      <c r="CXZ91" s="211"/>
      <c r="CYA91" s="211"/>
      <c r="CYB91" s="211"/>
      <c r="CYC91" s="211"/>
      <c r="CYD91" s="211"/>
      <c r="CYE91" s="211"/>
      <c r="CYF91" s="211"/>
      <c r="CYG91" s="211"/>
      <c r="CYH91" s="211"/>
      <c r="CYI91" s="211"/>
      <c r="CYJ91" s="211"/>
      <c r="CYK91" s="211"/>
      <c r="CYL91" s="211"/>
      <c r="CYM91" s="211"/>
      <c r="CYN91" s="211"/>
      <c r="CYO91" s="211"/>
      <c r="CYP91" s="211"/>
      <c r="CYQ91" s="211"/>
      <c r="CYR91" s="211"/>
      <c r="CYS91" s="211"/>
      <c r="CYT91" s="211"/>
      <c r="CYU91" s="211"/>
      <c r="CYV91" s="211"/>
      <c r="CYW91" s="211"/>
      <c r="CYX91" s="211"/>
      <c r="CYY91" s="211"/>
      <c r="CYZ91" s="211"/>
      <c r="CZA91" s="211"/>
      <c r="CZB91" s="211"/>
      <c r="CZC91" s="211"/>
      <c r="CZD91" s="211"/>
      <c r="CZE91" s="211"/>
      <c r="CZF91" s="211"/>
      <c r="CZG91" s="211"/>
      <c r="CZH91" s="211"/>
      <c r="CZI91" s="211"/>
      <c r="CZJ91" s="211"/>
      <c r="CZK91" s="211"/>
      <c r="CZL91" s="211"/>
      <c r="CZM91" s="211"/>
      <c r="CZN91" s="211"/>
      <c r="CZO91" s="211"/>
      <c r="CZP91" s="211"/>
      <c r="CZQ91" s="211"/>
      <c r="CZR91" s="211"/>
      <c r="CZS91" s="211"/>
      <c r="CZT91" s="211"/>
      <c r="CZU91" s="211"/>
      <c r="CZV91" s="211"/>
      <c r="CZW91" s="211"/>
      <c r="CZX91" s="211"/>
      <c r="CZY91" s="211"/>
      <c r="CZZ91" s="211"/>
      <c r="DAA91" s="211"/>
      <c r="DAB91" s="211"/>
      <c r="DAC91" s="211"/>
      <c r="DAD91" s="211"/>
      <c r="DAE91" s="211"/>
      <c r="DAF91" s="211"/>
      <c r="DAG91" s="211"/>
      <c r="DAH91" s="211"/>
      <c r="DAI91" s="211"/>
      <c r="DAJ91" s="211"/>
      <c r="DAK91" s="211"/>
      <c r="DAL91" s="211"/>
      <c r="DAM91" s="211"/>
      <c r="DAN91" s="211"/>
      <c r="DAO91" s="211"/>
      <c r="DAP91" s="211"/>
      <c r="DAQ91" s="211"/>
      <c r="DAR91" s="211"/>
      <c r="DAS91" s="211"/>
      <c r="DAT91" s="211"/>
      <c r="DAU91" s="211"/>
      <c r="DAV91" s="211"/>
      <c r="DAW91" s="211"/>
      <c r="DAX91" s="211"/>
      <c r="DAY91" s="211"/>
      <c r="DAZ91" s="211"/>
      <c r="DBA91" s="211"/>
      <c r="DBB91" s="211"/>
      <c r="DBC91" s="211"/>
      <c r="DBD91" s="211"/>
      <c r="DBE91" s="211"/>
      <c r="DBF91" s="211"/>
      <c r="DBG91" s="211"/>
      <c r="DBH91" s="211"/>
      <c r="DBI91" s="211"/>
      <c r="DBJ91" s="211"/>
      <c r="DBK91" s="211"/>
      <c r="DBL91" s="211"/>
      <c r="DBM91" s="211"/>
      <c r="DBN91" s="211"/>
      <c r="DBO91" s="211"/>
      <c r="DBP91" s="211"/>
      <c r="DBQ91" s="211"/>
      <c r="DBR91" s="211"/>
      <c r="DBS91" s="211"/>
      <c r="DBT91" s="211"/>
      <c r="DBU91" s="211"/>
      <c r="DBV91" s="211"/>
      <c r="DBW91" s="211"/>
      <c r="DBX91" s="211"/>
      <c r="DBY91" s="211"/>
      <c r="DBZ91" s="211"/>
      <c r="DCA91" s="211"/>
      <c r="DCB91" s="211"/>
      <c r="DCC91" s="211"/>
      <c r="DCD91" s="211"/>
      <c r="DCE91" s="211"/>
      <c r="DCF91" s="211"/>
      <c r="DCG91" s="211"/>
      <c r="DCH91" s="211"/>
      <c r="DCI91" s="211"/>
      <c r="DCJ91" s="211"/>
      <c r="DCK91" s="211"/>
      <c r="DCL91" s="211"/>
      <c r="DCM91" s="211"/>
      <c r="DCN91" s="211"/>
      <c r="DCO91" s="211"/>
      <c r="DCP91" s="211"/>
      <c r="DCQ91" s="211"/>
      <c r="DCR91" s="211"/>
      <c r="DCS91" s="211"/>
      <c r="DCT91" s="211"/>
      <c r="DCU91" s="211"/>
      <c r="DCV91" s="211"/>
      <c r="DCW91" s="211"/>
      <c r="DCX91" s="211"/>
      <c r="DCY91" s="211"/>
      <c r="DCZ91" s="211"/>
      <c r="DDA91" s="211"/>
      <c r="DDB91" s="211"/>
      <c r="DDC91" s="211"/>
      <c r="DDD91" s="211"/>
      <c r="DDE91" s="211"/>
      <c r="DDF91" s="211"/>
      <c r="DDG91" s="211"/>
      <c r="DDH91" s="211"/>
      <c r="DDI91" s="211"/>
      <c r="DDJ91" s="211"/>
      <c r="DDK91" s="211"/>
      <c r="DDL91" s="211"/>
      <c r="DDM91" s="211"/>
      <c r="DDN91" s="211"/>
      <c r="DDO91" s="211"/>
      <c r="DDP91" s="211"/>
      <c r="DDQ91" s="211"/>
      <c r="DDR91" s="211"/>
      <c r="DDS91" s="211"/>
      <c r="DDT91" s="211"/>
      <c r="DDU91" s="211"/>
      <c r="DDV91" s="211"/>
      <c r="DDW91" s="211"/>
      <c r="DDX91" s="211"/>
      <c r="DDY91" s="211"/>
      <c r="DDZ91" s="211"/>
      <c r="DEA91" s="211"/>
      <c r="DEB91" s="211"/>
      <c r="DEC91" s="211"/>
      <c r="DED91" s="211"/>
      <c r="DEE91" s="211"/>
      <c r="DEF91" s="211"/>
      <c r="DEG91" s="211"/>
      <c r="DEH91" s="211"/>
      <c r="DEI91" s="211"/>
      <c r="DEJ91" s="211"/>
      <c r="DEK91" s="211"/>
      <c r="DEL91" s="211"/>
      <c r="DEM91" s="211"/>
      <c r="DEN91" s="211"/>
      <c r="DEO91" s="211"/>
      <c r="DEP91" s="211"/>
      <c r="DEQ91" s="211"/>
      <c r="DER91" s="211"/>
      <c r="DES91" s="211"/>
      <c r="DET91" s="211"/>
      <c r="DEU91" s="211"/>
      <c r="DEV91" s="211"/>
      <c r="DEW91" s="211"/>
      <c r="DEX91" s="211"/>
      <c r="DEY91" s="211"/>
      <c r="DEZ91" s="211"/>
      <c r="DFA91" s="211"/>
      <c r="DFB91" s="211"/>
      <c r="DFC91" s="211"/>
      <c r="DFD91" s="211"/>
      <c r="DFE91" s="211"/>
      <c r="DFF91" s="211"/>
      <c r="DFG91" s="211"/>
      <c r="DFH91" s="211"/>
      <c r="DFI91" s="211"/>
      <c r="DFJ91" s="211"/>
      <c r="DFK91" s="211"/>
      <c r="DFL91" s="211"/>
      <c r="DFM91" s="211"/>
      <c r="DFN91" s="211"/>
      <c r="DFO91" s="211"/>
      <c r="DFP91" s="211"/>
      <c r="DFQ91" s="211"/>
      <c r="DFR91" s="211"/>
      <c r="DFS91" s="211"/>
      <c r="DFT91" s="211"/>
      <c r="DFU91" s="211"/>
      <c r="DFV91" s="211"/>
      <c r="DFW91" s="211"/>
      <c r="DFX91" s="211"/>
      <c r="DFY91" s="211"/>
      <c r="DFZ91" s="211"/>
      <c r="DGA91" s="211"/>
      <c r="DGB91" s="211"/>
      <c r="DGC91" s="211"/>
      <c r="DGD91" s="211"/>
      <c r="DGE91" s="211"/>
      <c r="DGF91" s="211"/>
      <c r="DGG91" s="211"/>
      <c r="DGH91" s="211"/>
      <c r="DGI91" s="211"/>
      <c r="DGJ91" s="211"/>
      <c r="DGK91" s="211"/>
      <c r="DGL91" s="211"/>
      <c r="DGM91" s="211"/>
      <c r="DGN91" s="211"/>
      <c r="DGO91" s="211"/>
      <c r="DGP91" s="211"/>
      <c r="DGQ91" s="211"/>
      <c r="DGR91" s="211"/>
      <c r="DGS91" s="211"/>
      <c r="DGT91" s="211"/>
      <c r="DGU91" s="211"/>
      <c r="DGV91" s="211"/>
      <c r="DGW91" s="211"/>
      <c r="DGX91" s="211"/>
      <c r="DGY91" s="211"/>
      <c r="DGZ91" s="211"/>
      <c r="DHA91" s="211"/>
      <c r="DHB91" s="211"/>
      <c r="DHC91" s="211"/>
      <c r="DHD91" s="211"/>
      <c r="DHE91" s="211"/>
      <c r="DHF91" s="211"/>
      <c r="DHG91" s="211"/>
      <c r="DHH91" s="211"/>
      <c r="DHI91" s="211"/>
      <c r="DHJ91" s="211"/>
      <c r="DHK91" s="211"/>
      <c r="DHL91" s="211"/>
      <c r="DHM91" s="211"/>
      <c r="DHN91" s="211"/>
      <c r="DHO91" s="211"/>
      <c r="DHP91" s="211"/>
      <c r="DHQ91" s="211"/>
      <c r="DHR91" s="211"/>
      <c r="DHS91" s="211"/>
      <c r="DHT91" s="211"/>
      <c r="DHU91" s="211"/>
      <c r="DHV91" s="211"/>
      <c r="DHW91" s="211"/>
      <c r="DHX91" s="211"/>
      <c r="DHY91" s="211"/>
      <c r="DHZ91" s="211"/>
      <c r="DIA91" s="211"/>
      <c r="DIB91" s="211"/>
      <c r="DIC91" s="211"/>
      <c r="DID91" s="211"/>
      <c r="DIE91" s="211"/>
      <c r="DIF91" s="211"/>
      <c r="DIG91" s="211"/>
      <c r="DIH91" s="211"/>
      <c r="DII91" s="211"/>
      <c r="DIJ91" s="211"/>
      <c r="DIK91" s="211"/>
      <c r="DIL91" s="211"/>
      <c r="DIM91" s="211"/>
      <c r="DIN91" s="211"/>
      <c r="DIO91" s="211"/>
      <c r="DIP91" s="211"/>
      <c r="DIQ91" s="211"/>
      <c r="DIR91" s="211"/>
      <c r="DIS91" s="211"/>
      <c r="DIT91" s="211"/>
      <c r="DIU91" s="211"/>
      <c r="DIV91" s="211"/>
      <c r="DIW91" s="211"/>
      <c r="DIX91" s="211"/>
      <c r="DIY91" s="211"/>
      <c r="DIZ91" s="211"/>
      <c r="DJA91" s="211"/>
      <c r="DJB91" s="211"/>
      <c r="DJC91" s="211"/>
      <c r="DJD91" s="211"/>
      <c r="DJE91" s="211"/>
      <c r="DJF91" s="211"/>
      <c r="DJG91" s="211"/>
      <c r="DJH91" s="211"/>
      <c r="DJI91" s="211"/>
      <c r="DJJ91" s="211"/>
      <c r="DJK91" s="211"/>
      <c r="DJL91" s="211"/>
      <c r="DJM91" s="211"/>
      <c r="DJN91" s="211"/>
      <c r="DJO91" s="211"/>
      <c r="DJP91" s="211"/>
      <c r="DJQ91" s="211"/>
      <c r="DJR91" s="211"/>
      <c r="DJS91" s="211"/>
      <c r="DJT91" s="211"/>
      <c r="DJU91" s="211"/>
      <c r="DJV91" s="211"/>
      <c r="DJW91" s="211"/>
      <c r="DJX91" s="211"/>
      <c r="DJY91" s="211"/>
      <c r="DJZ91" s="211"/>
      <c r="DKA91" s="211"/>
      <c r="DKB91" s="211"/>
      <c r="DKC91" s="211"/>
      <c r="DKD91" s="211"/>
      <c r="DKE91" s="211"/>
      <c r="DKF91" s="211"/>
      <c r="DKG91" s="211"/>
      <c r="DKH91" s="211"/>
      <c r="DKI91" s="211"/>
      <c r="DKJ91" s="211"/>
      <c r="DKK91" s="211"/>
      <c r="DKL91" s="211"/>
      <c r="DKM91" s="211"/>
      <c r="DKN91" s="211"/>
      <c r="DKO91" s="211"/>
      <c r="DKP91" s="211"/>
      <c r="DKQ91" s="211"/>
      <c r="DKR91" s="211"/>
      <c r="DKS91" s="211"/>
      <c r="DKT91" s="211"/>
      <c r="DKU91" s="211"/>
      <c r="DKV91" s="211"/>
      <c r="DKW91" s="211"/>
      <c r="DKX91" s="211"/>
      <c r="DKY91" s="211"/>
      <c r="DKZ91" s="211"/>
      <c r="DLA91" s="211"/>
      <c r="DLB91" s="211"/>
      <c r="DLC91" s="211"/>
      <c r="DLD91" s="211"/>
      <c r="DLE91" s="211"/>
      <c r="DLF91" s="211"/>
      <c r="DLG91" s="211"/>
      <c r="DLH91" s="211"/>
      <c r="DLI91" s="211"/>
      <c r="DLJ91" s="211"/>
      <c r="DLK91" s="211"/>
      <c r="DLL91" s="211"/>
      <c r="DLM91" s="211"/>
      <c r="DLN91" s="211"/>
      <c r="DLO91" s="211"/>
      <c r="DLP91" s="211"/>
      <c r="DLQ91" s="211"/>
      <c r="DLR91" s="211"/>
      <c r="DLS91" s="211"/>
      <c r="DLT91" s="211"/>
      <c r="DLU91" s="211"/>
      <c r="DLV91" s="211"/>
      <c r="DLW91" s="211"/>
      <c r="DLX91" s="211"/>
      <c r="DLY91" s="211"/>
      <c r="DLZ91" s="211"/>
      <c r="DMA91" s="211"/>
      <c r="DMB91" s="211"/>
      <c r="DMC91" s="211"/>
      <c r="DMD91" s="211"/>
      <c r="DME91" s="211"/>
      <c r="DMF91" s="211"/>
      <c r="DMG91" s="211"/>
      <c r="DMH91" s="211"/>
      <c r="DMI91" s="211"/>
      <c r="DMJ91" s="211"/>
      <c r="DMK91" s="211"/>
      <c r="DML91" s="211"/>
      <c r="DMM91" s="211"/>
      <c r="DMN91" s="211"/>
      <c r="DMO91" s="211"/>
      <c r="DMP91" s="211"/>
      <c r="DMQ91" s="211"/>
      <c r="DMR91" s="211"/>
      <c r="DMS91" s="211"/>
      <c r="DMT91" s="211"/>
      <c r="DMU91" s="211"/>
      <c r="DMV91" s="211"/>
      <c r="DMW91" s="211"/>
      <c r="DMX91" s="211"/>
      <c r="DMY91" s="211"/>
      <c r="DMZ91" s="211"/>
      <c r="DNA91" s="211"/>
      <c r="DNB91" s="211"/>
      <c r="DNC91" s="211"/>
      <c r="DND91" s="211"/>
      <c r="DNE91" s="211"/>
      <c r="DNF91" s="211"/>
      <c r="DNG91" s="211"/>
      <c r="DNH91" s="211"/>
      <c r="DNI91" s="211"/>
      <c r="DNJ91" s="211"/>
      <c r="DNK91" s="211"/>
      <c r="DNL91" s="211"/>
      <c r="DNM91" s="211"/>
      <c r="DNN91" s="211"/>
      <c r="DNO91" s="211"/>
      <c r="DNP91" s="211"/>
      <c r="DNQ91" s="211"/>
      <c r="DNR91" s="211"/>
      <c r="DNS91" s="211"/>
      <c r="DNT91" s="211"/>
      <c r="DNU91" s="211"/>
      <c r="DNV91" s="211"/>
      <c r="DNW91" s="211"/>
      <c r="DNX91" s="211"/>
      <c r="DNY91" s="211"/>
      <c r="DNZ91" s="211"/>
      <c r="DOA91" s="211"/>
      <c r="DOB91" s="211"/>
      <c r="DOC91" s="211"/>
      <c r="DOD91" s="211"/>
      <c r="DOE91" s="211"/>
      <c r="DOF91" s="211"/>
      <c r="DOG91" s="211"/>
      <c r="DOH91" s="211"/>
      <c r="DOI91" s="211"/>
      <c r="DOJ91" s="211"/>
      <c r="DOK91" s="211"/>
      <c r="DOL91" s="211"/>
      <c r="DOM91" s="211"/>
      <c r="DON91" s="211"/>
      <c r="DOO91" s="211"/>
      <c r="DOP91" s="211"/>
      <c r="DOQ91" s="211"/>
      <c r="DOR91" s="211"/>
      <c r="DOS91" s="211"/>
      <c r="DOT91" s="211"/>
      <c r="DOU91" s="211"/>
      <c r="DOV91" s="211"/>
      <c r="DOW91" s="211"/>
      <c r="DOX91" s="211"/>
      <c r="DOY91" s="211"/>
      <c r="DOZ91" s="211"/>
      <c r="DPA91" s="211"/>
      <c r="DPB91" s="211"/>
      <c r="DPC91" s="211"/>
      <c r="DPD91" s="211"/>
      <c r="DPE91" s="211"/>
      <c r="DPF91" s="211"/>
      <c r="DPG91" s="211"/>
      <c r="DPH91" s="211"/>
      <c r="DPI91" s="211"/>
      <c r="DPJ91" s="211"/>
      <c r="DPK91" s="211"/>
      <c r="DPL91" s="211"/>
      <c r="DPM91" s="211"/>
      <c r="DPN91" s="211"/>
      <c r="DPO91" s="211"/>
      <c r="DPP91" s="211"/>
      <c r="DPQ91" s="211"/>
      <c r="DPR91" s="211"/>
      <c r="DPS91" s="211"/>
      <c r="DPT91" s="211"/>
      <c r="DPU91" s="211"/>
      <c r="DPV91" s="211"/>
      <c r="DPW91" s="211"/>
      <c r="DPX91" s="211"/>
      <c r="DPY91" s="211"/>
      <c r="DPZ91" s="211"/>
      <c r="DQA91" s="211"/>
      <c r="DQB91" s="211"/>
      <c r="DQC91" s="211"/>
      <c r="DQD91" s="211"/>
      <c r="DQE91" s="211"/>
      <c r="DQF91" s="211"/>
      <c r="DQG91" s="211"/>
      <c r="DQH91" s="211"/>
      <c r="DQI91" s="211"/>
      <c r="DQJ91" s="211"/>
      <c r="DQK91" s="211"/>
      <c r="DQL91" s="211"/>
      <c r="DQM91" s="211"/>
      <c r="DQN91" s="211"/>
      <c r="DQO91" s="211"/>
      <c r="DQP91" s="211"/>
      <c r="DQQ91" s="211"/>
      <c r="DQR91" s="211"/>
      <c r="DQS91" s="211"/>
      <c r="DQT91" s="211"/>
      <c r="DQU91" s="211"/>
      <c r="DQV91" s="211"/>
      <c r="DQW91" s="211"/>
      <c r="DQX91" s="211"/>
      <c r="DQY91" s="211"/>
      <c r="DQZ91" s="211"/>
      <c r="DRA91" s="211"/>
      <c r="DRB91" s="211"/>
      <c r="DRC91" s="211"/>
      <c r="DRD91" s="211"/>
      <c r="DRE91" s="211"/>
      <c r="DRF91" s="211"/>
      <c r="DRG91" s="211"/>
      <c r="DRH91" s="211"/>
      <c r="DRI91" s="211"/>
      <c r="DRJ91" s="211"/>
      <c r="DRK91" s="211"/>
      <c r="DRL91" s="211"/>
      <c r="DRM91" s="211"/>
      <c r="DRN91" s="211"/>
      <c r="DRO91" s="211"/>
      <c r="DRP91" s="211"/>
      <c r="DRQ91" s="211"/>
      <c r="DRR91" s="211"/>
      <c r="DRS91" s="211"/>
      <c r="DRT91" s="211"/>
      <c r="DRU91" s="211"/>
      <c r="DRV91" s="211"/>
      <c r="DRW91" s="211"/>
      <c r="DRX91" s="211"/>
      <c r="DRY91" s="211"/>
      <c r="DRZ91" s="211"/>
      <c r="DSA91" s="211"/>
      <c r="DSB91" s="211"/>
      <c r="DSC91" s="211"/>
      <c r="DSD91" s="211"/>
      <c r="DSE91" s="211"/>
      <c r="DSF91" s="211"/>
      <c r="DSG91" s="211"/>
      <c r="DSH91" s="211"/>
      <c r="DSI91" s="211"/>
      <c r="DSJ91" s="211"/>
      <c r="DSK91" s="211"/>
      <c r="DSL91" s="211"/>
      <c r="DSM91" s="211"/>
      <c r="DSN91" s="211"/>
      <c r="DSO91" s="211"/>
      <c r="DSP91" s="211"/>
      <c r="DSQ91" s="211"/>
      <c r="DSR91" s="211"/>
      <c r="DSS91" s="211"/>
      <c r="DST91" s="211"/>
      <c r="DSU91" s="211"/>
      <c r="DSV91" s="211"/>
      <c r="DSW91" s="211"/>
      <c r="DSX91" s="211"/>
      <c r="DSY91" s="211"/>
      <c r="DSZ91" s="211"/>
      <c r="DTA91" s="211"/>
      <c r="DTB91" s="211"/>
      <c r="DTC91" s="211"/>
      <c r="DTD91" s="211"/>
      <c r="DTE91" s="211"/>
      <c r="DTF91" s="211"/>
      <c r="DTG91" s="211"/>
      <c r="DTH91" s="211"/>
      <c r="DTI91" s="211"/>
      <c r="DTJ91" s="211"/>
      <c r="DTK91" s="211"/>
      <c r="DTL91" s="211"/>
      <c r="DTM91" s="211"/>
      <c r="DTN91" s="211"/>
      <c r="DTO91" s="211"/>
      <c r="DTP91" s="211"/>
      <c r="DTQ91" s="211"/>
      <c r="DTR91" s="211"/>
      <c r="DTS91" s="211"/>
      <c r="DTT91" s="211"/>
      <c r="DTU91" s="211"/>
      <c r="DTV91" s="211"/>
      <c r="DTW91" s="211"/>
      <c r="DTX91" s="211"/>
      <c r="DTY91" s="211"/>
      <c r="DTZ91" s="211"/>
      <c r="DUA91" s="211"/>
      <c r="DUB91" s="211"/>
      <c r="DUC91" s="211"/>
      <c r="DUD91" s="211"/>
      <c r="DUE91" s="211"/>
      <c r="DUF91" s="211"/>
      <c r="DUG91" s="211"/>
      <c r="DUH91" s="211"/>
      <c r="DUI91" s="211"/>
      <c r="DUJ91" s="211"/>
      <c r="DUK91" s="211"/>
      <c r="DUL91" s="211"/>
      <c r="DUM91" s="211"/>
      <c r="DUN91" s="211"/>
      <c r="DUO91" s="211"/>
      <c r="DUP91" s="211"/>
      <c r="DUQ91" s="211"/>
      <c r="DUR91" s="211"/>
      <c r="DUS91" s="211"/>
      <c r="DUT91" s="211"/>
      <c r="DUU91" s="211"/>
      <c r="DUV91" s="211"/>
      <c r="DUW91" s="211"/>
      <c r="DUX91" s="211"/>
      <c r="DUY91" s="211"/>
      <c r="DUZ91" s="211"/>
      <c r="DVA91" s="211"/>
      <c r="DVB91" s="211"/>
      <c r="DVC91" s="211"/>
      <c r="DVD91" s="211"/>
      <c r="DVE91" s="211"/>
      <c r="DVF91" s="211"/>
      <c r="DVG91" s="211"/>
      <c r="DVH91" s="211"/>
      <c r="DVI91" s="211"/>
      <c r="DVJ91" s="211"/>
      <c r="DVK91" s="211"/>
      <c r="DVL91" s="211"/>
      <c r="DVM91" s="211"/>
      <c r="DVN91" s="211"/>
      <c r="DVO91" s="211"/>
      <c r="DVP91" s="211"/>
      <c r="DVQ91" s="211"/>
      <c r="DVR91" s="211"/>
      <c r="DVS91" s="211"/>
      <c r="DVT91" s="211"/>
      <c r="DVU91" s="211"/>
      <c r="DVV91" s="211"/>
      <c r="DVW91" s="211"/>
      <c r="DVX91" s="211"/>
      <c r="DVY91" s="211"/>
      <c r="DVZ91" s="211"/>
      <c r="DWA91" s="211"/>
      <c r="DWB91" s="211"/>
      <c r="DWC91" s="211"/>
      <c r="DWD91" s="211"/>
      <c r="DWE91" s="211"/>
      <c r="DWF91" s="211"/>
      <c r="DWG91" s="211"/>
      <c r="DWH91" s="211"/>
      <c r="DWI91" s="211"/>
      <c r="DWJ91" s="211"/>
      <c r="DWK91" s="211"/>
      <c r="DWL91" s="211"/>
      <c r="DWM91" s="211"/>
      <c r="DWN91" s="211"/>
      <c r="DWO91" s="211"/>
      <c r="DWP91" s="211"/>
      <c r="DWQ91" s="211"/>
      <c r="DWR91" s="211"/>
      <c r="DWS91" s="211"/>
      <c r="DWT91" s="211"/>
      <c r="DWU91" s="211"/>
      <c r="DWV91" s="211"/>
      <c r="DWW91" s="211"/>
      <c r="DWX91" s="211"/>
      <c r="DWY91" s="211"/>
      <c r="DWZ91" s="211"/>
      <c r="DXA91" s="211"/>
      <c r="DXB91" s="211"/>
      <c r="DXC91" s="211"/>
      <c r="DXD91" s="211"/>
      <c r="DXE91" s="211"/>
      <c r="DXF91" s="211"/>
      <c r="DXG91" s="211"/>
      <c r="DXH91" s="211"/>
      <c r="DXI91" s="211"/>
      <c r="DXJ91" s="211"/>
      <c r="DXK91" s="211"/>
      <c r="DXL91" s="211"/>
      <c r="DXM91" s="211"/>
      <c r="DXN91" s="211"/>
      <c r="DXO91" s="211"/>
      <c r="DXP91" s="211"/>
      <c r="DXQ91" s="211"/>
      <c r="DXR91" s="211"/>
      <c r="DXS91" s="211"/>
      <c r="DXT91" s="211"/>
      <c r="DXU91" s="211"/>
      <c r="DXV91" s="211"/>
      <c r="DXW91" s="211"/>
      <c r="DXX91" s="211"/>
      <c r="DXY91" s="211"/>
      <c r="DXZ91" s="211"/>
      <c r="DYA91" s="211"/>
      <c r="DYB91" s="211"/>
      <c r="DYC91" s="211"/>
      <c r="DYD91" s="211"/>
      <c r="DYE91" s="211"/>
      <c r="DYF91" s="211"/>
      <c r="DYG91" s="211"/>
      <c r="DYH91" s="211"/>
      <c r="DYI91" s="211"/>
      <c r="DYJ91" s="211"/>
      <c r="DYK91" s="211"/>
      <c r="DYL91" s="211"/>
      <c r="DYM91" s="211"/>
      <c r="DYN91" s="211"/>
      <c r="DYO91" s="211"/>
      <c r="DYP91" s="211"/>
      <c r="DYQ91" s="211"/>
      <c r="DYR91" s="211"/>
      <c r="DYS91" s="211"/>
      <c r="DYT91" s="211"/>
      <c r="DYU91" s="211"/>
      <c r="DYV91" s="211"/>
      <c r="DYW91" s="211"/>
      <c r="DYX91" s="211"/>
      <c r="DYY91" s="211"/>
      <c r="DYZ91" s="211"/>
      <c r="DZA91" s="211"/>
      <c r="DZB91" s="211"/>
      <c r="DZC91" s="211"/>
      <c r="DZD91" s="211"/>
      <c r="DZE91" s="211"/>
      <c r="DZF91" s="211"/>
      <c r="DZG91" s="211"/>
      <c r="DZH91" s="211"/>
      <c r="DZI91" s="211"/>
      <c r="DZJ91" s="211"/>
      <c r="DZK91" s="211"/>
      <c r="DZL91" s="211"/>
      <c r="DZM91" s="211"/>
      <c r="DZN91" s="211"/>
      <c r="DZO91" s="211"/>
      <c r="DZP91" s="211"/>
      <c r="DZQ91" s="211"/>
      <c r="DZR91" s="211"/>
      <c r="DZS91" s="211"/>
      <c r="DZT91" s="211"/>
      <c r="DZU91" s="211"/>
      <c r="DZV91" s="211"/>
      <c r="DZW91" s="211"/>
      <c r="DZX91" s="211"/>
      <c r="DZY91" s="211"/>
      <c r="DZZ91" s="211"/>
      <c r="EAA91" s="211"/>
      <c r="EAB91" s="211"/>
      <c r="EAC91" s="211"/>
      <c r="EAD91" s="211"/>
      <c r="EAE91" s="211"/>
      <c r="EAF91" s="211"/>
      <c r="EAG91" s="211"/>
      <c r="EAH91" s="211"/>
      <c r="EAI91" s="211"/>
      <c r="EAJ91" s="211"/>
      <c r="EAK91" s="211"/>
      <c r="EAL91" s="211"/>
      <c r="EAM91" s="211"/>
      <c r="EAN91" s="211"/>
      <c r="EAO91" s="211"/>
      <c r="EAP91" s="211"/>
      <c r="EAQ91" s="211"/>
      <c r="EAR91" s="211"/>
      <c r="EAS91" s="211"/>
      <c r="EAT91" s="211"/>
      <c r="EAU91" s="211"/>
      <c r="EAV91" s="211"/>
      <c r="EAW91" s="211"/>
      <c r="EAX91" s="211"/>
      <c r="EAY91" s="211"/>
      <c r="EAZ91" s="211"/>
      <c r="EBA91" s="211"/>
      <c r="EBB91" s="211"/>
      <c r="EBC91" s="211"/>
      <c r="EBD91" s="211"/>
      <c r="EBE91" s="211"/>
      <c r="EBF91" s="211"/>
      <c r="EBG91" s="211"/>
      <c r="EBH91" s="211"/>
      <c r="EBI91" s="211"/>
      <c r="EBJ91" s="211"/>
      <c r="EBK91" s="211"/>
      <c r="EBL91" s="211"/>
      <c r="EBM91" s="211"/>
      <c r="EBN91" s="211"/>
      <c r="EBO91" s="211"/>
      <c r="EBP91" s="211"/>
      <c r="EBQ91" s="211"/>
      <c r="EBR91" s="211"/>
      <c r="EBS91" s="211"/>
      <c r="EBT91" s="211"/>
      <c r="EBU91" s="211"/>
      <c r="EBV91" s="211"/>
      <c r="EBW91" s="211"/>
      <c r="EBX91" s="211"/>
      <c r="EBY91" s="211"/>
      <c r="EBZ91" s="211"/>
      <c r="ECA91" s="211"/>
      <c r="ECB91" s="211"/>
      <c r="ECC91" s="211"/>
      <c r="ECD91" s="211"/>
      <c r="ECE91" s="211"/>
      <c r="ECF91" s="211"/>
      <c r="ECG91" s="211"/>
      <c r="ECH91" s="211"/>
      <c r="ECI91" s="211"/>
      <c r="ECJ91" s="211"/>
      <c r="ECK91" s="211"/>
      <c r="ECL91" s="211"/>
      <c r="ECM91" s="211"/>
      <c r="ECN91" s="211"/>
      <c r="ECO91" s="211"/>
      <c r="ECP91" s="211"/>
      <c r="ECQ91" s="211"/>
      <c r="ECR91" s="211"/>
      <c r="ECS91" s="211"/>
      <c r="ECT91" s="211"/>
      <c r="ECU91" s="211"/>
      <c r="ECV91" s="211"/>
      <c r="ECW91" s="211"/>
      <c r="ECX91" s="211"/>
      <c r="ECY91" s="211"/>
      <c r="ECZ91" s="211"/>
      <c r="EDA91" s="211"/>
      <c r="EDB91" s="211"/>
      <c r="EDC91" s="211"/>
      <c r="EDD91" s="211"/>
      <c r="EDE91" s="211"/>
      <c r="EDF91" s="211"/>
      <c r="EDG91" s="211"/>
      <c r="EDH91" s="211"/>
      <c r="EDI91" s="211"/>
      <c r="EDJ91" s="211"/>
      <c r="EDK91" s="211"/>
      <c r="EDL91" s="211"/>
      <c r="EDM91" s="211"/>
      <c r="EDN91" s="211"/>
      <c r="EDO91" s="211"/>
      <c r="EDP91" s="211"/>
      <c r="EDQ91" s="211"/>
      <c r="EDR91" s="211"/>
      <c r="EDS91" s="211"/>
      <c r="EDT91" s="211"/>
      <c r="EDU91" s="211"/>
      <c r="EDV91" s="211"/>
      <c r="EDW91" s="211"/>
      <c r="EDX91" s="211"/>
      <c r="EDY91" s="211"/>
      <c r="EDZ91" s="211"/>
      <c r="EEA91" s="211"/>
      <c r="EEB91" s="211"/>
      <c r="EEC91" s="211"/>
      <c r="EED91" s="211"/>
      <c r="EEE91" s="211"/>
      <c r="EEF91" s="211"/>
      <c r="EEG91" s="211"/>
      <c r="EEH91" s="211"/>
      <c r="EEI91" s="211"/>
      <c r="EEJ91" s="211"/>
      <c r="EEK91" s="211"/>
      <c r="EEL91" s="211"/>
      <c r="EEM91" s="211"/>
      <c r="EEN91" s="211"/>
      <c r="EEO91" s="211"/>
      <c r="EEP91" s="211"/>
      <c r="EEQ91" s="211"/>
      <c r="EER91" s="211"/>
      <c r="EES91" s="211"/>
      <c r="EET91" s="211"/>
      <c r="EEU91" s="211"/>
      <c r="EEV91" s="211"/>
      <c r="EEW91" s="211"/>
      <c r="EEX91" s="211"/>
      <c r="EEY91" s="211"/>
      <c r="EEZ91" s="211"/>
      <c r="EFA91" s="211"/>
      <c r="EFB91" s="211"/>
      <c r="EFC91" s="211"/>
      <c r="EFD91" s="211"/>
      <c r="EFE91" s="211"/>
      <c r="EFF91" s="211"/>
      <c r="EFG91" s="211"/>
      <c r="EFH91" s="211"/>
      <c r="EFI91" s="211"/>
      <c r="EFJ91" s="211"/>
      <c r="EFK91" s="211"/>
      <c r="EFL91" s="211"/>
      <c r="EFM91" s="211"/>
      <c r="EFN91" s="211"/>
      <c r="EFO91" s="211"/>
      <c r="EFP91" s="211"/>
      <c r="EFQ91" s="211"/>
      <c r="EFR91" s="211"/>
      <c r="EFS91" s="211"/>
      <c r="EFT91" s="211"/>
      <c r="EFU91" s="211"/>
      <c r="EFV91" s="211"/>
      <c r="EFW91" s="211"/>
      <c r="EFX91" s="211"/>
      <c r="EFY91" s="211"/>
      <c r="EFZ91" s="211"/>
      <c r="EGA91" s="211"/>
      <c r="EGB91" s="211"/>
      <c r="EGC91" s="211"/>
      <c r="EGD91" s="211"/>
      <c r="EGE91" s="211"/>
      <c r="EGF91" s="211"/>
      <c r="EGG91" s="211"/>
      <c r="EGH91" s="211"/>
      <c r="EGI91" s="211"/>
      <c r="EGJ91" s="211"/>
      <c r="EGK91" s="211"/>
      <c r="EGL91" s="211"/>
      <c r="EGM91" s="211"/>
      <c r="EGN91" s="211"/>
      <c r="EGO91" s="211"/>
      <c r="EGP91" s="211"/>
      <c r="EGQ91" s="211"/>
      <c r="EGR91" s="211"/>
      <c r="EGS91" s="211"/>
      <c r="EGT91" s="211"/>
      <c r="EGU91" s="211"/>
      <c r="EGV91" s="211"/>
      <c r="EGW91" s="211"/>
      <c r="EGX91" s="211"/>
      <c r="EGY91" s="211"/>
      <c r="EGZ91" s="211"/>
      <c r="EHA91" s="211"/>
      <c r="EHB91" s="211"/>
      <c r="EHC91" s="211"/>
      <c r="EHD91" s="211"/>
      <c r="EHE91" s="211"/>
      <c r="EHF91" s="211"/>
      <c r="EHG91" s="211"/>
      <c r="EHH91" s="211"/>
      <c r="EHI91" s="211"/>
      <c r="EHJ91" s="211"/>
      <c r="EHK91" s="211"/>
      <c r="EHL91" s="211"/>
      <c r="EHM91" s="211"/>
      <c r="EHN91" s="211"/>
      <c r="EHO91" s="211"/>
      <c r="EHP91" s="211"/>
      <c r="EHQ91" s="211"/>
      <c r="EHR91" s="211"/>
      <c r="EHS91" s="211"/>
      <c r="EHT91" s="211"/>
      <c r="EHU91" s="211"/>
      <c r="EHV91" s="211"/>
      <c r="EHW91" s="211"/>
      <c r="EHX91" s="211"/>
      <c r="EHY91" s="211"/>
      <c r="EHZ91" s="211"/>
      <c r="EIA91" s="211"/>
      <c r="EIB91" s="211"/>
      <c r="EIC91" s="211"/>
      <c r="EID91" s="211"/>
      <c r="EIE91" s="211"/>
      <c r="EIF91" s="211"/>
      <c r="EIG91" s="211"/>
      <c r="EIH91" s="211"/>
      <c r="EII91" s="211"/>
      <c r="EIJ91" s="211"/>
      <c r="EIK91" s="211"/>
      <c r="EIL91" s="211"/>
      <c r="EIM91" s="211"/>
      <c r="EIN91" s="211"/>
      <c r="EIO91" s="211"/>
      <c r="EIP91" s="211"/>
      <c r="EIQ91" s="211"/>
      <c r="EIR91" s="211"/>
      <c r="EIS91" s="211"/>
      <c r="EIT91" s="211"/>
      <c r="EIU91" s="211"/>
      <c r="EIV91" s="211"/>
      <c r="EIW91" s="211"/>
      <c r="EIX91" s="211"/>
      <c r="EIY91" s="211"/>
      <c r="EIZ91" s="211"/>
      <c r="EJA91" s="211"/>
      <c r="EJB91" s="211"/>
      <c r="EJC91" s="211"/>
      <c r="EJD91" s="211"/>
      <c r="EJE91" s="211"/>
      <c r="EJF91" s="211"/>
      <c r="EJG91" s="211"/>
      <c r="EJH91" s="211"/>
      <c r="EJI91" s="211"/>
      <c r="EJJ91" s="211"/>
      <c r="EJK91" s="211"/>
      <c r="EJL91" s="211"/>
      <c r="EJM91" s="211"/>
      <c r="EJN91" s="211"/>
      <c r="EJO91" s="211"/>
      <c r="EJP91" s="211"/>
      <c r="EJQ91" s="211"/>
      <c r="EJR91" s="211"/>
      <c r="EJS91" s="211"/>
      <c r="EJT91" s="211"/>
      <c r="EJU91" s="211"/>
      <c r="EJV91" s="211"/>
      <c r="EJW91" s="211"/>
      <c r="EJX91" s="211"/>
      <c r="EJY91" s="211"/>
      <c r="EJZ91" s="211"/>
      <c r="EKA91" s="211"/>
      <c r="EKB91" s="211"/>
      <c r="EKC91" s="211"/>
      <c r="EKD91" s="211"/>
      <c r="EKE91" s="211"/>
      <c r="EKF91" s="211"/>
      <c r="EKG91" s="211"/>
      <c r="EKH91" s="211"/>
      <c r="EKI91" s="211"/>
      <c r="EKJ91" s="211"/>
      <c r="EKK91" s="211"/>
      <c r="EKL91" s="211"/>
      <c r="EKM91" s="211"/>
      <c r="EKN91" s="211"/>
      <c r="EKO91" s="211"/>
      <c r="EKP91" s="211"/>
      <c r="EKQ91" s="211"/>
      <c r="EKR91" s="211"/>
      <c r="EKS91" s="211"/>
      <c r="EKT91" s="211"/>
      <c r="EKU91" s="211"/>
      <c r="EKV91" s="211"/>
      <c r="EKW91" s="211"/>
      <c r="EKX91" s="211"/>
      <c r="EKY91" s="211"/>
      <c r="EKZ91" s="211"/>
      <c r="ELA91" s="211"/>
      <c r="ELB91" s="211"/>
      <c r="ELC91" s="211"/>
      <c r="ELD91" s="211"/>
      <c r="ELE91" s="211"/>
      <c r="ELF91" s="211"/>
      <c r="ELG91" s="211"/>
      <c r="ELH91" s="211"/>
      <c r="ELI91" s="211"/>
      <c r="ELJ91" s="211"/>
      <c r="ELK91" s="211"/>
      <c r="ELL91" s="211"/>
      <c r="ELM91" s="211"/>
      <c r="ELN91" s="211"/>
      <c r="ELO91" s="211"/>
      <c r="ELP91" s="211"/>
      <c r="ELQ91" s="211"/>
      <c r="ELR91" s="211"/>
      <c r="ELS91" s="211"/>
      <c r="ELT91" s="211"/>
      <c r="ELU91" s="211"/>
      <c r="ELV91" s="211"/>
      <c r="ELW91" s="211"/>
      <c r="ELX91" s="211"/>
      <c r="ELY91" s="211"/>
      <c r="ELZ91" s="211"/>
      <c r="EMA91" s="211"/>
      <c r="EMB91" s="211"/>
      <c r="EMC91" s="211"/>
      <c r="EMD91" s="211"/>
      <c r="EME91" s="211"/>
      <c r="EMF91" s="211"/>
      <c r="EMG91" s="211"/>
      <c r="EMH91" s="211"/>
      <c r="EMI91" s="211"/>
      <c r="EMJ91" s="211"/>
      <c r="EMK91" s="211"/>
      <c r="EML91" s="211"/>
      <c r="EMM91" s="211"/>
      <c r="EMN91" s="211"/>
      <c r="EMO91" s="211"/>
      <c r="EMP91" s="211"/>
      <c r="EMQ91" s="211"/>
      <c r="EMR91" s="211"/>
      <c r="EMS91" s="211"/>
      <c r="EMT91" s="211"/>
      <c r="EMU91" s="211"/>
      <c r="EMV91" s="211"/>
      <c r="EMW91" s="211"/>
      <c r="EMX91" s="211"/>
      <c r="EMY91" s="211"/>
      <c r="EMZ91" s="211"/>
      <c r="ENA91" s="211"/>
      <c r="ENB91" s="211"/>
      <c r="ENC91" s="211"/>
      <c r="END91" s="211"/>
      <c r="ENE91" s="211"/>
      <c r="ENF91" s="211"/>
      <c r="ENG91" s="211"/>
      <c r="ENH91" s="211"/>
      <c r="ENI91" s="211"/>
      <c r="ENJ91" s="211"/>
      <c r="ENK91" s="211"/>
      <c r="ENL91" s="211"/>
      <c r="ENM91" s="211"/>
      <c r="ENN91" s="211"/>
      <c r="ENO91" s="211"/>
      <c r="ENP91" s="211"/>
      <c r="ENQ91" s="211"/>
      <c r="ENR91" s="211"/>
      <c r="ENS91" s="211"/>
      <c r="ENT91" s="211"/>
      <c r="ENU91" s="211"/>
      <c r="ENV91" s="211"/>
      <c r="ENW91" s="211"/>
      <c r="ENX91" s="211"/>
      <c r="ENY91" s="211"/>
      <c r="ENZ91" s="211"/>
      <c r="EOA91" s="211"/>
      <c r="EOB91" s="211"/>
      <c r="EOC91" s="211"/>
      <c r="EOD91" s="211"/>
      <c r="EOE91" s="211"/>
      <c r="EOF91" s="211"/>
      <c r="EOG91" s="211"/>
      <c r="EOH91" s="211"/>
      <c r="EOI91" s="211"/>
      <c r="EOJ91" s="211"/>
      <c r="EOK91" s="211"/>
      <c r="EOL91" s="211"/>
      <c r="EOM91" s="211"/>
      <c r="EON91" s="211"/>
      <c r="EOO91" s="211"/>
      <c r="EOP91" s="211"/>
      <c r="EOQ91" s="211"/>
      <c r="EOR91" s="211"/>
      <c r="EOS91" s="211"/>
      <c r="EOT91" s="211"/>
      <c r="EOU91" s="211"/>
      <c r="EOV91" s="211"/>
      <c r="EOW91" s="211"/>
      <c r="EOX91" s="211"/>
      <c r="EOY91" s="211"/>
      <c r="EOZ91" s="211"/>
      <c r="EPA91" s="211"/>
      <c r="EPB91" s="211"/>
      <c r="EPC91" s="211"/>
      <c r="EPD91" s="211"/>
      <c r="EPE91" s="211"/>
      <c r="EPF91" s="211"/>
      <c r="EPG91" s="211"/>
      <c r="EPH91" s="211"/>
      <c r="EPI91" s="211"/>
      <c r="EPJ91" s="211"/>
      <c r="EPK91" s="211"/>
      <c r="EPL91" s="211"/>
      <c r="EPM91" s="211"/>
      <c r="EPN91" s="211"/>
      <c r="EPO91" s="211"/>
      <c r="EPP91" s="211"/>
      <c r="EPQ91" s="211"/>
      <c r="EPR91" s="211"/>
      <c r="EPS91" s="211"/>
      <c r="EPT91" s="211"/>
      <c r="EPU91" s="211"/>
      <c r="EPV91" s="211"/>
      <c r="EPW91" s="211"/>
      <c r="EPX91" s="211"/>
      <c r="EPY91" s="211"/>
      <c r="EPZ91" s="211"/>
      <c r="EQA91" s="211"/>
      <c r="EQB91" s="211"/>
      <c r="EQC91" s="211"/>
      <c r="EQD91" s="211"/>
      <c r="EQE91" s="211"/>
      <c r="EQF91" s="211"/>
      <c r="EQG91" s="211"/>
      <c r="EQH91" s="211"/>
      <c r="EQI91" s="211"/>
      <c r="EQJ91" s="211"/>
      <c r="EQK91" s="211"/>
      <c r="EQL91" s="211"/>
      <c r="EQM91" s="211"/>
      <c r="EQN91" s="211"/>
      <c r="EQO91" s="211"/>
      <c r="EQP91" s="211"/>
      <c r="EQQ91" s="211"/>
      <c r="EQR91" s="211"/>
      <c r="EQS91" s="211"/>
      <c r="EQT91" s="211"/>
      <c r="EQU91" s="211"/>
      <c r="EQV91" s="211"/>
      <c r="EQW91" s="211"/>
      <c r="EQX91" s="211"/>
      <c r="EQY91" s="211"/>
      <c r="EQZ91" s="211"/>
      <c r="ERA91" s="211"/>
      <c r="ERB91" s="211"/>
      <c r="ERC91" s="211"/>
      <c r="ERD91" s="211"/>
      <c r="ERE91" s="211"/>
      <c r="ERF91" s="211"/>
      <c r="ERG91" s="211"/>
      <c r="ERH91" s="211"/>
      <c r="ERI91" s="211"/>
      <c r="ERJ91" s="211"/>
      <c r="ERK91" s="211"/>
      <c r="ERL91" s="211"/>
      <c r="ERM91" s="211"/>
      <c r="ERN91" s="211"/>
      <c r="ERO91" s="211"/>
      <c r="ERP91" s="211"/>
      <c r="ERQ91" s="211"/>
      <c r="ERR91" s="211"/>
      <c r="ERS91" s="211"/>
      <c r="ERT91" s="211"/>
      <c r="ERU91" s="211"/>
      <c r="ERV91" s="211"/>
      <c r="ERW91" s="211"/>
      <c r="ERX91" s="211"/>
      <c r="ERY91" s="211"/>
      <c r="ERZ91" s="211"/>
      <c r="ESA91" s="211"/>
      <c r="ESB91" s="211"/>
      <c r="ESC91" s="211"/>
      <c r="ESD91" s="211"/>
      <c r="ESE91" s="211"/>
      <c r="ESF91" s="211"/>
      <c r="ESG91" s="211"/>
      <c r="ESH91" s="211"/>
      <c r="ESI91" s="211"/>
      <c r="ESJ91" s="211"/>
      <c r="ESK91" s="211"/>
      <c r="ESL91" s="211"/>
      <c r="ESM91" s="211"/>
      <c r="ESN91" s="211"/>
      <c r="ESO91" s="211"/>
      <c r="ESP91" s="211"/>
      <c r="ESQ91" s="211"/>
      <c r="ESR91" s="211"/>
      <c r="ESS91" s="211"/>
      <c r="EST91" s="211"/>
      <c r="ESU91" s="211"/>
      <c r="ESV91" s="211"/>
      <c r="ESW91" s="211"/>
      <c r="ESX91" s="211"/>
      <c r="ESY91" s="211"/>
      <c r="ESZ91" s="211"/>
      <c r="ETA91" s="211"/>
      <c r="ETB91" s="211"/>
      <c r="ETC91" s="211"/>
      <c r="ETD91" s="211"/>
      <c r="ETE91" s="211"/>
      <c r="ETF91" s="211"/>
      <c r="ETG91" s="211"/>
      <c r="ETH91" s="211"/>
      <c r="ETI91" s="211"/>
      <c r="ETJ91" s="211"/>
      <c r="ETK91" s="211"/>
      <c r="ETL91" s="211"/>
      <c r="ETM91" s="211"/>
      <c r="ETN91" s="211"/>
      <c r="ETO91" s="211"/>
      <c r="ETP91" s="211"/>
      <c r="ETQ91" s="211"/>
      <c r="ETR91" s="211"/>
      <c r="ETS91" s="211"/>
      <c r="ETT91" s="211"/>
      <c r="ETU91" s="211"/>
      <c r="ETV91" s="211"/>
      <c r="ETW91" s="211"/>
      <c r="ETX91" s="211"/>
      <c r="ETY91" s="211"/>
      <c r="ETZ91" s="211"/>
      <c r="EUA91" s="211"/>
      <c r="EUB91" s="211"/>
      <c r="EUC91" s="211"/>
      <c r="EUD91" s="211"/>
      <c r="EUE91" s="211"/>
      <c r="EUF91" s="211"/>
      <c r="EUG91" s="211"/>
      <c r="EUH91" s="211"/>
      <c r="EUI91" s="211"/>
      <c r="EUJ91" s="211"/>
      <c r="EUK91" s="211"/>
      <c r="EUL91" s="211"/>
      <c r="EUM91" s="211"/>
      <c r="EUN91" s="211"/>
      <c r="EUO91" s="211"/>
      <c r="EUP91" s="211"/>
      <c r="EUQ91" s="211"/>
      <c r="EUR91" s="211"/>
      <c r="EUS91" s="211"/>
      <c r="EUT91" s="211"/>
      <c r="EUU91" s="211"/>
      <c r="EUV91" s="211"/>
      <c r="EUW91" s="211"/>
      <c r="EUX91" s="211"/>
      <c r="EUY91" s="211"/>
      <c r="EUZ91" s="211"/>
      <c r="EVA91" s="211"/>
      <c r="EVB91" s="211"/>
      <c r="EVC91" s="211"/>
      <c r="EVD91" s="211"/>
      <c r="EVE91" s="211"/>
      <c r="EVF91" s="211"/>
      <c r="EVG91" s="211"/>
      <c r="EVH91" s="211"/>
      <c r="EVI91" s="211"/>
      <c r="EVJ91" s="211"/>
      <c r="EVK91" s="211"/>
      <c r="EVL91" s="211"/>
      <c r="EVM91" s="211"/>
      <c r="EVN91" s="211"/>
      <c r="EVO91" s="211"/>
      <c r="EVP91" s="211"/>
      <c r="EVQ91" s="211"/>
      <c r="EVR91" s="211"/>
      <c r="EVS91" s="211"/>
      <c r="EVT91" s="211"/>
      <c r="EVU91" s="211"/>
      <c r="EVV91" s="211"/>
      <c r="EVW91" s="211"/>
      <c r="EVX91" s="211"/>
      <c r="EVY91" s="211"/>
      <c r="EVZ91" s="211"/>
      <c r="EWA91" s="211"/>
      <c r="EWB91" s="211"/>
      <c r="EWC91" s="211"/>
      <c r="EWD91" s="211"/>
      <c r="EWE91" s="211"/>
      <c r="EWF91" s="211"/>
      <c r="EWG91" s="211"/>
      <c r="EWH91" s="211"/>
      <c r="EWI91" s="211"/>
      <c r="EWJ91" s="211"/>
      <c r="EWK91" s="211"/>
      <c r="EWL91" s="211"/>
      <c r="EWM91" s="211"/>
      <c r="EWN91" s="211"/>
      <c r="EWO91" s="211"/>
      <c r="EWP91" s="211"/>
      <c r="EWQ91" s="211"/>
      <c r="EWR91" s="211"/>
      <c r="EWS91" s="211"/>
      <c r="EWT91" s="211"/>
      <c r="EWU91" s="211"/>
      <c r="EWV91" s="211"/>
      <c r="EWW91" s="211"/>
      <c r="EWX91" s="211"/>
      <c r="EWY91" s="211"/>
      <c r="EWZ91" s="211"/>
      <c r="EXA91" s="211"/>
      <c r="EXB91" s="211"/>
      <c r="EXC91" s="211"/>
      <c r="EXD91" s="211"/>
      <c r="EXE91" s="211"/>
      <c r="EXF91" s="211"/>
      <c r="EXG91" s="211"/>
      <c r="EXH91" s="211"/>
      <c r="EXI91" s="211"/>
      <c r="EXJ91" s="211"/>
      <c r="EXK91" s="211"/>
      <c r="EXL91" s="211"/>
      <c r="EXM91" s="211"/>
      <c r="EXN91" s="211"/>
      <c r="EXO91" s="211"/>
      <c r="EXP91" s="211"/>
      <c r="EXQ91" s="211"/>
      <c r="EXR91" s="211"/>
      <c r="EXS91" s="211"/>
      <c r="EXT91" s="211"/>
      <c r="EXU91" s="211"/>
      <c r="EXV91" s="211"/>
      <c r="EXW91" s="211"/>
      <c r="EXX91" s="211"/>
      <c r="EXY91" s="211"/>
      <c r="EXZ91" s="211"/>
      <c r="EYA91" s="211"/>
      <c r="EYB91" s="211"/>
      <c r="EYC91" s="211"/>
      <c r="EYD91" s="211"/>
      <c r="EYE91" s="211"/>
      <c r="EYF91" s="211"/>
      <c r="EYG91" s="211"/>
      <c r="EYH91" s="211"/>
      <c r="EYI91" s="211"/>
      <c r="EYJ91" s="211"/>
      <c r="EYK91" s="211"/>
      <c r="EYL91" s="211"/>
      <c r="EYM91" s="211"/>
      <c r="EYN91" s="211"/>
      <c r="EYO91" s="211"/>
      <c r="EYP91" s="211"/>
      <c r="EYQ91" s="211"/>
      <c r="EYR91" s="211"/>
      <c r="EYS91" s="211"/>
      <c r="EYT91" s="211"/>
      <c r="EYU91" s="211"/>
      <c r="EYV91" s="211"/>
      <c r="EYW91" s="211"/>
      <c r="EYX91" s="211"/>
      <c r="EYY91" s="211"/>
      <c r="EYZ91" s="211"/>
      <c r="EZA91" s="211"/>
      <c r="EZB91" s="211"/>
      <c r="EZC91" s="211"/>
      <c r="EZD91" s="211"/>
      <c r="EZE91" s="211"/>
      <c r="EZF91" s="211"/>
      <c r="EZG91" s="211"/>
      <c r="EZH91" s="211"/>
      <c r="EZI91" s="211"/>
      <c r="EZJ91" s="211"/>
      <c r="EZK91" s="211"/>
      <c r="EZL91" s="211"/>
      <c r="EZM91" s="211"/>
      <c r="EZN91" s="211"/>
      <c r="EZO91" s="211"/>
      <c r="EZP91" s="211"/>
      <c r="EZQ91" s="211"/>
      <c r="EZR91" s="211"/>
      <c r="EZS91" s="211"/>
      <c r="EZT91" s="211"/>
      <c r="EZU91" s="211"/>
      <c r="EZV91" s="211"/>
      <c r="EZW91" s="211"/>
      <c r="EZX91" s="211"/>
      <c r="EZY91" s="211"/>
      <c r="EZZ91" s="211"/>
      <c r="FAA91" s="211"/>
      <c r="FAB91" s="211"/>
      <c r="FAC91" s="211"/>
      <c r="FAD91" s="211"/>
      <c r="FAE91" s="211"/>
      <c r="FAF91" s="211"/>
      <c r="FAG91" s="211"/>
      <c r="FAH91" s="211"/>
      <c r="FAI91" s="211"/>
      <c r="FAJ91" s="211"/>
      <c r="FAK91" s="211"/>
      <c r="FAL91" s="211"/>
      <c r="FAM91" s="211"/>
      <c r="FAN91" s="211"/>
      <c r="FAO91" s="211"/>
      <c r="FAP91" s="211"/>
      <c r="FAQ91" s="211"/>
      <c r="FAR91" s="211"/>
      <c r="FAS91" s="211"/>
      <c r="FAT91" s="211"/>
      <c r="FAU91" s="211"/>
      <c r="FAV91" s="211"/>
      <c r="FAW91" s="211"/>
      <c r="FAX91" s="211"/>
      <c r="FAY91" s="211"/>
      <c r="FAZ91" s="211"/>
      <c r="FBA91" s="211"/>
      <c r="FBB91" s="211"/>
      <c r="FBC91" s="211"/>
      <c r="FBD91" s="211"/>
      <c r="FBE91" s="211"/>
      <c r="FBF91" s="211"/>
      <c r="FBG91" s="211"/>
      <c r="FBH91" s="211"/>
      <c r="FBI91" s="211"/>
      <c r="FBJ91" s="211"/>
      <c r="FBK91" s="211"/>
      <c r="FBL91" s="211"/>
      <c r="FBM91" s="211"/>
      <c r="FBN91" s="211"/>
      <c r="FBO91" s="211"/>
      <c r="FBP91" s="211"/>
      <c r="FBQ91" s="211"/>
      <c r="FBR91" s="211"/>
      <c r="FBS91" s="211"/>
      <c r="FBT91" s="211"/>
      <c r="FBU91" s="211"/>
      <c r="FBV91" s="211"/>
      <c r="FBW91" s="211"/>
      <c r="FBX91" s="211"/>
      <c r="FBY91" s="211"/>
      <c r="FBZ91" s="211"/>
      <c r="FCA91" s="211"/>
      <c r="FCB91" s="211"/>
      <c r="FCC91" s="211"/>
      <c r="FCD91" s="211"/>
      <c r="FCE91" s="211"/>
      <c r="FCF91" s="211"/>
      <c r="FCG91" s="211"/>
      <c r="FCH91" s="211"/>
      <c r="FCI91" s="211"/>
      <c r="FCJ91" s="211"/>
      <c r="FCK91" s="211"/>
      <c r="FCL91" s="211"/>
      <c r="FCM91" s="211"/>
      <c r="FCN91" s="211"/>
      <c r="FCO91" s="211"/>
      <c r="FCP91" s="211"/>
      <c r="FCQ91" s="211"/>
      <c r="FCR91" s="211"/>
      <c r="FCS91" s="211"/>
      <c r="FCT91" s="211"/>
      <c r="FCU91" s="211"/>
      <c r="FCV91" s="211"/>
      <c r="FCW91" s="211"/>
      <c r="FCX91" s="211"/>
      <c r="FCY91" s="211"/>
      <c r="FCZ91" s="211"/>
      <c r="FDA91" s="211"/>
      <c r="FDB91" s="211"/>
      <c r="FDC91" s="211"/>
      <c r="FDD91" s="211"/>
      <c r="FDE91" s="211"/>
      <c r="FDF91" s="211"/>
      <c r="FDG91" s="211"/>
      <c r="FDH91" s="211"/>
      <c r="FDI91" s="211"/>
      <c r="FDJ91" s="211"/>
      <c r="FDK91" s="211"/>
      <c r="FDL91" s="211"/>
      <c r="FDM91" s="211"/>
      <c r="FDN91" s="211"/>
      <c r="FDO91" s="211"/>
      <c r="FDP91" s="211"/>
      <c r="FDQ91" s="211"/>
      <c r="FDR91" s="211"/>
      <c r="FDS91" s="211"/>
      <c r="FDT91" s="211"/>
      <c r="FDU91" s="211"/>
      <c r="FDV91" s="211"/>
      <c r="FDW91" s="211"/>
      <c r="FDX91" s="211"/>
      <c r="FDY91" s="211"/>
      <c r="FDZ91" s="211"/>
      <c r="FEA91" s="211"/>
      <c r="FEB91" s="211"/>
      <c r="FEC91" s="211"/>
      <c r="FED91" s="211"/>
      <c r="FEE91" s="211"/>
      <c r="FEF91" s="211"/>
      <c r="FEG91" s="211"/>
      <c r="FEH91" s="211"/>
      <c r="FEI91" s="211"/>
      <c r="FEJ91" s="211"/>
      <c r="FEK91" s="211"/>
      <c r="FEL91" s="211"/>
      <c r="FEM91" s="211"/>
      <c r="FEN91" s="211"/>
      <c r="FEO91" s="211"/>
      <c r="FEP91" s="211"/>
      <c r="FEQ91" s="211"/>
      <c r="FER91" s="211"/>
      <c r="FES91" s="211"/>
      <c r="FET91" s="211"/>
      <c r="FEU91" s="211"/>
      <c r="FEV91" s="211"/>
      <c r="FEW91" s="211"/>
      <c r="FEX91" s="211"/>
      <c r="FEY91" s="211"/>
      <c r="FEZ91" s="211"/>
      <c r="FFA91" s="211"/>
      <c r="FFB91" s="211"/>
      <c r="FFC91" s="211"/>
      <c r="FFD91" s="211"/>
      <c r="FFE91" s="211"/>
      <c r="FFF91" s="211"/>
      <c r="FFG91" s="211"/>
      <c r="FFH91" s="211"/>
      <c r="FFI91" s="211"/>
      <c r="FFJ91" s="211"/>
      <c r="FFK91" s="211"/>
      <c r="FFL91" s="211"/>
      <c r="FFM91" s="211"/>
      <c r="FFN91" s="211"/>
      <c r="FFO91" s="211"/>
      <c r="FFP91" s="211"/>
      <c r="FFQ91" s="211"/>
      <c r="FFR91" s="211"/>
      <c r="FFS91" s="211"/>
      <c r="FFT91" s="211"/>
      <c r="FFU91" s="211"/>
      <c r="FFV91" s="211"/>
      <c r="FFW91" s="211"/>
      <c r="FFX91" s="211"/>
      <c r="FFY91" s="211"/>
      <c r="FFZ91" s="211"/>
      <c r="FGA91" s="211"/>
      <c r="FGB91" s="211"/>
      <c r="FGC91" s="211"/>
      <c r="FGD91" s="211"/>
      <c r="FGE91" s="211"/>
      <c r="FGF91" s="211"/>
      <c r="FGG91" s="211"/>
      <c r="FGH91" s="211"/>
      <c r="FGI91" s="211"/>
      <c r="FGJ91" s="211"/>
      <c r="FGK91" s="211"/>
      <c r="FGL91" s="211"/>
      <c r="FGM91" s="211"/>
      <c r="FGN91" s="211"/>
      <c r="FGO91" s="211"/>
      <c r="FGP91" s="211"/>
      <c r="FGQ91" s="211"/>
      <c r="FGR91" s="211"/>
      <c r="FGS91" s="211"/>
      <c r="FGT91" s="211"/>
      <c r="FGU91" s="211"/>
      <c r="FGV91" s="211"/>
      <c r="FGW91" s="211"/>
      <c r="FGX91" s="211"/>
      <c r="FGY91" s="211"/>
      <c r="FGZ91" s="211"/>
      <c r="FHA91" s="211"/>
      <c r="FHB91" s="211"/>
      <c r="FHC91" s="211"/>
      <c r="FHD91" s="211"/>
      <c r="FHE91" s="211"/>
      <c r="FHF91" s="211"/>
      <c r="FHG91" s="211"/>
      <c r="FHH91" s="211"/>
      <c r="FHI91" s="211"/>
      <c r="FHJ91" s="211"/>
      <c r="FHK91" s="211"/>
      <c r="FHL91" s="211"/>
      <c r="FHM91" s="211"/>
      <c r="FHN91" s="211"/>
      <c r="FHO91" s="211"/>
      <c r="FHP91" s="211"/>
      <c r="FHQ91" s="211"/>
      <c r="FHR91" s="211"/>
      <c r="FHS91" s="211"/>
      <c r="FHT91" s="211"/>
      <c r="FHU91" s="211"/>
      <c r="FHV91" s="211"/>
      <c r="FHW91" s="211"/>
      <c r="FHX91" s="211"/>
      <c r="FHY91" s="211"/>
      <c r="FHZ91" s="211"/>
      <c r="FIA91" s="211"/>
      <c r="FIB91" s="211"/>
      <c r="FIC91" s="211"/>
      <c r="FID91" s="211"/>
      <c r="FIE91" s="211"/>
      <c r="FIF91" s="211"/>
      <c r="FIG91" s="211"/>
      <c r="FIH91" s="211"/>
      <c r="FII91" s="211"/>
      <c r="FIJ91" s="211"/>
      <c r="FIK91" s="211"/>
      <c r="FIL91" s="211"/>
      <c r="FIM91" s="211"/>
      <c r="FIN91" s="211"/>
      <c r="FIO91" s="211"/>
      <c r="FIP91" s="211"/>
      <c r="FIQ91" s="211"/>
      <c r="FIR91" s="211"/>
      <c r="FIS91" s="211"/>
      <c r="FIT91" s="211"/>
      <c r="FIU91" s="211"/>
      <c r="FIV91" s="211"/>
      <c r="FIW91" s="211"/>
      <c r="FIX91" s="211"/>
      <c r="FIY91" s="211"/>
      <c r="FIZ91" s="211"/>
      <c r="FJA91" s="211"/>
      <c r="FJB91" s="211"/>
      <c r="FJC91" s="211"/>
      <c r="FJD91" s="211"/>
      <c r="FJE91" s="211"/>
      <c r="FJF91" s="211"/>
      <c r="FJG91" s="211"/>
      <c r="FJH91" s="211"/>
      <c r="FJI91" s="211"/>
      <c r="FJJ91" s="211"/>
      <c r="FJK91" s="211"/>
      <c r="FJL91" s="211"/>
      <c r="FJM91" s="211"/>
      <c r="FJN91" s="211"/>
      <c r="FJO91" s="211"/>
      <c r="FJP91" s="211"/>
      <c r="FJQ91" s="211"/>
      <c r="FJR91" s="211"/>
      <c r="FJS91" s="211"/>
      <c r="FJT91" s="211"/>
      <c r="FJU91" s="211"/>
      <c r="FJV91" s="211"/>
      <c r="FJW91" s="211"/>
      <c r="FJX91" s="211"/>
      <c r="FJY91" s="211"/>
      <c r="FJZ91" s="211"/>
      <c r="FKA91" s="211"/>
      <c r="FKB91" s="211"/>
      <c r="FKC91" s="211"/>
      <c r="FKD91" s="211"/>
      <c r="FKE91" s="211"/>
      <c r="FKF91" s="211"/>
      <c r="FKG91" s="211"/>
      <c r="FKH91" s="211"/>
      <c r="FKI91" s="211"/>
      <c r="FKJ91" s="211"/>
      <c r="FKK91" s="211"/>
      <c r="FKL91" s="211"/>
      <c r="FKM91" s="211"/>
      <c r="FKN91" s="211"/>
      <c r="FKO91" s="211"/>
      <c r="FKP91" s="211"/>
      <c r="FKQ91" s="211"/>
      <c r="FKR91" s="211"/>
      <c r="FKS91" s="211"/>
      <c r="FKT91" s="211"/>
      <c r="FKU91" s="211"/>
      <c r="FKV91" s="211"/>
      <c r="FKW91" s="211"/>
      <c r="FKX91" s="211"/>
      <c r="FKY91" s="211"/>
      <c r="FKZ91" s="211"/>
      <c r="FLA91" s="211"/>
      <c r="FLB91" s="211"/>
      <c r="FLC91" s="211"/>
      <c r="FLD91" s="211"/>
      <c r="FLE91" s="211"/>
      <c r="FLF91" s="211"/>
      <c r="FLG91" s="211"/>
      <c r="FLH91" s="211"/>
      <c r="FLI91" s="211"/>
      <c r="FLJ91" s="211"/>
      <c r="FLK91" s="211"/>
      <c r="FLL91" s="211"/>
      <c r="FLM91" s="211"/>
      <c r="FLN91" s="211"/>
      <c r="FLO91" s="211"/>
      <c r="FLP91" s="211"/>
      <c r="FLQ91" s="211"/>
      <c r="FLR91" s="211"/>
      <c r="FLS91" s="211"/>
      <c r="FLT91" s="211"/>
      <c r="FLU91" s="211"/>
      <c r="FLV91" s="211"/>
      <c r="FLW91" s="211"/>
      <c r="FLX91" s="211"/>
      <c r="FLY91" s="211"/>
      <c r="FLZ91" s="211"/>
      <c r="FMA91" s="211"/>
      <c r="FMB91" s="211"/>
      <c r="FMC91" s="211"/>
      <c r="FMD91" s="211"/>
      <c r="FME91" s="211"/>
      <c r="FMF91" s="211"/>
      <c r="FMG91" s="211"/>
      <c r="FMH91" s="211"/>
      <c r="FMI91" s="211"/>
      <c r="FMJ91" s="211"/>
      <c r="FMK91" s="211"/>
      <c r="FML91" s="211"/>
      <c r="FMM91" s="211"/>
      <c r="FMN91" s="211"/>
      <c r="FMO91" s="211"/>
      <c r="FMP91" s="211"/>
      <c r="FMQ91" s="211"/>
      <c r="FMR91" s="211"/>
      <c r="FMS91" s="211"/>
      <c r="FMT91" s="211"/>
      <c r="FMU91" s="211"/>
      <c r="FMV91" s="211"/>
      <c r="FMW91" s="211"/>
      <c r="FMX91" s="211"/>
      <c r="FMY91" s="211"/>
      <c r="FMZ91" s="211"/>
      <c r="FNA91" s="211"/>
      <c r="FNB91" s="211"/>
      <c r="FNC91" s="211"/>
      <c r="FND91" s="211"/>
      <c r="FNE91" s="211"/>
      <c r="FNF91" s="211"/>
      <c r="FNG91" s="211"/>
      <c r="FNH91" s="211"/>
      <c r="FNI91" s="211"/>
      <c r="FNJ91" s="211"/>
      <c r="FNK91" s="211"/>
      <c r="FNL91" s="211"/>
      <c r="FNM91" s="211"/>
      <c r="FNN91" s="211"/>
      <c r="FNO91" s="211"/>
      <c r="FNP91" s="211"/>
      <c r="FNQ91" s="211"/>
      <c r="FNR91" s="211"/>
      <c r="FNS91" s="211"/>
      <c r="FNT91" s="211"/>
      <c r="FNU91" s="211"/>
      <c r="FNV91" s="211"/>
      <c r="FNW91" s="211"/>
      <c r="FNX91" s="211"/>
      <c r="FNY91" s="211"/>
      <c r="FNZ91" s="211"/>
      <c r="FOA91" s="211"/>
      <c r="FOB91" s="211"/>
      <c r="FOC91" s="211"/>
      <c r="FOD91" s="211"/>
      <c r="FOE91" s="211"/>
      <c r="FOF91" s="211"/>
      <c r="FOG91" s="211"/>
      <c r="FOH91" s="211"/>
      <c r="FOI91" s="211"/>
      <c r="FOJ91" s="211"/>
      <c r="FOK91" s="211"/>
      <c r="FOL91" s="211"/>
      <c r="FOM91" s="211"/>
      <c r="FON91" s="211"/>
      <c r="FOO91" s="211"/>
      <c r="FOP91" s="211"/>
      <c r="FOQ91" s="211"/>
      <c r="FOR91" s="211"/>
      <c r="FOS91" s="211"/>
      <c r="FOT91" s="211"/>
      <c r="FOU91" s="211"/>
      <c r="FOV91" s="211"/>
      <c r="FOW91" s="211"/>
      <c r="FOX91" s="211"/>
      <c r="FOY91" s="211"/>
      <c r="FOZ91" s="211"/>
      <c r="FPA91" s="211"/>
      <c r="FPB91" s="211"/>
      <c r="FPC91" s="211"/>
      <c r="FPD91" s="211"/>
      <c r="FPE91" s="211"/>
      <c r="FPF91" s="211"/>
      <c r="FPG91" s="211"/>
      <c r="FPH91" s="211"/>
      <c r="FPI91" s="211"/>
      <c r="FPJ91" s="211"/>
      <c r="FPK91" s="211"/>
      <c r="FPL91" s="211"/>
      <c r="FPM91" s="211"/>
      <c r="FPN91" s="211"/>
      <c r="FPO91" s="211"/>
      <c r="FPP91" s="211"/>
      <c r="FPQ91" s="211"/>
      <c r="FPR91" s="211"/>
      <c r="FPS91" s="211"/>
      <c r="FPT91" s="211"/>
      <c r="FPU91" s="211"/>
      <c r="FPV91" s="211"/>
      <c r="FPW91" s="211"/>
      <c r="FPX91" s="211"/>
      <c r="FPY91" s="211"/>
      <c r="FPZ91" s="211"/>
      <c r="FQA91" s="211"/>
      <c r="FQB91" s="211"/>
      <c r="FQC91" s="211"/>
      <c r="FQD91" s="211"/>
      <c r="FQE91" s="211"/>
      <c r="FQF91" s="211"/>
      <c r="FQG91" s="211"/>
      <c r="FQH91" s="211"/>
      <c r="FQI91" s="211"/>
      <c r="FQJ91" s="211"/>
      <c r="FQK91" s="211"/>
      <c r="FQL91" s="211"/>
      <c r="FQM91" s="211"/>
      <c r="FQN91" s="211"/>
      <c r="FQO91" s="211"/>
      <c r="FQP91" s="211"/>
      <c r="FQQ91" s="211"/>
      <c r="FQR91" s="211"/>
      <c r="FQS91" s="211"/>
      <c r="FQT91" s="211"/>
      <c r="FQU91" s="211"/>
      <c r="FQV91" s="211"/>
      <c r="FQW91" s="211"/>
      <c r="FQX91" s="211"/>
      <c r="FQY91" s="211"/>
      <c r="FQZ91" s="211"/>
      <c r="FRA91" s="211"/>
      <c r="FRB91" s="211"/>
      <c r="FRC91" s="211"/>
      <c r="FRD91" s="211"/>
      <c r="FRE91" s="211"/>
      <c r="FRF91" s="211"/>
      <c r="FRG91" s="211"/>
      <c r="FRH91" s="211"/>
      <c r="FRI91" s="211"/>
      <c r="FRJ91" s="211"/>
      <c r="FRK91" s="211"/>
      <c r="FRL91" s="211"/>
      <c r="FRM91" s="211"/>
      <c r="FRN91" s="211"/>
      <c r="FRO91" s="211"/>
      <c r="FRP91" s="211"/>
      <c r="FRQ91" s="211"/>
      <c r="FRR91" s="211"/>
      <c r="FRS91" s="211"/>
      <c r="FRT91" s="211"/>
      <c r="FRU91" s="211"/>
      <c r="FRV91" s="211"/>
      <c r="FRW91" s="211"/>
      <c r="FRX91" s="211"/>
      <c r="FRY91" s="211"/>
      <c r="FRZ91" s="211"/>
      <c r="FSA91" s="211"/>
      <c r="FSB91" s="211"/>
      <c r="FSC91" s="211"/>
      <c r="FSD91" s="211"/>
      <c r="FSE91" s="211"/>
      <c r="FSF91" s="211"/>
      <c r="FSG91" s="211"/>
      <c r="FSH91" s="211"/>
      <c r="FSI91" s="211"/>
      <c r="FSJ91" s="211"/>
      <c r="FSK91" s="211"/>
      <c r="FSL91" s="211"/>
      <c r="FSM91" s="211"/>
      <c r="FSN91" s="211"/>
      <c r="FSO91" s="211"/>
      <c r="FSP91" s="211"/>
      <c r="FSQ91" s="211"/>
      <c r="FSR91" s="211"/>
      <c r="FSS91" s="211"/>
      <c r="FST91" s="211"/>
      <c r="FSU91" s="211"/>
      <c r="FSV91" s="211"/>
      <c r="FSW91" s="211"/>
      <c r="FSX91" s="211"/>
      <c r="FSY91" s="211"/>
      <c r="FSZ91" s="211"/>
      <c r="FTA91" s="211"/>
      <c r="FTB91" s="211"/>
      <c r="FTC91" s="211"/>
      <c r="FTD91" s="211"/>
      <c r="FTE91" s="211"/>
      <c r="FTF91" s="211"/>
      <c r="FTG91" s="211"/>
      <c r="FTH91" s="211"/>
      <c r="FTI91" s="211"/>
      <c r="FTJ91" s="211"/>
      <c r="FTK91" s="211"/>
      <c r="FTL91" s="211"/>
      <c r="FTM91" s="211"/>
      <c r="FTN91" s="211"/>
      <c r="FTO91" s="211"/>
      <c r="FTP91" s="211"/>
      <c r="FTQ91" s="211"/>
      <c r="FTR91" s="211"/>
      <c r="FTS91" s="211"/>
      <c r="FTT91" s="211"/>
      <c r="FTU91" s="211"/>
      <c r="FTV91" s="211"/>
      <c r="FTW91" s="211"/>
      <c r="FTX91" s="211"/>
      <c r="FTY91" s="211"/>
      <c r="FTZ91" s="211"/>
      <c r="FUA91" s="211"/>
      <c r="FUB91" s="211"/>
      <c r="FUC91" s="211"/>
      <c r="FUD91" s="211"/>
      <c r="FUE91" s="211"/>
      <c r="FUF91" s="211"/>
      <c r="FUG91" s="211"/>
      <c r="FUH91" s="211"/>
      <c r="FUI91" s="211"/>
      <c r="FUJ91" s="211"/>
      <c r="FUK91" s="211"/>
      <c r="FUL91" s="211"/>
      <c r="FUM91" s="211"/>
      <c r="FUN91" s="211"/>
      <c r="FUO91" s="211"/>
      <c r="FUP91" s="211"/>
      <c r="FUQ91" s="211"/>
      <c r="FUR91" s="211"/>
      <c r="FUS91" s="211"/>
      <c r="FUT91" s="211"/>
      <c r="FUU91" s="211"/>
      <c r="FUV91" s="211"/>
      <c r="FUW91" s="211"/>
      <c r="FUX91" s="211"/>
      <c r="FUY91" s="211"/>
      <c r="FUZ91" s="211"/>
      <c r="FVA91" s="211"/>
      <c r="FVB91" s="211"/>
      <c r="FVC91" s="211"/>
      <c r="FVD91" s="211"/>
      <c r="FVE91" s="211"/>
      <c r="FVF91" s="211"/>
      <c r="FVG91" s="211"/>
      <c r="FVH91" s="211"/>
      <c r="FVI91" s="211"/>
      <c r="FVJ91" s="211"/>
      <c r="FVK91" s="211"/>
      <c r="FVL91" s="211"/>
      <c r="FVM91" s="211"/>
      <c r="FVN91" s="211"/>
      <c r="FVO91" s="211"/>
      <c r="FVP91" s="211"/>
      <c r="FVQ91" s="211"/>
      <c r="FVR91" s="211"/>
      <c r="FVS91" s="211"/>
      <c r="FVT91" s="211"/>
      <c r="FVU91" s="211"/>
      <c r="FVV91" s="211"/>
      <c r="FVW91" s="211"/>
      <c r="FVX91" s="211"/>
      <c r="FVY91" s="211"/>
      <c r="FVZ91" s="211"/>
      <c r="FWA91" s="211"/>
      <c r="FWB91" s="211"/>
      <c r="FWC91" s="211"/>
      <c r="FWD91" s="211"/>
      <c r="FWE91" s="211"/>
      <c r="FWF91" s="211"/>
      <c r="FWG91" s="211"/>
      <c r="FWH91" s="211"/>
      <c r="FWI91" s="211"/>
      <c r="FWJ91" s="211"/>
      <c r="FWK91" s="211"/>
      <c r="FWL91" s="211"/>
      <c r="FWM91" s="211"/>
      <c r="FWN91" s="211"/>
      <c r="FWO91" s="211"/>
      <c r="FWP91" s="211"/>
      <c r="FWQ91" s="211"/>
      <c r="FWR91" s="211"/>
      <c r="FWS91" s="211"/>
      <c r="FWT91" s="211"/>
      <c r="FWU91" s="211"/>
      <c r="FWV91" s="211"/>
      <c r="FWW91" s="211"/>
      <c r="FWX91" s="211"/>
      <c r="FWY91" s="211"/>
      <c r="FWZ91" s="211"/>
      <c r="FXA91" s="211"/>
      <c r="FXB91" s="211"/>
      <c r="FXC91" s="211"/>
      <c r="FXD91" s="211"/>
      <c r="FXE91" s="211"/>
      <c r="FXF91" s="211"/>
      <c r="FXG91" s="211"/>
      <c r="FXH91" s="211"/>
      <c r="FXI91" s="211"/>
      <c r="FXJ91" s="211"/>
      <c r="FXK91" s="211"/>
      <c r="FXL91" s="211"/>
      <c r="FXM91" s="211"/>
      <c r="FXN91" s="211"/>
      <c r="FXO91" s="211"/>
      <c r="FXP91" s="211"/>
      <c r="FXQ91" s="211"/>
      <c r="FXR91" s="211"/>
      <c r="FXS91" s="211"/>
      <c r="FXT91" s="211"/>
      <c r="FXU91" s="211"/>
      <c r="FXV91" s="211"/>
      <c r="FXW91" s="211"/>
      <c r="FXX91" s="211"/>
      <c r="FXY91" s="211"/>
      <c r="FXZ91" s="211"/>
      <c r="FYA91" s="211"/>
      <c r="FYB91" s="211"/>
      <c r="FYC91" s="211"/>
      <c r="FYD91" s="211"/>
      <c r="FYE91" s="211"/>
      <c r="FYF91" s="211"/>
      <c r="FYG91" s="211"/>
      <c r="FYH91" s="211"/>
      <c r="FYI91" s="211"/>
      <c r="FYJ91" s="211"/>
      <c r="FYK91" s="211"/>
      <c r="FYL91" s="211"/>
      <c r="FYM91" s="211"/>
      <c r="FYN91" s="211"/>
      <c r="FYO91" s="211"/>
      <c r="FYP91" s="211"/>
      <c r="FYQ91" s="211"/>
      <c r="FYR91" s="211"/>
      <c r="FYS91" s="211"/>
      <c r="FYT91" s="211"/>
      <c r="FYU91" s="211"/>
      <c r="FYV91" s="211"/>
      <c r="FYW91" s="211"/>
      <c r="FYX91" s="211"/>
      <c r="FYY91" s="211"/>
      <c r="FYZ91" s="211"/>
      <c r="FZA91" s="211"/>
      <c r="FZB91" s="211"/>
      <c r="FZC91" s="211"/>
      <c r="FZD91" s="211"/>
      <c r="FZE91" s="211"/>
      <c r="FZF91" s="211"/>
      <c r="FZG91" s="211"/>
      <c r="FZH91" s="211"/>
      <c r="FZI91" s="211"/>
      <c r="FZJ91" s="211"/>
      <c r="FZK91" s="211"/>
      <c r="FZL91" s="211"/>
      <c r="FZM91" s="211"/>
      <c r="FZN91" s="211"/>
      <c r="FZO91" s="211"/>
      <c r="FZP91" s="211"/>
      <c r="FZQ91" s="211"/>
      <c r="FZR91" s="211"/>
      <c r="FZS91" s="211"/>
      <c r="FZT91" s="211"/>
      <c r="FZU91" s="211"/>
      <c r="FZV91" s="211"/>
      <c r="FZW91" s="211"/>
      <c r="FZX91" s="211"/>
      <c r="FZY91" s="211"/>
      <c r="FZZ91" s="211"/>
      <c r="GAA91" s="211"/>
      <c r="GAB91" s="211"/>
      <c r="GAC91" s="211"/>
      <c r="GAD91" s="211"/>
      <c r="GAE91" s="211"/>
      <c r="GAF91" s="211"/>
      <c r="GAG91" s="211"/>
      <c r="GAH91" s="211"/>
      <c r="GAI91" s="211"/>
      <c r="GAJ91" s="211"/>
      <c r="GAK91" s="211"/>
      <c r="GAL91" s="211"/>
      <c r="GAM91" s="211"/>
      <c r="GAN91" s="211"/>
      <c r="GAO91" s="211"/>
      <c r="GAP91" s="211"/>
      <c r="GAQ91" s="211"/>
      <c r="GAR91" s="211"/>
      <c r="GAS91" s="211"/>
      <c r="GAT91" s="211"/>
      <c r="GAU91" s="211"/>
      <c r="GAV91" s="211"/>
      <c r="GAW91" s="211"/>
      <c r="GAX91" s="211"/>
      <c r="GAY91" s="211"/>
      <c r="GAZ91" s="211"/>
      <c r="GBA91" s="211"/>
      <c r="GBB91" s="211"/>
      <c r="GBC91" s="211"/>
      <c r="GBD91" s="211"/>
      <c r="GBE91" s="211"/>
      <c r="GBF91" s="211"/>
      <c r="GBG91" s="211"/>
      <c r="GBH91" s="211"/>
      <c r="GBI91" s="211"/>
      <c r="GBJ91" s="211"/>
      <c r="GBK91" s="211"/>
      <c r="GBL91" s="211"/>
      <c r="GBM91" s="211"/>
      <c r="GBN91" s="211"/>
      <c r="GBO91" s="211"/>
      <c r="GBP91" s="211"/>
      <c r="GBQ91" s="211"/>
      <c r="GBR91" s="211"/>
      <c r="GBS91" s="211"/>
      <c r="GBT91" s="211"/>
      <c r="GBU91" s="211"/>
      <c r="GBV91" s="211"/>
      <c r="GBW91" s="211"/>
      <c r="GBX91" s="211"/>
      <c r="GBY91" s="211"/>
      <c r="GBZ91" s="211"/>
      <c r="GCA91" s="211"/>
      <c r="GCB91" s="211"/>
      <c r="GCC91" s="211"/>
      <c r="GCD91" s="211"/>
      <c r="GCE91" s="211"/>
      <c r="GCF91" s="211"/>
      <c r="GCG91" s="211"/>
      <c r="GCH91" s="211"/>
      <c r="GCI91" s="211"/>
      <c r="GCJ91" s="211"/>
      <c r="GCK91" s="211"/>
      <c r="GCL91" s="211"/>
      <c r="GCM91" s="211"/>
      <c r="GCN91" s="211"/>
      <c r="GCO91" s="211"/>
      <c r="GCP91" s="211"/>
      <c r="GCQ91" s="211"/>
      <c r="GCR91" s="211"/>
      <c r="GCS91" s="211"/>
      <c r="GCT91" s="211"/>
      <c r="GCU91" s="211"/>
      <c r="GCV91" s="211"/>
      <c r="GCW91" s="211"/>
      <c r="GCX91" s="211"/>
      <c r="GCY91" s="211"/>
      <c r="GCZ91" s="211"/>
      <c r="GDA91" s="211"/>
      <c r="GDB91" s="211"/>
      <c r="GDC91" s="211"/>
      <c r="GDD91" s="211"/>
      <c r="GDE91" s="211"/>
      <c r="GDF91" s="211"/>
      <c r="GDG91" s="211"/>
      <c r="GDH91" s="211"/>
      <c r="GDI91" s="211"/>
      <c r="GDJ91" s="211"/>
      <c r="GDK91" s="211"/>
      <c r="GDL91" s="211"/>
      <c r="GDM91" s="211"/>
      <c r="GDN91" s="211"/>
      <c r="GDO91" s="211"/>
      <c r="GDP91" s="211"/>
      <c r="GDQ91" s="211"/>
      <c r="GDR91" s="211"/>
      <c r="GDS91" s="211"/>
      <c r="GDT91" s="211"/>
      <c r="GDU91" s="211"/>
      <c r="GDV91" s="211"/>
      <c r="GDW91" s="211"/>
      <c r="GDX91" s="211"/>
      <c r="GDY91" s="211"/>
      <c r="GDZ91" s="211"/>
      <c r="GEA91" s="211"/>
      <c r="GEB91" s="211"/>
      <c r="GEC91" s="211"/>
      <c r="GED91" s="211"/>
      <c r="GEE91" s="211"/>
      <c r="GEF91" s="211"/>
      <c r="GEG91" s="211"/>
      <c r="GEH91" s="211"/>
      <c r="GEI91" s="211"/>
      <c r="GEJ91" s="211"/>
      <c r="GEK91" s="211"/>
      <c r="GEL91" s="211"/>
      <c r="GEM91" s="211"/>
      <c r="GEN91" s="211"/>
      <c r="GEO91" s="211"/>
      <c r="GEP91" s="211"/>
      <c r="GEQ91" s="211"/>
      <c r="GER91" s="211"/>
      <c r="GES91" s="211"/>
      <c r="GET91" s="211"/>
      <c r="GEU91" s="211"/>
      <c r="GEV91" s="211"/>
      <c r="GEW91" s="211"/>
      <c r="GEX91" s="211"/>
      <c r="GEY91" s="211"/>
      <c r="GEZ91" s="211"/>
      <c r="GFA91" s="211"/>
      <c r="GFB91" s="211"/>
      <c r="GFC91" s="211"/>
      <c r="GFD91" s="211"/>
      <c r="GFE91" s="211"/>
      <c r="GFF91" s="211"/>
      <c r="GFG91" s="211"/>
      <c r="GFH91" s="211"/>
      <c r="GFI91" s="211"/>
      <c r="GFJ91" s="211"/>
      <c r="GFK91" s="211"/>
      <c r="GFL91" s="211"/>
      <c r="GFM91" s="211"/>
      <c r="GFN91" s="211"/>
      <c r="GFO91" s="211"/>
      <c r="GFP91" s="211"/>
      <c r="GFQ91" s="211"/>
      <c r="GFR91" s="211"/>
      <c r="GFS91" s="211"/>
      <c r="GFT91" s="211"/>
      <c r="GFU91" s="211"/>
      <c r="GFV91" s="211"/>
      <c r="GFW91" s="211"/>
      <c r="GFX91" s="211"/>
      <c r="GFY91" s="211"/>
      <c r="GFZ91" s="211"/>
      <c r="GGA91" s="211"/>
      <c r="GGB91" s="211"/>
      <c r="GGC91" s="211"/>
      <c r="GGD91" s="211"/>
      <c r="GGE91" s="211"/>
      <c r="GGF91" s="211"/>
      <c r="GGG91" s="211"/>
      <c r="GGH91" s="211"/>
      <c r="GGI91" s="211"/>
      <c r="GGJ91" s="211"/>
      <c r="GGK91" s="211"/>
      <c r="GGL91" s="211"/>
      <c r="GGM91" s="211"/>
      <c r="GGN91" s="211"/>
      <c r="GGO91" s="211"/>
      <c r="GGP91" s="211"/>
      <c r="GGQ91" s="211"/>
      <c r="GGR91" s="211"/>
      <c r="GGS91" s="211"/>
      <c r="GGT91" s="211"/>
      <c r="GGU91" s="211"/>
      <c r="GGV91" s="211"/>
      <c r="GGW91" s="211"/>
      <c r="GGX91" s="211"/>
      <c r="GGY91" s="211"/>
      <c r="GGZ91" s="211"/>
      <c r="GHA91" s="211"/>
      <c r="GHB91" s="211"/>
      <c r="GHC91" s="211"/>
      <c r="GHD91" s="211"/>
      <c r="GHE91" s="211"/>
      <c r="GHF91" s="211"/>
      <c r="GHG91" s="211"/>
      <c r="GHH91" s="211"/>
      <c r="GHI91" s="211"/>
      <c r="GHJ91" s="211"/>
      <c r="GHK91" s="211"/>
      <c r="GHL91" s="211"/>
      <c r="GHM91" s="211"/>
      <c r="GHN91" s="211"/>
      <c r="GHO91" s="211"/>
      <c r="GHP91" s="211"/>
      <c r="GHQ91" s="211"/>
      <c r="GHR91" s="211"/>
      <c r="GHS91" s="211"/>
      <c r="GHT91" s="211"/>
      <c r="GHU91" s="211"/>
      <c r="GHV91" s="211"/>
      <c r="GHW91" s="211"/>
      <c r="GHX91" s="211"/>
      <c r="GHY91" s="211"/>
      <c r="GHZ91" s="211"/>
      <c r="GIA91" s="211"/>
      <c r="GIB91" s="211"/>
      <c r="GIC91" s="211"/>
      <c r="GID91" s="211"/>
      <c r="GIE91" s="211"/>
      <c r="GIF91" s="211"/>
      <c r="GIG91" s="211"/>
      <c r="GIH91" s="211"/>
      <c r="GII91" s="211"/>
      <c r="GIJ91" s="211"/>
      <c r="GIK91" s="211"/>
      <c r="GIL91" s="211"/>
      <c r="GIM91" s="211"/>
      <c r="GIN91" s="211"/>
      <c r="GIO91" s="211"/>
      <c r="GIP91" s="211"/>
      <c r="GIQ91" s="211"/>
      <c r="GIR91" s="211"/>
      <c r="GIS91" s="211"/>
      <c r="GIT91" s="211"/>
      <c r="GIU91" s="211"/>
      <c r="GIV91" s="211"/>
      <c r="GIW91" s="211"/>
      <c r="GIX91" s="211"/>
      <c r="GIY91" s="211"/>
      <c r="GIZ91" s="211"/>
      <c r="GJA91" s="211"/>
      <c r="GJB91" s="211"/>
      <c r="GJC91" s="211"/>
      <c r="GJD91" s="211"/>
      <c r="GJE91" s="211"/>
      <c r="GJF91" s="211"/>
      <c r="GJG91" s="211"/>
      <c r="GJH91" s="211"/>
      <c r="GJI91" s="211"/>
      <c r="GJJ91" s="211"/>
      <c r="GJK91" s="211"/>
      <c r="GJL91" s="211"/>
      <c r="GJM91" s="211"/>
      <c r="GJN91" s="211"/>
      <c r="GJO91" s="211"/>
      <c r="GJP91" s="211"/>
      <c r="GJQ91" s="211"/>
      <c r="GJR91" s="211"/>
      <c r="GJS91" s="211"/>
      <c r="GJT91" s="211"/>
      <c r="GJU91" s="211"/>
      <c r="GJV91" s="211"/>
      <c r="GJW91" s="211"/>
      <c r="GJX91" s="211"/>
      <c r="GJY91" s="211"/>
      <c r="GJZ91" s="211"/>
      <c r="GKA91" s="211"/>
      <c r="GKB91" s="211"/>
      <c r="GKC91" s="211"/>
      <c r="GKD91" s="211"/>
      <c r="GKE91" s="211"/>
      <c r="GKF91" s="211"/>
      <c r="GKG91" s="211"/>
      <c r="GKH91" s="211"/>
      <c r="GKI91" s="211"/>
      <c r="GKJ91" s="211"/>
      <c r="GKK91" s="211"/>
      <c r="GKL91" s="211"/>
      <c r="GKM91" s="211"/>
      <c r="GKN91" s="211"/>
      <c r="GKO91" s="211"/>
      <c r="GKP91" s="211"/>
      <c r="GKQ91" s="211"/>
      <c r="GKR91" s="211"/>
      <c r="GKS91" s="211"/>
      <c r="GKT91" s="211"/>
      <c r="GKU91" s="211"/>
      <c r="GKV91" s="211"/>
      <c r="GKW91" s="211"/>
      <c r="GKX91" s="211"/>
      <c r="GKY91" s="211"/>
      <c r="GKZ91" s="211"/>
      <c r="GLA91" s="211"/>
      <c r="GLB91" s="211"/>
      <c r="GLC91" s="211"/>
      <c r="GLD91" s="211"/>
      <c r="GLE91" s="211"/>
      <c r="GLF91" s="211"/>
      <c r="GLG91" s="211"/>
      <c r="GLH91" s="211"/>
      <c r="GLI91" s="211"/>
      <c r="GLJ91" s="211"/>
      <c r="GLK91" s="211"/>
      <c r="GLL91" s="211"/>
      <c r="GLM91" s="211"/>
      <c r="GLN91" s="211"/>
      <c r="GLO91" s="211"/>
      <c r="GLP91" s="211"/>
      <c r="GLQ91" s="211"/>
      <c r="GLR91" s="211"/>
      <c r="GLS91" s="211"/>
      <c r="GLT91" s="211"/>
      <c r="GLU91" s="211"/>
      <c r="GLV91" s="211"/>
      <c r="GLW91" s="211"/>
      <c r="GLX91" s="211"/>
      <c r="GLY91" s="211"/>
      <c r="GLZ91" s="211"/>
      <c r="GMA91" s="211"/>
      <c r="GMB91" s="211"/>
      <c r="GMC91" s="211"/>
      <c r="GMD91" s="211"/>
      <c r="GME91" s="211"/>
      <c r="GMF91" s="211"/>
      <c r="GMG91" s="211"/>
      <c r="GMH91" s="211"/>
      <c r="GMI91" s="211"/>
      <c r="GMJ91" s="211"/>
      <c r="GMK91" s="211"/>
      <c r="GML91" s="211"/>
      <c r="GMM91" s="211"/>
      <c r="GMN91" s="211"/>
      <c r="GMO91" s="211"/>
      <c r="GMP91" s="211"/>
      <c r="GMQ91" s="211"/>
      <c r="GMR91" s="211"/>
      <c r="GMS91" s="211"/>
      <c r="GMT91" s="211"/>
      <c r="GMU91" s="211"/>
      <c r="GMV91" s="211"/>
      <c r="GMW91" s="211"/>
      <c r="GMX91" s="211"/>
      <c r="GMY91" s="211"/>
      <c r="GMZ91" s="211"/>
      <c r="GNA91" s="211"/>
      <c r="GNB91" s="211"/>
      <c r="GNC91" s="211"/>
      <c r="GND91" s="211"/>
      <c r="GNE91" s="211"/>
      <c r="GNF91" s="211"/>
      <c r="GNG91" s="211"/>
      <c r="GNH91" s="211"/>
      <c r="GNI91" s="211"/>
      <c r="GNJ91" s="211"/>
      <c r="GNK91" s="211"/>
      <c r="GNL91" s="211"/>
      <c r="GNM91" s="211"/>
      <c r="GNN91" s="211"/>
      <c r="GNO91" s="211"/>
      <c r="GNP91" s="211"/>
      <c r="GNQ91" s="211"/>
      <c r="GNR91" s="211"/>
      <c r="GNS91" s="211"/>
      <c r="GNT91" s="211"/>
      <c r="GNU91" s="211"/>
      <c r="GNV91" s="211"/>
      <c r="GNW91" s="211"/>
      <c r="GNX91" s="211"/>
      <c r="GNY91" s="211"/>
      <c r="GNZ91" s="211"/>
      <c r="GOA91" s="211"/>
      <c r="GOB91" s="211"/>
      <c r="GOC91" s="211"/>
      <c r="GOD91" s="211"/>
      <c r="GOE91" s="211"/>
      <c r="GOF91" s="211"/>
      <c r="GOG91" s="211"/>
      <c r="GOH91" s="211"/>
      <c r="GOI91" s="211"/>
      <c r="GOJ91" s="211"/>
      <c r="GOK91" s="211"/>
      <c r="GOL91" s="211"/>
      <c r="GOM91" s="211"/>
      <c r="GON91" s="211"/>
      <c r="GOO91" s="211"/>
      <c r="GOP91" s="211"/>
      <c r="GOQ91" s="211"/>
      <c r="GOR91" s="211"/>
      <c r="GOS91" s="211"/>
      <c r="GOT91" s="211"/>
      <c r="GOU91" s="211"/>
      <c r="GOV91" s="211"/>
      <c r="GOW91" s="211"/>
      <c r="GOX91" s="211"/>
      <c r="GOY91" s="211"/>
      <c r="GOZ91" s="211"/>
      <c r="GPA91" s="211"/>
      <c r="GPB91" s="211"/>
      <c r="GPC91" s="211"/>
      <c r="GPD91" s="211"/>
      <c r="GPE91" s="211"/>
      <c r="GPF91" s="211"/>
      <c r="GPG91" s="211"/>
      <c r="GPH91" s="211"/>
      <c r="GPI91" s="211"/>
      <c r="GPJ91" s="211"/>
      <c r="GPK91" s="211"/>
      <c r="GPL91" s="211"/>
      <c r="GPM91" s="211"/>
      <c r="GPN91" s="211"/>
      <c r="GPO91" s="211"/>
      <c r="GPP91" s="211"/>
      <c r="GPQ91" s="211"/>
      <c r="GPR91" s="211"/>
      <c r="GPS91" s="211"/>
      <c r="GPT91" s="211"/>
      <c r="GPU91" s="211"/>
      <c r="GPV91" s="211"/>
      <c r="GPW91" s="211"/>
      <c r="GPX91" s="211"/>
      <c r="GPY91" s="211"/>
      <c r="GPZ91" s="211"/>
      <c r="GQA91" s="211"/>
      <c r="GQB91" s="211"/>
      <c r="GQC91" s="211"/>
      <c r="GQD91" s="211"/>
      <c r="GQE91" s="211"/>
      <c r="GQF91" s="211"/>
      <c r="GQG91" s="211"/>
      <c r="GQH91" s="211"/>
      <c r="GQI91" s="211"/>
      <c r="GQJ91" s="211"/>
      <c r="GQK91" s="211"/>
      <c r="GQL91" s="211"/>
      <c r="GQM91" s="211"/>
      <c r="GQN91" s="211"/>
      <c r="GQO91" s="211"/>
      <c r="GQP91" s="211"/>
      <c r="GQQ91" s="211"/>
      <c r="GQR91" s="211"/>
      <c r="GQS91" s="211"/>
      <c r="GQT91" s="211"/>
      <c r="GQU91" s="211"/>
      <c r="GQV91" s="211"/>
      <c r="GQW91" s="211"/>
      <c r="GQX91" s="211"/>
      <c r="GQY91" s="211"/>
      <c r="GQZ91" s="211"/>
      <c r="GRA91" s="211"/>
      <c r="GRB91" s="211"/>
      <c r="GRC91" s="211"/>
      <c r="GRD91" s="211"/>
      <c r="GRE91" s="211"/>
      <c r="GRF91" s="211"/>
      <c r="GRG91" s="211"/>
      <c r="GRH91" s="211"/>
      <c r="GRI91" s="211"/>
      <c r="GRJ91" s="211"/>
      <c r="GRK91" s="211"/>
      <c r="GRL91" s="211"/>
      <c r="GRM91" s="211"/>
      <c r="GRN91" s="211"/>
      <c r="GRO91" s="211"/>
      <c r="GRP91" s="211"/>
      <c r="GRQ91" s="211"/>
      <c r="GRR91" s="211"/>
      <c r="GRS91" s="211"/>
      <c r="GRT91" s="211"/>
      <c r="GRU91" s="211"/>
      <c r="GRV91" s="211"/>
      <c r="GRW91" s="211"/>
      <c r="GRX91" s="211"/>
      <c r="GRY91" s="211"/>
      <c r="GRZ91" s="211"/>
      <c r="GSA91" s="211"/>
      <c r="GSB91" s="211"/>
      <c r="GSC91" s="211"/>
      <c r="GSD91" s="211"/>
      <c r="GSE91" s="211"/>
      <c r="GSF91" s="211"/>
      <c r="GSG91" s="211"/>
      <c r="GSH91" s="211"/>
      <c r="GSI91" s="211"/>
      <c r="GSJ91" s="211"/>
      <c r="GSK91" s="211"/>
      <c r="GSL91" s="211"/>
      <c r="GSM91" s="211"/>
      <c r="GSN91" s="211"/>
      <c r="GSO91" s="211"/>
      <c r="GSP91" s="211"/>
      <c r="GSQ91" s="211"/>
      <c r="GSR91" s="211"/>
      <c r="GSS91" s="211"/>
      <c r="GST91" s="211"/>
      <c r="GSU91" s="211"/>
      <c r="GSV91" s="211"/>
      <c r="GSW91" s="211"/>
      <c r="GSX91" s="211"/>
      <c r="GSY91" s="211"/>
      <c r="GSZ91" s="211"/>
      <c r="GTA91" s="211"/>
      <c r="GTB91" s="211"/>
      <c r="GTC91" s="211"/>
      <c r="GTD91" s="211"/>
      <c r="GTE91" s="211"/>
      <c r="GTF91" s="211"/>
      <c r="GTG91" s="211"/>
      <c r="GTH91" s="211"/>
      <c r="GTI91" s="211"/>
      <c r="GTJ91" s="211"/>
      <c r="GTK91" s="211"/>
      <c r="GTL91" s="211"/>
      <c r="GTM91" s="211"/>
      <c r="GTN91" s="211"/>
      <c r="GTO91" s="211"/>
      <c r="GTP91" s="211"/>
      <c r="GTQ91" s="211"/>
      <c r="GTR91" s="211"/>
      <c r="GTS91" s="211"/>
      <c r="GTT91" s="211"/>
      <c r="GTU91" s="211"/>
      <c r="GTV91" s="211"/>
      <c r="GTW91" s="211"/>
      <c r="GTX91" s="211"/>
      <c r="GTY91" s="211"/>
      <c r="GTZ91" s="211"/>
      <c r="GUA91" s="211"/>
      <c r="GUB91" s="211"/>
      <c r="GUC91" s="211"/>
      <c r="GUD91" s="211"/>
      <c r="GUE91" s="211"/>
      <c r="GUF91" s="211"/>
      <c r="GUG91" s="211"/>
      <c r="GUH91" s="211"/>
      <c r="GUI91" s="211"/>
      <c r="GUJ91" s="211"/>
      <c r="GUK91" s="211"/>
      <c r="GUL91" s="211"/>
      <c r="GUM91" s="211"/>
      <c r="GUN91" s="211"/>
      <c r="GUO91" s="211"/>
      <c r="GUP91" s="211"/>
      <c r="GUQ91" s="211"/>
      <c r="GUR91" s="211"/>
      <c r="GUS91" s="211"/>
      <c r="GUT91" s="211"/>
      <c r="GUU91" s="211"/>
      <c r="GUV91" s="211"/>
      <c r="GUW91" s="211"/>
      <c r="GUX91" s="211"/>
      <c r="GUY91" s="211"/>
      <c r="GUZ91" s="211"/>
      <c r="GVA91" s="211"/>
      <c r="GVB91" s="211"/>
      <c r="GVC91" s="211"/>
      <c r="GVD91" s="211"/>
      <c r="GVE91" s="211"/>
      <c r="GVF91" s="211"/>
      <c r="GVG91" s="211"/>
      <c r="GVH91" s="211"/>
      <c r="GVI91" s="211"/>
      <c r="GVJ91" s="211"/>
      <c r="GVK91" s="211"/>
      <c r="GVL91" s="211"/>
      <c r="GVM91" s="211"/>
      <c r="GVN91" s="211"/>
      <c r="GVO91" s="211"/>
      <c r="GVP91" s="211"/>
      <c r="GVQ91" s="211"/>
      <c r="GVR91" s="211"/>
      <c r="GVS91" s="211"/>
      <c r="GVT91" s="211"/>
      <c r="GVU91" s="211"/>
      <c r="GVV91" s="211"/>
      <c r="GVW91" s="211"/>
      <c r="GVX91" s="211"/>
      <c r="GVY91" s="211"/>
      <c r="GVZ91" s="211"/>
      <c r="GWA91" s="211"/>
      <c r="GWB91" s="211"/>
      <c r="GWC91" s="211"/>
      <c r="GWD91" s="211"/>
      <c r="GWE91" s="211"/>
      <c r="GWF91" s="211"/>
      <c r="GWG91" s="211"/>
      <c r="GWH91" s="211"/>
      <c r="GWI91" s="211"/>
      <c r="GWJ91" s="211"/>
      <c r="GWK91" s="211"/>
      <c r="GWL91" s="211"/>
      <c r="GWM91" s="211"/>
      <c r="GWN91" s="211"/>
      <c r="GWO91" s="211"/>
      <c r="GWP91" s="211"/>
      <c r="GWQ91" s="211"/>
      <c r="GWR91" s="211"/>
      <c r="GWS91" s="211"/>
      <c r="GWT91" s="211"/>
      <c r="GWU91" s="211"/>
      <c r="GWV91" s="211"/>
      <c r="GWW91" s="211"/>
      <c r="GWX91" s="211"/>
      <c r="GWY91" s="211"/>
      <c r="GWZ91" s="211"/>
      <c r="GXA91" s="211"/>
      <c r="GXB91" s="211"/>
      <c r="GXC91" s="211"/>
      <c r="GXD91" s="211"/>
      <c r="GXE91" s="211"/>
      <c r="GXF91" s="211"/>
      <c r="GXG91" s="211"/>
      <c r="GXH91" s="211"/>
      <c r="GXI91" s="211"/>
      <c r="GXJ91" s="211"/>
      <c r="GXK91" s="211"/>
      <c r="GXL91" s="211"/>
      <c r="GXM91" s="211"/>
      <c r="GXN91" s="211"/>
      <c r="GXO91" s="211"/>
      <c r="GXP91" s="211"/>
      <c r="GXQ91" s="211"/>
      <c r="GXR91" s="211"/>
      <c r="GXS91" s="211"/>
      <c r="GXT91" s="211"/>
      <c r="GXU91" s="211"/>
      <c r="GXV91" s="211"/>
      <c r="GXW91" s="211"/>
      <c r="GXX91" s="211"/>
      <c r="GXY91" s="211"/>
      <c r="GXZ91" s="211"/>
      <c r="GYA91" s="211"/>
      <c r="GYB91" s="211"/>
      <c r="GYC91" s="211"/>
      <c r="GYD91" s="211"/>
      <c r="GYE91" s="211"/>
      <c r="GYF91" s="211"/>
      <c r="GYG91" s="211"/>
      <c r="GYH91" s="211"/>
      <c r="GYI91" s="211"/>
      <c r="GYJ91" s="211"/>
      <c r="GYK91" s="211"/>
      <c r="GYL91" s="211"/>
      <c r="GYM91" s="211"/>
      <c r="GYN91" s="211"/>
      <c r="GYO91" s="211"/>
      <c r="GYP91" s="211"/>
      <c r="GYQ91" s="211"/>
      <c r="GYR91" s="211"/>
      <c r="GYS91" s="211"/>
      <c r="GYT91" s="211"/>
      <c r="GYU91" s="211"/>
      <c r="GYV91" s="211"/>
      <c r="GYW91" s="211"/>
      <c r="GYX91" s="211"/>
      <c r="GYY91" s="211"/>
      <c r="GYZ91" s="211"/>
      <c r="GZA91" s="211"/>
      <c r="GZB91" s="211"/>
      <c r="GZC91" s="211"/>
      <c r="GZD91" s="211"/>
      <c r="GZE91" s="211"/>
      <c r="GZF91" s="211"/>
      <c r="GZG91" s="211"/>
      <c r="GZH91" s="211"/>
      <c r="GZI91" s="211"/>
      <c r="GZJ91" s="211"/>
      <c r="GZK91" s="211"/>
      <c r="GZL91" s="211"/>
      <c r="GZM91" s="211"/>
      <c r="GZN91" s="211"/>
      <c r="GZO91" s="211"/>
      <c r="GZP91" s="211"/>
      <c r="GZQ91" s="211"/>
      <c r="GZR91" s="211"/>
      <c r="GZS91" s="211"/>
      <c r="GZT91" s="211"/>
      <c r="GZU91" s="211"/>
      <c r="GZV91" s="211"/>
      <c r="GZW91" s="211"/>
      <c r="GZX91" s="211"/>
      <c r="GZY91" s="211"/>
      <c r="GZZ91" s="211"/>
      <c r="HAA91" s="211"/>
      <c r="HAB91" s="211"/>
      <c r="HAC91" s="211"/>
      <c r="HAD91" s="211"/>
      <c r="HAE91" s="211"/>
      <c r="HAF91" s="211"/>
      <c r="HAG91" s="211"/>
      <c r="HAH91" s="211"/>
      <c r="HAI91" s="211"/>
      <c r="HAJ91" s="211"/>
      <c r="HAK91" s="211"/>
      <c r="HAL91" s="211"/>
      <c r="HAM91" s="211"/>
      <c r="HAN91" s="211"/>
      <c r="HAO91" s="211"/>
      <c r="HAP91" s="211"/>
      <c r="HAQ91" s="211"/>
      <c r="HAR91" s="211"/>
      <c r="HAS91" s="211"/>
      <c r="HAT91" s="211"/>
      <c r="HAU91" s="211"/>
      <c r="HAV91" s="211"/>
      <c r="HAW91" s="211"/>
      <c r="HAX91" s="211"/>
      <c r="HAY91" s="211"/>
      <c r="HAZ91" s="211"/>
      <c r="HBA91" s="211"/>
      <c r="HBB91" s="211"/>
      <c r="HBC91" s="211"/>
      <c r="HBD91" s="211"/>
      <c r="HBE91" s="211"/>
      <c r="HBF91" s="211"/>
      <c r="HBG91" s="211"/>
      <c r="HBH91" s="211"/>
      <c r="HBI91" s="211"/>
      <c r="HBJ91" s="211"/>
      <c r="HBK91" s="211"/>
      <c r="HBL91" s="211"/>
      <c r="HBM91" s="211"/>
      <c r="HBN91" s="211"/>
      <c r="HBO91" s="211"/>
      <c r="HBP91" s="211"/>
      <c r="HBQ91" s="211"/>
      <c r="HBR91" s="211"/>
      <c r="HBS91" s="211"/>
      <c r="HBT91" s="211"/>
      <c r="HBU91" s="211"/>
      <c r="HBV91" s="211"/>
      <c r="HBW91" s="211"/>
      <c r="HBX91" s="211"/>
      <c r="HBY91" s="211"/>
      <c r="HBZ91" s="211"/>
      <c r="HCA91" s="211"/>
      <c r="HCB91" s="211"/>
      <c r="HCC91" s="211"/>
      <c r="HCD91" s="211"/>
      <c r="HCE91" s="211"/>
      <c r="HCF91" s="211"/>
      <c r="HCG91" s="211"/>
      <c r="HCH91" s="211"/>
      <c r="HCI91" s="211"/>
      <c r="HCJ91" s="211"/>
      <c r="HCK91" s="211"/>
      <c r="HCL91" s="211"/>
      <c r="HCM91" s="211"/>
      <c r="HCN91" s="211"/>
      <c r="HCO91" s="211"/>
      <c r="HCP91" s="211"/>
      <c r="HCQ91" s="211"/>
      <c r="HCR91" s="211"/>
      <c r="HCS91" s="211"/>
      <c r="HCT91" s="211"/>
      <c r="HCU91" s="211"/>
      <c r="HCV91" s="211"/>
      <c r="HCW91" s="211"/>
      <c r="HCX91" s="211"/>
      <c r="HCY91" s="211"/>
      <c r="HCZ91" s="211"/>
      <c r="HDA91" s="211"/>
      <c r="HDB91" s="211"/>
      <c r="HDC91" s="211"/>
      <c r="HDD91" s="211"/>
      <c r="HDE91" s="211"/>
      <c r="HDF91" s="211"/>
      <c r="HDG91" s="211"/>
      <c r="HDH91" s="211"/>
      <c r="HDI91" s="211"/>
      <c r="HDJ91" s="211"/>
      <c r="HDK91" s="211"/>
      <c r="HDL91" s="211"/>
      <c r="HDM91" s="211"/>
      <c r="HDN91" s="211"/>
      <c r="HDO91" s="211"/>
      <c r="HDP91" s="211"/>
      <c r="HDQ91" s="211"/>
      <c r="HDR91" s="211"/>
      <c r="HDS91" s="211"/>
      <c r="HDT91" s="211"/>
      <c r="HDU91" s="211"/>
      <c r="HDV91" s="211"/>
      <c r="HDW91" s="211"/>
      <c r="HDX91" s="211"/>
      <c r="HDY91" s="211"/>
      <c r="HDZ91" s="211"/>
      <c r="HEA91" s="211"/>
      <c r="HEB91" s="211"/>
      <c r="HEC91" s="211"/>
      <c r="HED91" s="211"/>
      <c r="HEE91" s="211"/>
      <c r="HEF91" s="211"/>
      <c r="HEG91" s="211"/>
      <c r="HEH91" s="211"/>
      <c r="HEI91" s="211"/>
      <c r="HEJ91" s="211"/>
      <c r="HEK91" s="211"/>
      <c r="HEL91" s="211"/>
      <c r="HEM91" s="211"/>
      <c r="HEN91" s="211"/>
      <c r="HEO91" s="211"/>
      <c r="HEP91" s="211"/>
      <c r="HEQ91" s="211"/>
      <c r="HER91" s="211"/>
      <c r="HES91" s="211"/>
      <c r="HET91" s="211"/>
      <c r="HEU91" s="211"/>
      <c r="HEV91" s="211"/>
      <c r="HEW91" s="211"/>
      <c r="HEX91" s="211"/>
      <c r="HEY91" s="211"/>
      <c r="HEZ91" s="211"/>
      <c r="HFA91" s="211"/>
      <c r="HFB91" s="211"/>
      <c r="HFC91" s="211"/>
      <c r="HFD91" s="211"/>
      <c r="HFE91" s="211"/>
      <c r="HFF91" s="211"/>
      <c r="HFG91" s="211"/>
      <c r="HFH91" s="211"/>
      <c r="HFI91" s="211"/>
      <c r="HFJ91" s="211"/>
      <c r="HFK91" s="211"/>
      <c r="HFL91" s="211"/>
      <c r="HFM91" s="211"/>
      <c r="HFN91" s="211"/>
      <c r="HFO91" s="211"/>
      <c r="HFP91" s="211"/>
      <c r="HFQ91" s="211"/>
      <c r="HFR91" s="211"/>
      <c r="HFS91" s="211"/>
      <c r="HFT91" s="211"/>
      <c r="HFU91" s="211"/>
      <c r="HFV91" s="211"/>
      <c r="HFW91" s="211"/>
      <c r="HFX91" s="211"/>
      <c r="HFY91" s="211"/>
      <c r="HFZ91" s="211"/>
      <c r="HGA91" s="211"/>
      <c r="HGB91" s="211"/>
      <c r="HGC91" s="211"/>
      <c r="HGD91" s="211"/>
      <c r="HGE91" s="211"/>
      <c r="HGF91" s="211"/>
      <c r="HGG91" s="211"/>
      <c r="HGH91" s="211"/>
      <c r="HGI91" s="211"/>
      <c r="HGJ91" s="211"/>
      <c r="HGK91" s="211"/>
      <c r="HGL91" s="211"/>
      <c r="HGM91" s="211"/>
      <c r="HGN91" s="211"/>
      <c r="HGO91" s="211"/>
      <c r="HGP91" s="211"/>
      <c r="HGQ91" s="211"/>
      <c r="HGR91" s="211"/>
      <c r="HGS91" s="211"/>
      <c r="HGT91" s="211"/>
      <c r="HGU91" s="211"/>
      <c r="HGV91" s="211"/>
      <c r="HGW91" s="211"/>
      <c r="HGX91" s="211"/>
      <c r="HGY91" s="211"/>
      <c r="HGZ91" s="211"/>
      <c r="HHA91" s="211"/>
      <c r="HHB91" s="211"/>
      <c r="HHC91" s="211"/>
      <c r="HHD91" s="211"/>
      <c r="HHE91" s="211"/>
      <c r="HHF91" s="211"/>
      <c r="HHG91" s="211"/>
      <c r="HHH91" s="211"/>
      <c r="HHI91" s="211"/>
      <c r="HHJ91" s="211"/>
      <c r="HHK91" s="211"/>
      <c r="HHL91" s="211"/>
      <c r="HHM91" s="211"/>
      <c r="HHN91" s="211"/>
      <c r="HHO91" s="211"/>
      <c r="HHP91" s="211"/>
      <c r="HHQ91" s="211"/>
      <c r="HHR91" s="211"/>
      <c r="HHS91" s="211"/>
      <c r="HHT91" s="211"/>
      <c r="HHU91" s="211"/>
      <c r="HHV91" s="211"/>
      <c r="HHW91" s="211"/>
      <c r="HHX91" s="211"/>
      <c r="HHY91" s="211"/>
      <c r="HHZ91" s="211"/>
      <c r="HIA91" s="211"/>
      <c r="HIB91" s="211"/>
      <c r="HIC91" s="211"/>
      <c r="HID91" s="211"/>
      <c r="HIE91" s="211"/>
      <c r="HIF91" s="211"/>
      <c r="HIG91" s="211"/>
      <c r="HIH91" s="211"/>
      <c r="HII91" s="211"/>
      <c r="HIJ91" s="211"/>
      <c r="HIK91" s="211"/>
      <c r="HIL91" s="211"/>
      <c r="HIM91" s="211"/>
      <c r="HIN91" s="211"/>
      <c r="HIO91" s="211"/>
      <c r="HIP91" s="211"/>
      <c r="HIQ91" s="211"/>
      <c r="HIR91" s="211"/>
      <c r="HIS91" s="211"/>
      <c r="HIT91" s="211"/>
      <c r="HIU91" s="211"/>
      <c r="HIV91" s="211"/>
      <c r="HIW91" s="211"/>
      <c r="HIX91" s="211"/>
      <c r="HIY91" s="211"/>
      <c r="HIZ91" s="211"/>
      <c r="HJA91" s="211"/>
      <c r="HJB91" s="211"/>
      <c r="HJC91" s="211"/>
      <c r="HJD91" s="211"/>
      <c r="HJE91" s="211"/>
      <c r="HJF91" s="211"/>
      <c r="HJG91" s="211"/>
      <c r="HJH91" s="211"/>
      <c r="HJI91" s="211"/>
      <c r="HJJ91" s="211"/>
      <c r="HJK91" s="211"/>
      <c r="HJL91" s="211"/>
      <c r="HJM91" s="211"/>
      <c r="HJN91" s="211"/>
      <c r="HJO91" s="211"/>
      <c r="HJP91" s="211"/>
      <c r="HJQ91" s="211"/>
      <c r="HJR91" s="211"/>
      <c r="HJS91" s="211"/>
      <c r="HJT91" s="211"/>
      <c r="HJU91" s="211"/>
      <c r="HJV91" s="211"/>
      <c r="HJW91" s="211"/>
      <c r="HJX91" s="211"/>
      <c r="HJY91" s="211"/>
      <c r="HJZ91" s="211"/>
      <c r="HKA91" s="211"/>
      <c r="HKB91" s="211"/>
      <c r="HKC91" s="211"/>
      <c r="HKD91" s="211"/>
      <c r="HKE91" s="211"/>
      <c r="HKF91" s="211"/>
      <c r="HKG91" s="211"/>
      <c r="HKH91" s="211"/>
      <c r="HKI91" s="211"/>
      <c r="HKJ91" s="211"/>
      <c r="HKK91" s="211"/>
      <c r="HKL91" s="211"/>
      <c r="HKM91" s="211"/>
      <c r="HKN91" s="211"/>
      <c r="HKO91" s="211"/>
      <c r="HKP91" s="211"/>
      <c r="HKQ91" s="211"/>
      <c r="HKR91" s="211"/>
      <c r="HKS91" s="211"/>
      <c r="HKT91" s="211"/>
      <c r="HKU91" s="211"/>
      <c r="HKV91" s="211"/>
      <c r="HKW91" s="211"/>
      <c r="HKX91" s="211"/>
      <c r="HKY91" s="211"/>
      <c r="HKZ91" s="211"/>
      <c r="HLA91" s="211"/>
      <c r="HLB91" s="211"/>
      <c r="HLC91" s="211"/>
      <c r="HLD91" s="211"/>
      <c r="HLE91" s="211"/>
      <c r="HLF91" s="211"/>
      <c r="HLG91" s="211"/>
      <c r="HLH91" s="211"/>
      <c r="HLI91" s="211"/>
      <c r="HLJ91" s="211"/>
      <c r="HLK91" s="211"/>
      <c r="HLL91" s="211"/>
      <c r="HLM91" s="211"/>
      <c r="HLN91" s="211"/>
      <c r="HLO91" s="211"/>
      <c r="HLP91" s="211"/>
      <c r="HLQ91" s="211"/>
      <c r="HLR91" s="211"/>
      <c r="HLS91" s="211"/>
      <c r="HLT91" s="211"/>
      <c r="HLU91" s="211"/>
      <c r="HLV91" s="211"/>
      <c r="HLW91" s="211"/>
      <c r="HLX91" s="211"/>
      <c r="HLY91" s="211"/>
      <c r="HLZ91" s="211"/>
      <c r="HMA91" s="211"/>
      <c r="HMB91" s="211"/>
      <c r="HMC91" s="211"/>
      <c r="HMD91" s="211"/>
      <c r="HME91" s="211"/>
      <c r="HMF91" s="211"/>
      <c r="HMG91" s="211"/>
      <c r="HMH91" s="211"/>
      <c r="HMI91" s="211"/>
      <c r="HMJ91" s="211"/>
      <c r="HMK91" s="211"/>
      <c r="HML91" s="211"/>
      <c r="HMM91" s="211"/>
      <c r="HMN91" s="211"/>
      <c r="HMO91" s="211"/>
      <c r="HMP91" s="211"/>
      <c r="HMQ91" s="211"/>
      <c r="HMR91" s="211"/>
      <c r="HMS91" s="211"/>
      <c r="HMT91" s="211"/>
      <c r="HMU91" s="211"/>
      <c r="HMV91" s="211"/>
      <c r="HMW91" s="211"/>
      <c r="HMX91" s="211"/>
      <c r="HMY91" s="211"/>
      <c r="HMZ91" s="211"/>
      <c r="HNA91" s="211"/>
      <c r="HNB91" s="211"/>
      <c r="HNC91" s="211"/>
      <c r="HND91" s="211"/>
      <c r="HNE91" s="211"/>
      <c r="HNF91" s="211"/>
      <c r="HNG91" s="211"/>
      <c r="HNH91" s="211"/>
      <c r="HNI91" s="211"/>
      <c r="HNJ91" s="211"/>
      <c r="HNK91" s="211"/>
      <c r="HNL91" s="211"/>
      <c r="HNM91" s="211"/>
      <c r="HNN91" s="211"/>
      <c r="HNO91" s="211"/>
      <c r="HNP91" s="211"/>
      <c r="HNQ91" s="211"/>
      <c r="HNR91" s="211"/>
      <c r="HNS91" s="211"/>
      <c r="HNT91" s="211"/>
      <c r="HNU91" s="211"/>
      <c r="HNV91" s="211"/>
      <c r="HNW91" s="211"/>
      <c r="HNX91" s="211"/>
      <c r="HNY91" s="211"/>
      <c r="HNZ91" s="211"/>
      <c r="HOA91" s="211"/>
      <c r="HOB91" s="211"/>
      <c r="HOC91" s="211"/>
      <c r="HOD91" s="211"/>
      <c r="HOE91" s="211"/>
      <c r="HOF91" s="211"/>
      <c r="HOG91" s="211"/>
      <c r="HOH91" s="211"/>
      <c r="HOI91" s="211"/>
      <c r="HOJ91" s="211"/>
      <c r="HOK91" s="211"/>
      <c r="HOL91" s="211"/>
      <c r="HOM91" s="211"/>
      <c r="HON91" s="211"/>
      <c r="HOO91" s="211"/>
      <c r="HOP91" s="211"/>
      <c r="HOQ91" s="211"/>
      <c r="HOR91" s="211"/>
      <c r="HOS91" s="211"/>
      <c r="HOT91" s="211"/>
      <c r="HOU91" s="211"/>
      <c r="HOV91" s="211"/>
      <c r="HOW91" s="211"/>
      <c r="HOX91" s="211"/>
      <c r="HOY91" s="211"/>
      <c r="HOZ91" s="211"/>
      <c r="HPA91" s="211"/>
      <c r="HPB91" s="211"/>
      <c r="HPC91" s="211"/>
      <c r="HPD91" s="211"/>
      <c r="HPE91" s="211"/>
      <c r="HPF91" s="211"/>
      <c r="HPG91" s="211"/>
      <c r="HPH91" s="211"/>
      <c r="HPI91" s="211"/>
      <c r="HPJ91" s="211"/>
      <c r="HPK91" s="211"/>
      <c r="HPL91" s="211"/>
      <c r="HPM91" s="211"/>
      <c r="HPN91" s="211"/>
      <c r="HPO91" s="211"/>
      <c r="HPP91" s="211"/>
      <c r="HPQ91" s="211"/>
      <c r="HPR91" s="211"/>
      <c r="HPS91" s="211"/>
      <c r="HPT91" s="211"/>
      <c r="HPU91" s="211"/>
      <c r="HPV91" s="211"/>
      <c r="HPW91" s="211"/>
      <c r="HPX91" s="211"/>
      <c r="HPY91" s="211"/>
      <c r="HPZ91" s="211"/>
      <c r="HQA91" s="211"/>
      <c r="HQB91" s="211"/>
      <c r="HQC91" s="211"/>
      <c r="HQD91" s="211"/>
      <c r="HQE91" s="211"/>
      <c r="HQF91" s="211"/>
      <c r="HQG91" s="211"/>
      <c r="HQH91" s="211"/>
      <c r="HQI91" s="211"/>
      <c r="HQJ91" s="211"/>
      <c r="HQK91" s="211"/>
      <c r="HQL91" s="211"/>
      <c r="HQM91" s="211"/>
      <c r="HQN91" s="211"/>
      <c r="HQO91" s="211"/>
      <c r="HQP91" s="211"/>
      <c r="HQQ91" s="211"/>
      <c r="HQR91" s="211"/>
      <c r="HQS91" s="211"/>
      <c r="HQT91" s="211"/>
      <c r="HQU91" s="211"/>
      <c r="HQV91" s="211"/>
      <c r="HQW91" s="211"/>
      <c r="HQX91" s="211"/>
      <c r="HQY91" s="211"/>
      <c r="HQZ91" s="211"/>
      <c r="HRA91" s="211"/>
      <c r="HRB91" s="211"/>
      <c r="HRC91" s="211"/>
      <c r="HRD91" s="211"/>
      <c r="HRE91" s="211"/>
      <c r="HRF91" s="211"/>
      <c r="HRG91" s="211"/>
      <c r="HRH91" s="211"/>
      <c r="HRI91" s="211"/>
      <c r="HRJ91" s="211"/>
      <c r="HRK91" s="211"/>
      <c r="HRL91" s="211"/>
      <c r="HRM91" s="211"/>
      <c r="HRN91" s="211"/>
      <c r="HRO91" s="211"/>
      <c r="HRP91" s="211"/>
      <c r="HRQ91" s="211"/>
      <c r="HRR91" s="211"/>
      <c r="HRS91" s="211"/>
      <c r="HRT91" s="211"/>
      <c r="HRU91" s="211"/>
      <c r="HRV91" s="211"/>
      <c r="HRW91" s="211"/>
      <c r="HRX91" s="211"/>
      <c r="HRY91" s="211"/>
      <c r="HRZ91" s="211"/>
      <c r="HSA91" s="211"/>
      <c r="HSB91" s="211"/>
      <c r="HSC91" s="211"/>
      <c r="HSD91" s="211"/>
      <c r="HSE91" s="211"/>
      <c r="HSF91" s="211"/>
      <c r="HSG91" s="211"/>
      <c r="HSH91" s="211"/>
      <c r="HSI91" s="211"/>
      <c r="HSJ91" s="211"/>
      <c r="HSK91" s="211"/>
      <c r="HSL91" s="211"/>
      <c r="HSM91" s="211"/>
      <c r="HSN91" s="211"/>
      <c r="HSO91" s="211"/>
      <c r="HSP91" s="211"/>
      <c r="HSQ91" s="211"/>
      <c r="HSR91" s="211"/>
      <c r="HSS91" s="211"/>
      <c r="HST91" s="211"/>
      <c r="HSU91" s="211"/>
      <c r="HSV91" s="211"/>
      <c r="HSW91" s="211"/>
      <c r="HSX91" s="211"/>
      <c r="HSY91" s="211"/>
      <c r="HSZ91" s="211"/>
      <c r="HTA91" s="211"/>
      <c r="HTB91" s="211"/>
      <c r="HTC91" s="211"/>
      <c r="HTD91" s="211"/>
      <c r="HTE91" s="211"/>
      <c r="HTF91" s="211"/>
      <c r="HTG91" s="211"/>
      <c r="HTH91" s="211"/>
      <c r="HTI91" s="211"/>
      <c r="HTJ91" s="211"/>
      <c r="HTK91" s="211"/>
      <c r="HTL91" s="211"/>
      <c r="HTM91" s="211"/>
      <c r="HTN91" s="211"/>
      <c r="HTO91" s="211"/>
      <c r="HTP91" s="211"/>
      <c r="HTQ91" s="211"/>
      <c r="HTR91" s="211"/>
      <c r="HTS91" s="211"/>
      <c r="HTT91" s="211"/>
      <c r="HTU91" s="211"/>
      <c r="HTV91" s="211"/>
      <c r="HTW91" s="211"/>
      <c r="HTX91" s="211"/>
      <c r="HTY91" s="211"/>
      <c r="HTZ91" s="211"/>
      <c r="HUA91" s="211"/>
      <c r="HUB91" s="211"/>
      <c r="HUC91" s="211"/>
      <c r="HUD91" s="211"/>
      <c r="HUE91" s="211"/>
      <c r="HUF91" s="211"/>
      <c r="HUG91" s="211"/>
      <c r="HUH91" s="211"/>
      <c r="HUI91" s="211"/>
      <c r="HUJ91" s="211"/>
      <c r="HUK91" s="211"/>
      <c r="HUL91" s="211"/>
      <c r="HUM91" s="211"/>
      <c r="HUN91" s="211"/>
      <c r="HUO91" s="211"/>
      <c r="HUP91" s="211"/>
      <c r="HUQ91" s="211"/>
      <c r="HUR91" s="211"/>
      <c r="HUS91" s="211"/>
      <c r="HUT91" s="211"/>
      <c r="HUU91" s="211"/>
      <c r="HUV91" s="211"/>
      <c r="HUW91" s="211"/>
      <c r="HUX91" s="211"/>
      <c r="HUY91" s="211"/>
      <c r="HUZ91" s="211"/>
      <c r="HVA91" s="211"/>
      <c r="HVB91" s="211"/>
      <c r="HVC91" s="211"/>
      <c r="HVD91" s="211"/>
      <c r="HVE91" s="211"/>
      <c r="HVF91" s="211"/>
      <c r="HVG91" s="211"/>
      <c r="HVH91" s="211"/>
      <c r="HVI91" s="211"/>
      <c r="HVJ91" s="211"/>
      <c r="HVK91" s="211"/>
      <c r="HVL91" s="211"/>
      <c r="HVM91" s="211"/>
      <c r="HVN91" s="211"/>
      <c r="HVO91" s="211"/>
      <c r="HVP91" s="211"/>
      <c r="HVQ91" s="211"/>
      <c r="HVR91" s="211"/>
      <c r="HVS91" s="211"/>
      <c r="HVT91" s="211"/>
      <c r="HVU91" s="211"/>
      <c r="HVV91" s="211"/>
      <c r="HVW91" s="211"/>
      <c r="HVX91" s="211"/>
      <c r="HVY91" s="211"/>
      <c r="HVZ91" s="211"/>
      <c r="HWA91" s="211"/>
      <c r="HWB91" s="211"/>
      <c r="HWC91" s="211"/>
      <c r="HWD91" s="211"/>
      <c r="HWE91" s="211"/>
      <c r="HWF91" s="211"/>
      <c r="HWG91" s="211"/>
      <c r="HWH91" s="211"/>
      <c r="HWI91" s="211"/>
      <c r="HWJ91" s="211"/>
      <c r="HWK91" s="211"/>
      <c r="HWL91" s="211"/>
      <c r="HWM91" s="211"/>
      <c r="HWN91" s="211"/>
      <c r="HWO91" s="211"/>
      <c r="HWP91" s="211"/>
      <c r="HWQ91" s="211"/>
      <c r="HWR91" s="211"/>
      <c r="HWS91" s="211"/>
      <c r="HWT91" s="211"/>
      <c r="HWU91" s="211"/>
      <c r="HWV91" s="211"/>
      <c r="HWW91" s="211"/>
      <c r="HWX91" s="211"/>
      <c r="HWY91" s="211"/>
      <c r="HWZ91" s="211"/>
      <c r="HXA91" s="211"/>
      <c r="HXB91" s="211"/>
      <c r="HXC91" s="211"/>
      <c r="HXD91" s="211"/>
      <c r="HXE91" s="211"/>
      <c r="HXF91" s="211"/>
      <c r="HXG91" s="211"/>
      <c r="HXH91" s="211"/>
      <c r="HXI91" s="211"/>
      <c r="HXJ91" s="211"/>
      <c r="HXK91" s="211"/>
      <c r="HXL91" s="211"/>
      <c r="HXM91" s="211"/>
      <c r="HXN91" s="211"/>
      <c r="HXO91" s="211"/>
      <c r="HXP91" s="211"/>
      <c r="HXQ91" s="211"/>
      <c r="HXR91" s="211"/>
      <c r="HXS91" s="211"/>
      <c r="HXT91" s="211"/>
      <c r="HXU91" s="211"/>
      <c r="HXV91" s="211"/>
      <c r="HXW91" s="211"/>
      <c r="HXX91" s="211"/>
      <c r="HXY91" s="211"/>
      <c r="HXZ91" s="211"/>
      <c r="HYA91" s="211"/>
      <c r="HYB91" s="211"/>
      <c r="HYC91" s="211"/>
      <c r="HYD91" s="211"/>
      <c r="HYE91" s="211"/>
      <c r="HYF91" s="211"/>
      <c r="HYG91" s="211"/>
      <c r="HYH91" s="211"/>
      <c r="HYI91" s="211"/>
      <c r="HYJ91" s="211"/>
      <c r="HYK91" s="211"/>
      <c r="HYL91" s="211"/>
      <c r="HYM91" s="211"/>
      <c r="HYN91" s="211"/>
      <c r="HYO91" s="211"/>
      <c r="HYP91" s="211"/>
      <c r="HYQ91" s="211"/>
      <c r="HYR91" s="211"/>
      <c r="HYS91" s="211"/>
      <c r="HYT91" s="211"/>
      <c r="HYU91" s="211"/>
      <c r="HYV91" s="211"/>
      <c r="HYW91" s="211"/>
      <c r="HYX91" s="211"/>
      <c r="HYY91" s="211"/>
      <c r="HYZ91" s="211"/>
      <c r="HZA91" s="211"/>
      <c r="HZB91" s="211"/>
      <c r="HZC91" s="211"/>
      <c r="HZD91" s="211"/>
      <c r="HZE91" s="211"/>
      <c r="HZF91" s="211"/>
      <c r="HZG91" s="211"/>
      <c r="HZH91" s="211"/>
      <c r="HZI91" s="211"/>
      <c r="HZJ91" s="211"/>
      <c r="HZK91" s="211"/>
      <c r="HZL91" s="211"/>
      <c r="HZM91" s="211"/>
      <c r="HZN91" s="211"/>
      <c r="HZO91" s="211"/>
      <c r="HZP91" s="211"/>
      <c r="HZQ91" s="211"/>
      <c r="HZR91" s="211"/>
      <c r="HZS91" s="211"/>
      <c r="HZT91" s="211"/>
      <c r="HZU91" s="211"/>
      <c r="HZV91" s="211"/>
      <c r="HZW91" s="211"/>
      <c r="HZX91" s="211"/>
      <c r="HZY91" s="211"/>
      <c r="HZZ91" s="211"/>
      <c r="IAA91" s="211"/>
      <c r="IAB91" s="211"/>
      <c r="IAC91" s="211"/>
      <c r="IAD91" s="211"/>
      <c r="IAE91" s="211"/>
      <c r="IAF91" s="211"/>
      <c r="IAG91" s="211"/>
      <c r="IAH91" s="211"/>
      <c r="IAI91" s="211"/>
      <c r="IAJ91" s="211"/>
      <c r="IAK91" s="211"/>
      <c r="IAL91" s="211"/>
      <c r="IAM91" s="211"/>
      <c r="IAN91" s="211"/>
      <c r="IAO91" s="211"/>
      <c r="IAP91" s="211"/>
      <c r="IAQ91" s="211"/>
      <c r="IAR91" s="211"/>
      <c r="IAS91" s="211"/>
      <c r="IAT91" s="211"/>
      <c r="IAU91" s="211"/>
      <c r="IAV91" s="211"/>
      <c r="IAW91" s="211"/>
      <c r="IAX91" s="211"/>
      <c r="IAY91" s="211"/>
      <c r="IAZ91" s="211"/>
      <c r="IBA91" s="211"/>
      <c r="IBB91" s="211"/>
      <c r="IBC91" s="211"/>
      <c r="IBD91" s="211"/>
      <c r="IBE91" s="211"/>
      <c r="IBF91" s="211"/>
      <c r="IBG91" s="211"/>
      <c r="IBH91" s="211"/>
      <c r="IBI91" s="211"/>
      <c r="IBJ91" s="211"/>
      <c r="IBK91" s="211"/>
      <c r="IBL91" s="211"/>
      <c r="IBM91" s="211"/>
      <c r="IBN91" s="211"/>
      <c r="IBO91" s="211"/>
      <c r="IBP91" s="211"/>
      <c r="IBQ91" s="211"/>
      <c r="IBR91" s="211"/>
      <c r="IBS91" s="211"/>
      <c r="IBT91" s="211"/>
      <c r="IBU91" s="211"/>
      <c r="IBV91" s="211"/>
      <c r="IBW91" s="211"/>
      <c r="IBX91" s="211"/>
      <c r="IBY91" s="211"/>
      <c r="IBZ91" s="211"/>
      <c r="ICA91" s="211"/>
      <c r="ICB91" s="211"/>
      <c r="ICC91" s="211"/>
      <c r="ICD91" s="211"/>
      <c r="ICE91" s="211"/>
      <c r="ICF91" s="211"/>
      <c r="ICG91" s="211"/>
      <c r="ICH91" s="211"/>
      <c r="ICI91" s="211"/>
      <c r="ICJ91" s="211"/>
      <c r="ICK91" s="211"/>
      <c r="ICL91" s="211"/>
      <c r="ICM91" s="211"/>
      <c r="ICN91" s="211"/>
      <c r="ICO91" s="211"/>
      <c r="ICP91" s="211"/>
      <c r="ICQ91" s="211"/>
      <c r="ICR91" s="211"/>
      <c r="ICS91" s="211"/>
      <c r="ICT91" s="211"/>
      <c r="ICU91" s="211"/>
      <c r="ICV91" s="211"/>
      <c r="ICW91" s="211"/>
      <c r="ICX91" s="211"/>
      <c r="ICY91" s="211"/>
      <c r="ICZ91" s="211"/>
      <c r="IDA91" s="211"/>
      <c r="IDB91" s="211"/>
      <c r="IDC91" s="211"/>
      <c r="IDD91" s="211"/>
      <c r="IDE91" s="211"/>
      <c r="IDF91" s="211"/>
      <c r="IDG91" s="211"/>
      <c r="IDH91" s="211"/>
      <c r="IDI91" s="211"/>
      <c r="IDJ91" s="211"/>
      <c r="IDK91" s="211"/>
      <c r="IDL91" s="211"/>
      <c r="IDM91" s="211"/>
      <c r="IDN91" s="211"/>
      <c r="IDO91" s="211"/>
      <c r="IDP91" s="211"/>
      <c r="IDQ91" s="211"/>
      <c r="IDR91" s="211"/>
      <c r="IDS91" s="211"/>
      <c r="IDT91" s="211"/>
      <c r="IDU91" s="211"/>
      <c r="IDV91" s="211"/>
      <c r="IDW91" s="211"/>
      <c r="IDX91" s="211"/>
      <c r="IDY91" s="211"/>
      <c r="IDZ91" s="211"/>
      <c r="IEA91" s="211"/>
      <c r="IEB91" s="211"/>
      <c r="IEC91" s="211"/>
      <c r="IED91" s="211"/>
      <c r="IEE91" s="211"/>
      <c r="IEF91" s="211"/>
      <c r="IEG91" s="211"/>
      <c r="IEH91" s="211"/>
      <c r="IEI91" s="211"/>
      <c r="IEJ91" s="211"/>
      <c r="IEK91" s="211"/>
      <c r="IEL91" s="211"/>
      <c r="IEM91" s="211"/>
      <c r="IEN91" s="211"/>
      <c r="IEO91" s="211"/>
      <c r="IEP91" s="211"/>
      <c r="IEQ91" s="211"/>
      <c r="IER91" s="211"/>
      <c r="IES91" s="211"/>
      <c r="IET91" s="211"/>
      <c r="IEU91" s="211"/>
      <c r="IEV91" s="211"/>
      <c r="IEW91" s="211"/>
      <c r="IEX91" s="211"/>
      <c r="IEY91" s="211"/>
      <c r="IEZ91" s="211"/>
      <c r="IFA91" s="211"/>
      <c r="IFB91" s="211"/>
      <c r="IFC91" s="211"/>
      <c r="IFD91" s="211"/>
      <c r="IFE91" s="211"/>
      <c r="IFF91" s="211"/>
      <c r="IFG91" s="211"/>
      <c r="IFH91" s="211"/>
      <c r="IFI91" s="211"/>
      <c r="IFJ91" s="211"/>
      <c r="IFK91" s="211"/>
      <c r="IFL91" s="211"/>
      <c r="IFM91" s="211"/>
      <c r="IFN91" s="211"/>
      <c r="IFO91" s="211"/>
      <c r="IFP91" s="211"/>
      <c r="IFQ91" s="211"/>
      <c r="IFR91" s="211"/>
      <c r="IFS91" s="211"/>
      <c r="IFT91" s="211"/>
      <c r="IFU91" s="211"/>
      <c r="IFV91" s="211"/>
      <c r="IFW91" s="211"/>
      <c r="IFX91" s="211"/>
      <c r="IFY91" s="211"/>
      <c r="IFZ91" s="211"/>
      <c r="IGA91" s="211"/>
      <c r="IGB91" s="211"/>
      <c r="IGC91" s="211"/>
      <c r="IGD91" s="211"/>
      <c r="IGE91" s="211"/>
      <c r="IGF91" s="211"/>
      <c r="IGG91" s="211"/>
      <c r="IGH91" s="211"/>
      <c r="IGI91" s="211"/>
      <c r="IGJ91" s="211"/>
      <c r="IGK91" s="211"/>
      <c r="IGL91" s="211"/>
      <c r="IGM91" s="211"/>
      <c r="IGN91" s="211"/>
      <c r="IGO91" s="211"/>
      <c r="IGP91" s="211"/>
      <c r="IGQ91" s="211"/>
      <c r="IGR91" s="211"/>
      <c r="IGS91" s="211"/>
      <c r="IGT91" s="211"/>
      <c r="IGU91" s="211"/>
      <c r="IGV91" s="211"/>
      <c r="IGW91" s="211"/>
      <c r="IGX91" s="211"/>
      <c r="IGY91" s="211"/>
      <c r="IGZ91" s="211"/>
      <c r="IHA91" s="211"/>
      <c r="IHB91" s="211"/>
      <c r="IHC91" s="211"/>
      <c r="IHD91" s="211"/>
      <c r="IHE91" s="211"/>
      <c r="IHF91" s="211"/>
      <c r="IHG91" s="211"/>
      <c r="IHH91" s="211"/>
      <c r="IHI91" s="211"/>
      <c r="IHJ91" s="211"/>
      <c r="IHK91" s="211"/>
      <c r="IHL91" s="211"/>
      <c r="IHM91" s="211"/>
      <c r="IHN91" s="211"/>
      <c r="IHO91" s="211"/>
      <c r="IHP91" s="211"/>
      <c r="IHQ91" s="211"/>
      <c r="IHR91" s="211"/>
      <c r="IHS91" s="211"/>
      <c r="IHT91" s="211"/>
      <c r="IHU91" s="211"/>
      <c r="IHV91" s="211"/>
      <c r="IHW91" s="211"/>
      <c r="IHX91" s="211"/>
      <c r="IHY91" s="211"/>
      <c r="IHZ91" s="211"/>
      <c r="IIA91" s="211"/>
      <c r="IIB91" s="211"/>
      <c r="IIC91" s="211"/>
      <c r="IID91" s="211"/>
      <c r="IIE91" s="211"/>
      <c r="IIF91" s="211"/>
      <c r="IIG91" s="211"/>
      <c r="IIH91" s="211"/>
      <c r="III91" s="211"/>
      <c r="IIJ91" s="211"/>
      <c r="IIK91" s="211"/>
      <c r="IIL91" s="211"/>
      <c r="IIM91" s="211"/>
      <c r="IIN91" s="211"/>
      <c r="IIO91" s="211"/>
      <c r="IIP91" s="211"/>
      <c r="IIQ91" s="211"/>
      <c r="IIR91" s="211"/>
      <c r="IIS91" s="211"/>
      <c r="IIT91" s="211"/>
      <c r="IIU91" s="211"/>
      <c r="IIV91" s="211"/>
      <c r="IIW91" s="211"/>
      <c r="IIX91" s="211"/>
      <c r="IIY91" s="211"/>
      <c r="IIZ91" s="211"/>
      <c r="IJA91" s="211"/>
      <c r="IJB91" s="211"/>
      <c r="IJC91" s="211"/>
      <c r="IJD91" s="211"/>
      <c r="IJE91" s="211"/>
      <c r="IJF91" s="211"/>
      <c r="IJG91" s="211"/>
      <c r="IJH91" s="211"/>
      <c r="IJI91" s="211"/>
      <c r="IJJ91" s="211"/>
      <c r="IJK91" s="211"/>
      <c r="IJL91" s="211"/>
      <c r="IJM91" s="211"/>
      <c r="IJN91" s="211"/>
      <c r="IJO91" s="211"/>
      <c r="IJP91" s="211"/>
      <c r="IJQ91" s="211"/>
      <c r="IJR91" s="211"/>
      <c r="IJS91" s="211"/>
      <c r="IJT91" s="211"/>
      <c r="IJU91" s="211"/>
      <c r="IJV91" s="211"/>
      <c r="IJW91" s="211"/>
      <c r="IJX91" s="211"/>
      <c r="IJY91" s="211"/>
      <c r="IJZ91" s="211"/>
      <c r="IKA91" s="211"/>
      <c r="IKB91" s="211"/>
      <c r="IKC91" s="211"/>
      <c r="IKD91" s="211"/>
      <c r="IKE91" s="211"/>
      <c r="IKF91" s="211"/>
      <c r="IKG91" s="211"/>
      <c r="IKH91" s="211"/>
      <c r="IKI91" s="211"/>
      <c r="IKJ91" s="211"/>
      <c r="IKK91" s="211"/>
      <c r="IKL91" s="211"/>
      <c r="IKM91" s="211"/>
      <c r="IKN91" s="211"/>
      <c r="IKO91" s="211"/>
      <c r="IKP91" s="211"/>
      <c r="IKQ91" s="211"/>
      <c r="IKR91" s="211"/>
      <c r="IKS91" s="211"/>
      <c r="IKT91" s="211"/>
      <c r="IKU91" s="211"/>
      <c r="IKV91" s="211"/>
      <c r="IKW91" s="211"/>
      <c r="IKX91" s="211"/>
      <c r="IKY91" s="211"/>
      <c r="IKZ91" s="211"/>
      <c r="ILA91" s="211"/>
      <c r="ILB91" s="211"/>
      <c r="ILC91" s="211"/>
      <c r="ILD91" s="211"/>
      <c r="ILE91" s="211"/>
      <c r="ILF91" s="211"/>
      <c r="ILG91" s="211"/>
      <c r="ILH91" s="211"/>
      <c r="ILI91" s="211"/>
      <c r="ILJ91" s="211"/>
      <c r="ILK91" s="211"/>
      <c r="ILL91" s="211"/>
      <c r="ILM91" s="211"/>
      <c r="ILN91" s="211"/>
      <c r="ILO91" s="211"/>
      <c r="ILP91" s="211"/>
      <c r="ILQ91" s="211"/>
      <c r="ILR91" s="211"/>
      <c r="ILS91" s="211"/>
      <c r="ILT91" s="211"/>
      <c r="ILU91" s="211"/>
      <c r="ILV91" s="211"/>
      <c r="ILW91" s="211"/>
      <c r="ILX91" s="211"/>
      <c r="ILY91" s="211"/>
      <c r="ILZ91" s="211"/>
      <c r="IMA91" s="211"/>
      <c r="IMB91" s="211"/>
      <c r="IMC91" s="211"/>
      <c r="IMD91" s="211"/>
      <c r="IME91" s="211"/>
      <c r="IMF91" s="211"/>
      <c r="IMG91" s="211"/>
      <c r="IMH91" s="211"/>
      <c r="IMI91" s="211"/>
      <c r="IMJ91" s="211"/>
      <c r="IMK91" s="211"/>
      <c r="IML91" s="211"/>
      <c r="IMM91" s="211"/>
      <c r="IMN91" s="211"/>
      <c r="IMO91" s="211"/>
      <c r="IMP91" s="211"/>
      <c r="IMQ91" s="211"/>
      <c r="IMR91" s="211"/>
      <c r="IMS91" s="211"/>
      <c r="IMT91" s="211"/>
      <c r="IMU91" s="211"/>
      <c r="IMV91" s="211"/>
      <c r="IMW91" s="211"/>
      <c r="IMX91" s="211"/>
      <c r="IMY91" s="211"/>
      <c r="IMZ91" s="211"/>
      <c r="INA91" s="211"/>
      <c r="INB91" s="211"/>
      <c r="INC91" s="211"/>
      <c r="IND91" s="211"/>
      <c r="INE91" s="211"/>
      <c r="INF91" s="211"/>
      <c r="ING91" s="211"/>
      <c r="INH91" s="211"/>
      <c r="INI91" s="211"/>
      <c r="INJ91" s="211"/>
      <c r="INK91" s="211"/>
      <c r="INL91" s="211"/>
      <c r="INM91" s="211"/>
      <c r="INN91" s="211"/>
      <c r="INO91" s="211"/>
      <c r="INP91" s="211"/>
      <c r="INQ91" s="211"/>
      <c r="INR91" s="211"/>
      <c r="INS91" s="211"/>
      <c r="INT91" s="211"/>
      <c r="INU91" s="211"/>
      <c r="INV91" s="211"/>
      <c r="INW91" s="211"/>
      <c r="INX91" s="211"/>
      <c r="INY91" s="211"/>
      <c r="INZ91" s="211"/>
      <c r="IOA91" s="211"/>
      <c r="IOB91" s="211"/>
      <c r="IOC91" s="211"/>
      <c r="IOD91" s="211"/>
      <c r="IOE91" s="211"/>
      <c r="IOF91" s="211"/>
      <c r="IOG91" s="211"/>
      <c r="IOH91" s="211"/>
      <c r="IOI91" s="211"/>
      <c r="IOJ91" s="211"/>
      <c r="IOK91" s="211"/>
      <c r="IOL91" s="211"/>
      <c r="IOM91" s="211"/>
      <c r="ION91" s="211"/>
      <c r="IOO91" s="211"/>
      <c r="IOP91" s="211"/>
      <c r="IOQ91" s="211"/>
      <c r="IOR91" s="211"/>
      <c r="IOS91" s="211"/>
      <c r="IOT91" s="211"/>
      <c r="IOU91" s="211"/>
      <c r="IOV91" s="211"/>
      <c r="IOW91" s="211"/>
      <c r="IOX91" s="211"/>
      <c r="IOY91" s="211"/>
      <c r="IOZ91" s="211"/>
      <c r="IPA91" s="211"/>
      <c r="IPB91" s="211"/>
      <c r="IPC91" s="211"/>
      <c r="IPD91" s="211"/>
      <c r="IPE91" s="211"/>
      <c r="IPF91" s="211"/>
      <c r="IPG91" s="211"/>
      <c r="IPH91" s="211"/>
      <c r="IPI91" s="211"/>
      <c r="IPJ91" s="211"/>
      <c r="IPK91" s="211"/>
      <c r="IPL91" s="211"/>
      <c r="IPM91" s="211"/>
      <c r="IPN91" s="211"/>
      <c r="IPO91" s="211"/>
      <c r="IPP91" s="211"/>
      <c r="IPQ91" s="211"/>
      <c r="IPR91" s="211"/>
      <c r="IPS91" s="211"/>
      <c r="IPT91" s="211"/>
      <c r="IPU91" s="211"/>
      <c r="IPV91" s="211"/>
      <c r="IPW91" s="211"/>
      <c r="IPX91" s="211"/>
      <c r="IPY91" s="211"/>
      <c r="IPZ91" s="211"/>
      <c r="IQA91" s="211"/>
      <c r="IQB91" s="211"/>
      <c r="IQC91" s="211"/>
      <c r="IQD91" s="211"/>
      <c r="IQE91" s="211"/>
      <c r="IQF91" s="211"/>
      <c r="IQG91" s="211"/>
      <c r="IQH91" s="211"/>
      <c r="IQI91" s="211"/>
      <c r="IQJ91" s="211"/>
      <c r="IQK91" s="211"/>
      <c r="IQL91" s="211"/>
      <c r="IQM91" s="211"/>
      <c r="IQN91" s="211"/>
      <c r="IQO91" s="211"/>
      <c r="IQP91" s="211"/>
      <c r="IQQ91" s="211"/>
      <c r="IQR91" s="211"/>
      <c r="IQS91" s="211"/>
      <c r="IQT91" s="211"/>
      <c r="IQU91" s="211"/>
      <c r="IQV91" s="211"/>
      <c r="IQW91" s="211"/>
      <c r="IQX91" s="211"/>
      <c r="IQY91" s="211"/>
      <c r="IQZ91" s="211"/>
      <c r="IRA91" s="211"/>
      <c r="IRB91" s="211"/>
      <c r="IRC91" s="211"/>
      <c r="IRD91" s="211"/>
      <c r="IRE91" s="211"/>
      <c r="IRF91" s="211"/>
      <c r="IRG91" s="211"/>
      <c r="IRH91" s="211"/>
      <c r="IRI91" s="211"/>
      <c r="IRJ91" s="211"/>
      <c r="IRK91" s="211"/>
      <c r="IRL91" s="211"/>
      <c r="IRM91" s="211"/>
      <c r="IRN91" s="211"/>
      <c r="IRO91" s="211"/>
      <c r="IRP91" s="211"/>
      <c r="IRQ91" s="211"/>
      <c r="IRR91" s="211"/>
      <c r="IRS91" s="211"/>
      <c r="IRT91" s="211"/>
      <c r="IRU91" s="211"/>
      <c r="IRV91" s="211"/>
      <c r="IRW91" s="211"/>
      <c r="IRX91" s="211"/>
      <c r="IRY91" s="211"/>
      <c r="IRZ91" s="211"/>
      <c r="ISA91" s="211"/>
      <c r="ISB91" s="211"/>
      <c r="ISC91" s="211"/>
      <c r="ISD91" s="211"/>
      <c r="ISE91" s="211"/>
      <c r="ISF91" s="211"/>
      <c r="ISG91" s="211"/>
      <c r="ISH91" s="211"/>
      <c r="ISI91" s="211"/>
      <c r="ISJ91" s="211"/>
      <c r="ISK91" s="211"/>
      <c r="ISL91" s="211"/>
      <c r="ISM91" s="211"/>
      <c r="ISN91" s="211"/>
      <c r="ISO91" s="211"/>
      <c r="ISP91" s="211"/>
      <c r="ISQ91" s="211"/>
      <c r="ISR91" s="211"/>
      <c r="ISS91" s="211"/>
      <c r="IST91" s="211"/>
      <c r="ISU91" s="211"/>
      <c r="ISV91" s="211"/>
      <c r="ISW91" s="211"/>
      <c r="ISX91" s="211"/>
      <c r="ISY91" s="211"/>
      <c r="ISZ91" s="211"/>
      <c r="ITA91" s="211"/>
      <c r="ITB91" s="211"/>
      <c r="ITC91" s="211"/>
      <c r="ITD91" s="211"/>
      <c r="ITE91" s="211"/>
      <c r="ITF91" s="211"/>
      <c r="ITG91" s="211"/>
      <c r="ITH91" s="211"/>
      <c r="ITI91" s="211"/>
      <c r="ITJ91" s="211"/>
      <c r="ITK91" s="211"/>
      <c r="ITL91" s="211"/>
      <c r="ITM91" s="211"/>
      <c r="ITN91" s="211"/>
      <c r="ITO91" s="211"/>
      <c r="ITP91" s="211"/>
      <c r="ITQ91" s="211"/>
      <c r="ITR91" s="211"/>
      <c r="ITS91" s="211"/>
      <c r="ITT91" s="211"/>
      <c r="ITU91" s="211"/>
      <c r="ITV91" s="211"/>
      <c r="ITW91" s="211"/>
      <c r="ITX91" s="211"/>
      <c r="ITY91" s="211"/>
      <c r="ITZ91" s="211"/>
      <c r="IUA91" s="211"/>
      <c r="IUB91" s="211"/>
      <c r="IUC91" s="211"/>
      <c r="IUD91" s="211"/>
      <c r="IUE91" s="211"/>
      <c r="IUF91" s="211"/>
      <c r="IUG91" s="211"/>
      <c r="IUH91" s="211"/>
      <c r="IUI91" s="211"/>
      <c r="IUJ91" s="211"/>
      <c r="IUK91" s="211"/>
      <c r="IUL91" s="211"/>
      <c r="IUM91" s="211"/>
      <c r="IUN91" s="211"/>
      <c r="IUO91" s="211"/>
      <c r="IUP91" s="211"/>
      <c r="IUQ91" s="211"/>
      <c r="IUR91" s="211"/>
      <c r="IUS91" s="211"/>
      <c r="IUT91" s="211"/>
      <c r="IUU91" s="211"/>
      <c r="IUV91" s="211"/>
      <c r="IUW91" s="211"/>
      <c r="IUX91" s="211"/>
      <c r="IUY91" s="211"/>
      <c r="IUZ91" s="211"/>
      <c r="IVA91" s="211"/>
      <c r="IVB91" s="211"/>
      <c r="IVC91" s="211"/>
      <c r="IVD91" s="211"/>
      <c r="IVE91" s="211"/>
      <c r="IVF91" s="211"/>
      <c r="IVG91" s="211"/>
      <c r="IVH91" s="211"/>
      <c r="IVI91" s="211"/>
      <c r="IVJ91" s="211"/>
      <c r="IVK91" s="211"/>
      <c r="IVL91" s="211"/>
      <c r="IVM91" s="211"/>
      <c r="IVN91" s="211"/>
      <c r="IVO91" s="211"/>
      <c r="IVP91" s="211"/>
      <c r="IVQ91" s="211"/>
      <c r="IVR91" s="211"/>
      <c r="IVS91" s="211"/>
      <c r="IVT91" s="211"/>
      <c r="IVU91" s="211"/>
      <c r="IVV91" s="211"/>
      <c r="IVW91" s="211"/>
      <c r="IVX91" s="211"/>
      <c r="IVY91" s="211"/>
      <c r="IVZ91" s="211"/>
      <c r="IWA91" s="211"/>
      <c r="IWB91" s="211"/>
      <c r="IWC91" s="211"/>
      <c r="IWD91" s="211"/>
      <c r="IWE91" s="211"/>
      <c r="IWF91" s="211"/>
      <c r="IWG91" s="211"/>
      <c r="IWH91" s="211"/>
      <c r="IWI91" s="211"/>
      <c r="IWJ91" s="211"/>
      <c r="IWK91" s="211"/>
      <c r="IWL91" s="211"/>
      <c r="IWM91" s="211"/>
      <c r="IWN91" s="211"/>
      <c r="IWO91" s="211"/>
      <c r="IWP91" s="211"/>
      <c r="IWQ91" s="211"/>
      <c r="IWR91" s="211"/>
      <c r="IWS91" s="211"/>
      <c r="IWT91" s="211"/>
      <c r="IWU91" s="211"/>
      <c r="IWV91" s="211"/>
      <c r="IWW91" s="211"/>
      <c r="IWX91" s="211"/>
      <c r="IWY91" s="211"/>
      <c r="IWZ91" s="211"/>
      <c r="IXA91" s="211"/>
      <c r="IXB91" s="211"/>
      <c r="IXC91" s="211"/>
      <c r="IXD91" s="211"/>
      <c r="IXE91" s="211"/>
      <c r="IXF91" s="211"/>
      <c r="IXG91" s="211"/>
      <c r="IXH91" s="211"/>
      <c r="IXI91" s="211"/>
      <c r="IXJ91" s="211"/>
      <c r="IXK91" s="211"/>
      <c r="IXL91" s="211"/>
      <c r="IXM91" s="211"/>
      <c r="IXN91" s="211"/>
      <c r="IXO91" s="211"/>
      <c r="IXP91" s="211"/>
      <c r="IXQ91" s="211"/>
      <c r="IXR91" s="211"/>
      <c r="IXS91" s="211"/>
      <c r="IXT91" s="211"/>
      <c r="IXU91" s="211"/>
      <c r="IXV91" s="211"/>
      <c r="IXW91" s="211"/>
      <c r="IXX91" s="211"/>
      <c r="IXY91" s="211"/>
      <c r="IXZ91" s="211"/>
      <c r="IYA91" s="211"/>
      <c r="IYB91" s="211"/>
      <c r="IYC91" s="211"/>
      <c r="IYD91" s="211"/>
      <c r="IYE91" s="211"/>
      <c r="IYF91" s="211"/>
      <c r="IYG91" s="211"/>
      <c r="IYH91" s="211"/>
      <c r="IYI91" s="211"/>
      <c r="IYJ91" s="211"/>
      <c r="IYK91" s="211"/>
      <c r="IYL91" s="211"/>
      <c r="IYM91" s="211"/>
      <c r="IYN91" s="211"/>
      <c r="IYO91" s="211"/>
      <c r="IYP91" s="211"/>
      <c r="IYQ91" s="211"/>
      <c r="IYR91" s="211"/>
      <c r="IYS91" s="211"/>
      <c r="IYT91" s="211"/>
      <c r="IYU91" s="211"/>
      <c r="IYV91" s="211"/>
      <c r="IYW91" s="211"/>
      <c r="IYX91" s="211"/>
      <c r="IYY91" s="211"/>
      <c r="IYZ91" s="211"/>
      <c r="IZA91" s="211"/>
      <c r="IZB91" s="211"/>
      <c r="IZC91" s="211"/>
      <c r="IZD91" s="211"/>
      <c r="IZE91" s="211"/>
      <c r="IZF91" s="211"/>
      <c r="IZG91" s="211"/>
      <c r="IZH91" s="211"/>
      <c r="IZI91" s="211"/>
      <c r="IZJ91" s="211"/>
      <c r="IZK91" s="211"/>
      <c r="IZL91" s="211"/>
      <c r="IZM91" s="211"/>
      <c r="IZN91" s="211"/>
      <c r="IZO91" s="211"/>
      <c r="IZP91" s="211"/>
      <c r="IZQ91" s="211"/>
      <c r="IZR91" s="211"/>
      <c r="IZS91" s="211"/>
      <c r="IZT91" s="211"/>
      <c r="IZU91" s="211"/>
      <c r="IZV91" s="211"/>
      <c r="IZW91" s="211"/>
      <c r="IZX91" s="211"/>
      <c r="IZY91" s="211"/>
      <c r="IZZ91" s="211"/>
      <c r="JAA91" s="211"/>
      <c r="JAB91" s="211"/>
      <c r="JAC91" s="211"/>
      <c r="JAD91" s="211"/>
      <c r="JAE91" s="211"/>
      <c r="JAF91" s="211"/>
      <c r="JAG91" s="211"/>
      <c r="JAH91" s="211"/>
      <c r="JAI91" s="211"/>
      <c r="JAJ91" s="211"/>
      <c r="JAK91" s="211"/>
      <c r="JAL91" s="211"/>
      <c r="JAM91" s="211"/>
      <c r="JAN91" s="211"/>
      <c r="JAO91" s="211"/>
      <c r="JAP91" s="211"/>
      <c r="JAQ91" s="211"/>
      <c r="JAR91" s="211"/>
      <c r="JAS91" s="211"/>
      <c r="JAT91" s="211"/>
      <c r="JAU91" s="211"/>
      <c r="JAV91" s="211"/>
      <c r="JAW91" s="211"/>
      <c r="JAX91" s="211"/>
      <c r="JAY91" s="211"/>
      <c r="JAZ91" s="211"/>
      <c r="JBA91" s="211"/>
      <c r="JBB91" s="211"/>
      <c r="JBC91" s="211"/>
      <c r="JBD91" s="211"/>
      <c r="JBE91" s="211"/>
      <c r="JBF91" s="211"/>
      <c r="JBG91" s="211"/>
      <c r="JBH91" s="211"/>
      <c r="JBI91" s="211"/>
      <c r="JBJ91" s="211"/>
      <c r="JBK91" s="211"/>
      <c r="JBL91" s="211"/>
      <c r="JBM91" s="211"/>
      <c r="JBN91" s="211"/>
      <c r="JBO91" s="211"/>
      <c r="JBP91" s="211"/>
      <c r="JBQ91" s="211"/>
      <c r="JBR91" s="211"/>
      <c r="JBS91" s="211"/>
      <c r="JBT91" s="211"/>
      <c r="JBU91" s="211"/>
      <c r="JBV91" s="211"/>
      <c r="JBW91" s="211"/>
      <c r="JBX91" s="211"/>
      <c r="JBY91" s="211"/>
      <c r="JBZ91" s="211"/>
      <c r="JCA91" s="211"/>
      <c r="JCB91" s="211"/>
      <c r="JCC91" s="211"/>
      <c r="JCD91" s="211"/>
      <c r="JCE91" s="211"/>
      <c r="JCF91" s="211"/>
      <c r="JCG91" s="211"/>
      <c r="JCH91" s="211"/>
      <c r="JCI91" s="211"/>
      <c r="JCJ91" s="211"/>
      <c r="JCK91" s="211"/>
      <c r="JCL91" s="211"/>
      <c r="JCM91" s="211"/>
      <c r="JCN91" s="211"/>
      <c r="JCO91" s="211"/>
      <c r="JCP91" s="211"/>
      <c r="JCQ91" s="211"/>
      <c r="JCR91" s="211"/>
      <c r="JCS91" s="211"/>
      <c r="JCT91" s="211"/>
      <c r="JCU91" s="211"/>
      <c r="JCV91" s="211"/>
      <c r="JCW91" s="211"/>
      <c r="JCX91" s="211"/>
      <c r="JCY91" s="211"/>
      <c r="JCZ91" s="211"/>
      <c r="JDA91" s="211"/>
      <c r="JDB91" s="211"/>
      <c r="JDC91" s="211"/>
      <c r="JDD91" s="211"/>
      <c r="JDE91" s="211"/>
      <c r="JDF91" s="211"/>
      <c r="JDG91" s="211"/>
      <c r="JDH91" s="211"/>
      <c r="JDI91" s="211"/>
      <c r="JDJ91" s="211"/>
      <c r="JDK91" s="211"/>
      <c r="JDL91" s="211"/>
      <c r="JDM91" s="211"/>
      <c r="JDN91" s="211"/>
      <c r="JDO91" s="211"/>
      <c r="JDP91" s="211"/>
      <c r="JDQ91" s="211"/>
      <c r="JDR91" s="211"/>
      <c r="JDS91" s="211"/>
      <c r="JDT91" s="211"/>
      <c r="JDU91" s="211"/>
      <c r="JDV91" s="211"/>
      <c r="JDW91" s="211"/>
      <c r="JDX91" s="211"/>
      <c r="JDY91" s="211"/>
      <c r="JDZ91" s="211"/>
      <c r="JEA91" s="211"/>
      <c r="JEB91" s="211"/>
      <c r="JEC91" s="211"/>
      <c r="JED91" s="211"/>
      <c r="JEE91" s="211"/>
      <c r="JEF91" s="211"/>
      <c r="JEG91" s="211"/>
      <c r="JEH91" s="211"/>
      <c r="JEI91" s="211"/>
      <c r="JEJ91" s="211"/>
      <c r="JEK91" s="211"/>
      <c r="JEL91" s="211"/>
      <c r="JEM91" s="211"/>
      <c r="JEN91" s="211"/>
      <c r="JEO91" s="211"/>
      <c r="JEP91" s="211"/>
      <c r="JEQ91" s="211"/>
      <c r="JER91" s="211"/>
      <c r="JES91" s="211"/>
      <c r="JET91" s="211"/>
      <c r="JEU91" s="211"/>
      <c r="JEV91" s="211"/>
      <c r="JEW91" s="211"/>
      <c r="JEX91" s="211"/>
      <c r="JEY91" s="211"/>
      <c r="JEZ91" s="211"/>
      <c r="JFA91" s="211"/>
      <c r="JFB91" s="211"/>
      <c r="JFC91" s="211"/>
      <c r="JFD91" s="211"/>
      <c r="JFE91" s="211"/>
      <c r="JFF91" s="211"/>
      <c r="JFG91" s="211"/>
      <c r="JFH91" s="211"/>
      <c r="JFI91" s="211"/>
      <c r="JFJ91" s="211"/>
      <c r="JFK91" s="211"/>
      <c r="JFL91" s="211"/>
      <c r="JFM91" s="211"/>
      <c r="JFN91" s="211"/>
      <c r="JFO91" s="211"/>
      <c r="JFP91" s="211"/>
      <c r="JFQ91" s="211"/>
      <c r="JFR91" s="211"/>
      <c r="JFS91" s="211"/>
      <c r="JFT91" s="211"/>
      <c r="JFU91" s="211"/>
      <c r="JFV91" s="211"/>
      <c r="JFW91" s="211"/>
      <c r="JFX91" s="211"/>
      <c r="JFY91" s="211"/>
      <c r="JFZ91" s="211"/>
      <c r="JGA91" s="211"/>
      <c r="JGB91" s="211"/>
      <c r="JGC91" s="211"/>
      <c r="JGD91" s="211"/>
      <c r="JGE91" s="211"/>
      <c r="JGF91" s="211"/>
      <c r="JGG91" s="211"/>
      <c r="JGH91" s="211"/>
      <c r="JGI91" s="211"/>
      <c r="JGJ91" s="211"/>
      <c r="JGK91" s="211"/>
      <c r="JGL91" s="211"/>
      <c r="JGM91" s="211"/>
      <c r="JGN91" s="211"/>
      <c r="JGO91" s="211"/>
      <c r="JGP91" s="211"/>
      <c r="JGQ91" s="211"/>
      <c r="JGR91" s="211"/>
      <c r="JGS91" s="211"/>
      <c r="JGT91" s="211"/>
      <c r="JGU91" s="211"/>
      <c r="JGV91" s="211"/>
      <c r="JGW91" s="211"/>
      <c r="JGX91" s="211"/>
      <c r="JGY91" s="211"/>
      <c r="JGZ91" s="211"/>
      <c r="JHA91" s="211"/>
      <c r="JHB91" s="211"/>
      <c r="JHC91" s="211"/>
      <c r="JHD91" s="211"/>
      <c r="JHE91" s="211"/>
      <c r="JHF91" s="211"/>
      <c r="JHG91" s="211"/>
      <c r="JHH91" s="211"/>
      <c r="JHI91" s="211"/>
      <c r="JHJ91" s="211"/>
      <c r="JHK91" s="211"/>
      <c r="JHL91" s="211"/>
      <c r="JHM91" s="211"/>
      <c r="JHN91" s="211"/>
      <c r="JHO91" s="211"/>
      <c r="JHP91" s="211"/>
      <c r="JHQ91" s="211"/>
      <c r="JHR91" s="211"/>
      <c r="JHS91" s="211"/>
      <c r="JHT91" s="211"/>
      <c r="JHU91" s="211"/>
      <c r="JHV91" s="211"/>
      <c r="JHW91" s="211"/>
      <c r="JHX91" s="211"/>
      <c r="JHY91" s="211"/>
      <c r="JHZ91" s="211"/>
      <c r="JIA91" s="211"/>
      <c r="JIB91" s="211"/>
      <c r="JIC91" s="211"/>
      <c r="JID91" s="211"/>
      <c r="JIE91" s="211"/>
      <c r="JIF91" s="211"/>
      <c r="JIG91" s="211"/>
      <c r="JIH91" s="211"/>
      <c r="JII91" s="211"/>
      <c r="JIJ91" s="211"/>
      <c r="JIK91" s="211"/>
      <c r="JIL91" s="211"/>
      <c r="JIM91" s="211"/>
      <c r="JIN91" s="211"/>
      <c r="JIO91" s="211"/>
      <c r="JIP91" s="211"/>
      <c r="JIQ91" s="211"/>
      <c r="JIR91" s="211"/>
      <c r="JIS91" s="211"/>
      <c r="JIT91" s="211"/>
      <c r="JIU91" s="211"/>
      <c r="JIV91" s="211"/>
      <c r="JIW91" s="211"/>
      <c r="JIX91" s="211"/>
      <c r="JIY91" s="211"/>
      <c r="JIZ91" s="211"/>
      <c r="JJA91" s="211"/>
      <c r="JJB91" s="211"/>
      <c r="JJC91" s="211"/>
      <c r="JJD91" s="211"/>
      <c r="JJE91" s="211"/>
      <c r="JJF91" s="211"/>
      <c r="JJG91" s="211"/>
      <c r="JJH91" s="211"/>
      <c r="JJI91" s="211"/>
      <c r="JJJ91" s="211"/>
      <c r="JJK91" s="211"/>
      <c r="JJL91" s="211"/>
      <c r="JJM91" s="211"/>
      <c r="JJN91" s="211"/>
      <c r="JJO91" s="211"/>
      <c r="JJP91" s="211"/>
      <c r="JJQ91" s="211"/>
      <c r="JJR91" s="211"/>
      <c r="JJS91" s="211"/>
      <c r="JJT91" s="211"/>
      <c r="JJU91" s="211"/>
      <c r="JJV91" s="211"/>
      <c r="JJW91" s="211"/>
      <c r="JJX91" s="211"/>
      <c r="JJY91" s="211"/>
      <c r="JJZ91" s="211"/>
      <c r="JKA91" s="211"/>
      <c r="JKB91" s="211"/>
      <c r="JKC91" s="211"/>
      <c r="JKD91" s="211"/>
      <c r="JKE91" s="211"/>
      <c r="JKF91" s="211"/>
      <c r="JKG91" s="211"/>
      <c r="JKH91" s="211"/>
      <c r="JKI91" s="211"/>
      <c r="JKJ91" s="211"/>
      <c r="JKK91" s="211"/>
      <c r="JKL91" s="211"/>
      <c r="JKM91" s="211"/>
      <c r="JKN91" s="211"/>
      <c r="JKO91" s="211"/>
      <c r="JKP91" s="211"/>
      <c r="JKQ91" s="211"/>
      <c r="JKR91" s="211"/>
      <c r="JKS91" s="211"/>
      <c r="JKT91" s="211"/>
      <c r="JKU91" s="211"/>
      <c r="JKV91" s="211"/>
      <c r="JKW91" s="211"/>
      <c r="JKX91" s="211"/>
      <c r="JKY91" s="211"/>
      <c r="JKZ91" s="211"/>
      <c r="JLA91" s="211"/>
      <c r="JLB91" s="211"/>
      <c r="JLC91" s="211"/>
      <c r="JLD91" s="211"/>
      <c r="JLE91" s="211"/>
      <c r="JLF91" s="211"/>
      <c r="JLG91" s="211"/>
      <c r="JLH91" s="211"/>
      <c r="JLI91" s="211"/>
      <c r="JLJ91" s="211"/>
      <c r="JLK91" s="211"/>
      <c r="JLL91" s="211"/>
      <c r="JLM91" s="211"/>
      <c r="JLN91" s="211"/>
      <c r="JLO91" s="211"/>
      <c r="JLP91" s="211"/>
      <c r="JLQ91" s="211"/>
      <c r="JLR91" s="211"/>
      <c r="JLS91" s="211"/>
      <c r="JLT91" s="211"/>
      <c r="JLU91" s="211"/>
      <c r="JLV91" s="211"/>
      <c r="JLW91" s="211"/>
      <c r="JLX91" s="211"/>
      <c r="JLY91" s="211"/>
      <c r="JLZ91" s="211"/>
      <c r="JMA91" s="211"/>
      <c r="JMB91" s="211"/>
      <c r="JMC91" s="211"/>
      <c r="JMD91" s="211"/>
      <c r="JME91" s="211"/>
      <c r="JMF91" s="211"/>
      <c r="JMG91" s="211"/>
      <c r="JMH91" s="211"/>
      <c r="JMI91" s="211"/>
      <c r="JMJ91" s="211"/>
      <c r="JMK91" s="211"/>
      <c r="JML91" s="211"/>
      <c r="JMM91" s="211"/>
      <c r="JMN91" s="211"/>
      <c r="JMO91" s="211"/>
      <c r="JMP91" s="211"/>
      <c r="JMQ91" s="211"/>
      <c r="JMR91" s="211"/>
      <c r="JMS91" s="211"/>
      <c r="JMT91" s="211"/>
      <c r="JMU91" s="211"/>
      <c r="JMV91" s="211"/>
      <c r="JMW91" s="211"/>
      <c r="JMX91" s="211"/>
      <c r="JMY91" s="211"/>
      <c r="JMZ91" s="211"/>
      <c r="JNA91" s="211"/>
      <c r="JNB91" s="211"/>
      <c r="JNC91" s="211"/>
      <c r="JND91" s="211"/>
      <c r="JNE91" s="211"/>
      <c r="JNF91" s="211"/>
      <c r="JNG91" s="211"/>
      <c r="JNH91" s="211"/>
      <c r="JNI91" s="211"/>
      <c r="JNJ91" s="211"/>
      <c r="JNK91" s="211"/>
      <c r="JNL91" s="211"/>
      <c r="JNM91" s="211"/>
      <c r="JNN91" s="211"/>
      <c r="JNO91" s="211"/>
      <c r="JNP91" s="211"/>
      <c r="JNQ91" s="211"/>
      <c r="JNR91" s="211"/>
      <c r="JNS91" s="211"/>
      <c r="JNT91" s="211"/>
      <c r="JNU91" s="211"/>
      <c r="JNV91" s="211"/>
      <c r="JNW91" s="211"/>
      <c r="JNX91" s="211"/>
      <c r="JNY91" s="211"/>
      <c r="JNZ91" s="211"/>
      <c r="JOA91" s="211"/>
      <c r="JOB91" s="211"/>
      <c r="JOC91" s="211"/>
      <c r="JOD91" s="211"/>
      <c r="JOE91" s="211"/>
      <c r="JOF91" s="211"/>
      <c r="JOG91" s="211"/>
      <c r="JOH91" s="211"/>
      <c r="JOI91" s="211"/>
      <c r="JOJ91" s="211"/>
      <c r="JOK91" s="211"/>
      <c r="JOL91" s="211"/>
      <c r="JOM91" s="211"/>
      <c r="JON91" s="211"/>
      <c r="JOO91" s="211"/>
      <c r="JOP91" s="211"/>
      <c r="JOQ91" s="211"/>
      <c r="JOR91" s="211"/>
      <c r="JOS91" s="211"/>
      <c r="JOT91" s="211"/>
      <c r="JOU91" s="211"/>
      <c r="JOV91" s="211"/>
      <c r="JOW91" s="211"/>
      <c r="JOX91" s="211"/>
      <c r="JOY91" s="211"/>
      <c r="JOZ91" s="211"/>
      <c r="JPA91" s="211"/>
      <c r="JPB91" s="211"/>
      <c r="JPC91" s="211"/>
      <c r="JPD91" s="211"/>
      <c r="JPE91" s="211"/>
      <c r="JPF91" s="211"/>
      <c r="JPG91" s="211"/>
      <c r="JPH91" s="211"/>
      <c r="JPI91" s="211"/>
      <c r="JPJ91" s="211"/>
      <c r="JPK91" s="211"/>
      <c r="JPL91" s="211"/>
      <c r="JPM91" s="211"/>
      <c r="JPN91" s="211"/>
      <c r="JPO91" s="211"/>
      <c r="JPP91" s="211"/>
      <c r="JPQ91" s="211"/>
      <c r="JPR91" s="211"/>
      <c r="JPS91" s="211"/>
      <c r="JPT91" s="211"/>
      <c r="JPU91" s="211"/>
      <c r="JPV91" s="211"/>
      <c r="JPW91" s="211"/>
      <c r="JPX91" s="211"/>
      <c r="JPY91" s="211"/>
      <c r="JPZ91" s="211"/>
      <c r="JQA91" s="211"/>
      <c r="JQB91" s="211"/>
      <c r="JQC91" s="211"/>
      <c r="JQD91" s="211"/>
      <c r="JQE91" s="211"/>
      <c r="JQF91" s="211"/>
      <c r="JQG91" s="211"/>
      <c r="JQH91" s="211"/>
      <c r="JQI91" s="211"/>
      <c r="JQJ91" s="211"/>
      <c r="JQK91" s="211"/>
      <c r="JQL91" s="211"/>
      <c r="JQM91" s="211"/>
      <c r="JQN91" s="211"/>
      <c r="JQO91" s="211"/>
      <c r="JQP91" s="211"/>
      <c r="JQQ91" s="211"/>
      <c r="JQR91" s="211"/>
      <c r="JQS91" s="211"/>
      <c r="JQT91" s="211"/>
      <c r="JQU91" s="211"/>
      <c r="JQV91" s="211"/>
      <c r="JQW91" s="211"/>
      <c r="JQX91" s="211"/>
      <c r="JQY91" s="211"/>
      <c r="JQZ91" s="211"/>
      <c r="JRA91" s="211"/>
      <c r="JRB91" s="211"/>
      <c r="JRC91" s="211"/>
      <c r="JRD91" s="211"/>
      <c r="JRE91" s="211"/>
      <c r="JRF91" s="211"/>
      <c r="JRG91" s="211"/>
      <c r="JRH91" s="211"/>
      <c r="JRI91" s="211"/>
      <c r="JRJ91" s="211"/>
      <c r="JRK91" s="211"/>
      <c r="JRL91" s="211"/>
      <c r="JRM91" s="211"/>
      <c r="JRN91" s="211"/>
      <c r="JRO91" s="211"/>
      <c r="JRP91" s="211"/>
      <c r="JRQ91" s="211"/>
      <c r="JRR91" s="211"/>
      <c r="JRS91" s="211"/>
      <c r="JRT91" s="211"/>
      <c r="JRU91" s="211"/>
      <c r="JRV91" s="211"/>
      <c r="JRW91" s="211"/>
      <c r="JRX91" s="211"/>
      <c r="JRY91" s="211"/>
      <c r="JRZ91" s="211"/>
      <c r="JSA91" s="211"/>
      <c r="JSB91" s="211"/>
      <c r="JSC91" s="211"/>
      <c r="JSD91" s="211"/>
      <c r="JSE91" s="211"/>
      <c r="JSF91" s="211"/>
      <c r="JSG91" s="211"/>
      <c r="JSH91" s="211"/>
      <c r="JSI91" s="211"/>
      <c r="JSJ91" s="211"/>
      <c r="JSK91" s="211"/>
      <c r="JSL91" s="211"/>
      <c r="JSM91" s="211"/>
      <c r="JSN91" s="211"/>
      <c r="JSO91" s="211"/>
      <c r="JSP91" s="211"/>
      <c r="JSQ91" s="211"/>
      <c r="JSR91" s="211"/>
      <c r="JSS91" s="211"/>
      <c r="JST91" s="211"/>
      <c r="JSU91" s="211"/>
      <c r="JSV91" s="211"/>
      <c r="JSW91" s="211"/>
      <c r="JSX91" s="211"/>
      <c r="JSY91" s="211"/>
      <c r="JSZ91" s="211"/>
      <c r="JTA91" s="211"/>
      <c r="JTB91" s="211"/>
      <c r="JTC91" s="211"/>
      <c r="JTD91" s="211"/>
      <c r="JTE91" s="211"/>
      <c r="JTF91" s="211"/>
      <c r="JTG91" s="211"/>
      <c r="JTH91" s="211"/>
      <c r="JTI91" s="211"/>
      <c r="JTJ91" s="211"/>
      <c r="JTK91" s="211"/>
      <c r="JTL91" s="211"/>
      <c r="JTM91" s="211"/>
      <c r="JTN91" s="211"/>
      <c r="JTO91" s="211"/>
      <c r="JTP91" s="211"/>
      <c r="JTQ91" s="211"/>
      <c r="JTR91" s="211"/>
      <c r="JTS91" s="211"/>
      <c r="JTT91" s="211"/>
      <c r="JTU91" s="211"/>
      <c r="JTV91" s="211"/>
      <c r="JTW91" s="211"/>
      <c r="JTX91" s="211"/>
      <c r="JTY91" s="211"/>
      <c r="JTZ91" s="211"/>
      <c r="JUA91" s="211"/>
      <c r="JUB91" s="211"/>
      <c r="JUC91" s="211"/>
      <c r="JUD91" s="211"/>
      <c r="JUE91" s="211"/>
      <c r="JUF91" s="211"/>
      <c r="JUG91" s="211"/>
      <c r="JUH91" s="211"/>
      <c r="JUI91" s="211"/>
      <c r="JUJ91" s="211"/>
      <c r="JUK91" s="211"/>
      <c r="JUL91" s="211"/>
      <c r="JUM91" s="211"/>
      <c r="JUN91" s="211"/>
      <c r="JUO91" s="211"/>
      <c r="JUP91" s="211"/>
      <c r="JUQ91" s="211"/>
      <c r="JUR91" s="211"/>
      <c r="JUS91" s="211"/>
      <c r="JUT91" s="211"/>
      <c r="JUU91" s="211"/>
      <c r="JUV91" s="211"/>
      <c r="JUW91" s="211"/>
      <c r="JUX91" s="211"/>
      <c r="JUY91" s="211"/>
      <c r="JUZ91" s="211"/>
      <c r="JVA91" s="211"/>
      <c r="JVB91" s="211"/>
      <c r="JVC91" s="211"/>
      <c r="JVD91" s="211"/>
      <c r="JVE91" s="211"/>
      <c r="JVF91" s="211"/>
      <c r="JVG91" s="211"/>
      <c r="JVH91" s="211"/>
      <c r="JVI91" s="211"/>
      <c r="JVJ91" s="211"/>
      <c r="JVK91" s="211"/>
      <c r="JVL91" s="211"/>
      <c r="JVM91" s="211"/>
      <c r="JVN91" s="211"/>
      <c r="JVO91" s="211"/>
      <c r="JVP91" s="211"/>
      <c r="JVQ91" s="211"/>
      <c r="JVR91" s="211"/>
      <c r="JVS91" s="211"/>
      <c r="JVT91" s="211"/>
      <c r="JVU91" s="211"/>
      <c r="JVV91" s="211"/>
      <c r="JVW91" s="211"/>
      <c r="JVX91" s="211"/>
      <c r="JVY91" s="211"/>
      <c r="JVZ91" s="211"/>
      <c r="JWA91" s="211"/>
      <c r="JWB91" s="211"/>
      <c r="JWC91" s="211"/>
      <c r="JWD91" s="211"/>
      <c r="JWE91" s="211"/>
      <c r="JWF91" s="211"/>
      <c r="JWG91" s="211"/>
      <c r="JWH91" s="211"/>
      <c r="JWI91" s="211"/>
      <c r="JWJ91" s="211"/>
      <c r="JWK91" s="211"/>
      <c r="JWL91" s="211"/>
      <c r="JWM91" s="211"/>
      <c r="JWN91" s="211"/>
      <c r="JWO91" s="211"/>
      <c r="JWP91" s="211"/>
      <c r="JWQ91" s="211"/>
      <c r="JWR91" s="211"/>
      <c r="JWS91" s="211"/>
      <c r="JWT91" s="211"/>
      <c r="JWU91" s="211"/>
      <c r="JWV91" s="211"/>
      <c r="JWW91" s="211"/>
      <c r="JWX91" s="211"/>
      <c r="JWY91" s="211"/>
      <c r="JWZ91" s="211"/>
      <c r="JXA91" s="211"/>
      <c r="JXB91" s="211"/>
      <c r="JXC91" s="211"/>
      <c r="JXD91" s="211"/>
      <c r="JXE91" s="211"/>
      <c r="JXF91" s="211"/>
      <c r="JXG91" s="211"/>
      <c r="JXH91" s="211"/>
      <c r="JXI91" s="211"/>
      <c r="JXJ91" s="211"/>
      <c r="JXK91" s="211"/>
      <c r="JXL91" s="211"/>
      <c r="JXM91" s="211"/>
      <c r="JXN91" s="211"/>
      <c r="JXO91" s="211"/>
      <c r="JXP91" s="211"/>
      <c r="JXQ91" s="211"/>
      <c r="JXR91" s="211"/>
      <c r="JXS91" s="211"/>
      <c r="JXT91" s="211"/>
      <c r="JXU91" s="211"/>
      <c r="JXV91" s="211"/>
      <c r="JXW91" s="211"/>
      <c r="JXX91" s="211"/>
      <c r="JXY91" s="211"/>
      <c r="JXZ91" s="211"/>
      <c r="JYA91" s="211"/>
      <c r="JYB91" s="211"/>
      <c r="JYC91" s="211"/>
      <c r="JYD91" s="211"/>
      <c r="JYE91" s="211"/>
      <c r="JYF91" s="211"/>
      <c r="JYG91" s="211"/>
      <c r="JYH91" s="211"/>
      <c r="JYI91" s="211"/>
      <c r="JYJ91" s="211"/>
      <c r="JYK91" s="211"/>
      <c r="JYL91" s="211"/>
      <c r="JYM91" s="211"/>
      <c r="JYN91" s="211"/>
      <c r="JYO91" s="211"/>
      <c r="JYP91" s="211"/>
      <c r="JYQ91" s="211"/>
      <c r="JYR91" s="211"/>
      <c r="JYS91" s="211"/>
      <c r="JYT91" s="211"/>
      <c r="JYU91" s="211"/>
      <c r="JYV91" s="211"/>
      <c r="JYW91" s="211"/>
      <c r="JYX91" s="211"/>
      <c r="JYY91" s="211"/>
      <c r="JYZ91" s="211"/>
      <c r="JZA91" s="211"/>
      <c r="JZB91" s="211"/>
      <c r="JZC91" s="211"/>
      <c r="JZD91" s="211"/>
      <c r="JZE91" s="211"/>
      <c r="JZF91" s="211"/>
      <c r="JZG91" s="211"/>
      <c r="JZH91" s="211"/>
      <c r="JZI91" s="211"/>
      <c r="JZJ91" s="211"/>
      <c r="JZK91" s="211"/>
      <c r="JZL91" s="211"/>
      <c r="JZM91" s="211"/>
      <c r="JZN91" s="211"/>
      <c r="JZO91" s="211"/>
      <c r="JZP91" s="211"/>
      <c r="JZQ91" s="211"/>
      <c r="JZR91" s="211"/>
      <c r="JZS91" s="211"/>
      <c r="JZT91" s="211"/>
      <c r="JZU91" s="211"/>
      <c r="JZV91" s="211"/>
      <c r="JZW91" s="211"/>
      <c r="JZX91" s="211"/>
      <c r="JZY91" s="211"/>
      <c r="JZZ91" s="211"/>
      <c r="KAA91" s="211"/>
      <c r="KAB91" s="211"/>
      <c r="KAC91" s="211"/>
      <c r="KAD91" s="211"/>
      <c r="KAE91" s="211"/>
      <c r="KAF91" s="211"/>
      <c r="KAG91" s="211"/>
      <c r="KAH91" s="211"/>
      <c r="KAI91" s="211"/>
      <c r="KAJ91" s="211"/>
      <c r="KAK91" s="211"/>
      <c r="KAL91" s="211"/>
      <c r="KAM91" s="211"/>
      <c r="KAN91" s="211"/>
      <c r="KAO91" s="211"/>
      <c r="KAP91" s="211"/>
      <c r="KAQ91" s="211"/>
      <c r="KAR91" s="211"/>
      <c r="KAS91" s="211"/>
      <c r="KAT91" s="211"/>
      <c r="KAU91" s="211"/>
      <c r="KAV91" s="211"/>
      <c r="KAW91" s="211"/>
      <c r="KAX91" s="211"/>
      <c r="KAY91" s="211"/>
      <c r="KAZ91" s="211"/>
      <c r="KBA91" s="211"/>
      <c r="KBB91" s="211"/>
      <c r="KBC91" s="211"/>
      <c r="KBD91" s="211"/>
      <c r="KBE91" s="211"/>
      <c r="KBF91" s="211"/>
      <c r="KBG91" s="211"/>
      <c r="KBH91" s="211"/>
      <c r="KBI91" s="211"/>
      <c r="KBJ91" s="211"/>
      <c r="KBK91" s="211"/>
      <c r="KBL91" s="211"/>
      <c r="KBM91" s="211"/>
      <c r="KBN91" s="211"/>
      <c r="KBO91" s="211"/>
      <c r="KBP91" s="211"/>
      <c r="KBQ91" s="211"/>
      <c r="KBR91" s="211"/>
      <c r="KBS91" s="211"/>
      <c r="KBT91" s="211"/>
      <c r="KBU91" s="211"/>
      <c r="KBV91" s="211"/>
      <c r="KBW91" s="211"/>
      <c r="KBX91" s="211"/>
      <c r="KBY91" s="211"/>
      <c r="KBZ91" s="211"/>
      <c r="KCA91" s="211"/>
      <c r="KCB91" s="211"/>
      <c r="KCC91" s="211"/>
      <c r="KCD91" s="211"/>
      <c r="KCE91" s="211"/>
      <c r="KCF91" s="211"/>
      <c r="KCG91" s="211"/>
      <c r="KCH91" s="211"/>
      <c r="KCI91" s="211"/>
      <c r="KCJ91" s="211"/>
      <c r="KCK91" s="211"/>
      <c r="KCL91" s="211"/>
      <c r="KCM91" s="211"/>
      <c r="KCN91" s="211"/>
      <c r="KCO91" s="211"/>
      <c r="KCP91" s="211"/>
      <c r="KCQ91" s="211"/>
      <c r="KCR91" s="211"/>
      <c r="KCS91" s="211"/>
      <c r="KCT91" s="211"/>
      <c r="KCU91" s="211"/>
      <c r="KCV91" s="211"/>
      <c r="KCW91" s="211"/>
      <c r="KCX91" s="211"/>
      <c r="KCY91" s="211"/>
      <c r="KCZ91" s="211"/>
      <c r="KDA91" s="211"/>
      <c r="KDB91" s="211"/>
      <c r="KDC91" s="211"/>
      <c r="KDD91" s="211"/>
      <c r="KDE91" s="211"/>
      <c r="KDF91" s="211"/>
      <c r="KDG91" s="211"/>
      <c r="KDH91" s="211"/>
      <c r="KDI91" s="211"/>
      <c r="KDJ91" s="211"/>
      <c r="KDK91" s="211"/>
      <c r="KDL91" s="211"/>
      <c r="KDM91" s="211"/>
      <c r="KDN91" s="211"/>
      <c r="KDO91" s="211"/>
      <c r="KDP91" s="211"/>
      <c r="KDQ91" s="211"/>
      <c r="KDR91" s="211"/>
      <c r="KDS91" s="211"/>
      <c r="KDT91" s="211"/>
      <c r="KDU91" s="211"/>
      <c r="KDV91" s="211"/>
      <c r="KDW91" s="211"/>
      <c r="KDX91" s="211"/>
      <c r="KDY91" s="211"/>
      <c r="KDZ91" s="211"/>
      <c r="KEA91" s="211"/>
      <c r="KEB91" s="211"/>
      <c r="KEC91" s="211"/>
      <c r="KED91" s="211"/>
      <c r="KEE91" s="211"/>
      <c r="KEF91" s="211"/>
      <c r="KEG91" s="211"/>
      <c r="KEH91" s="211"/>
      <c r="KEI91" s="211"/>
      <c r="KEJ91" s="211"/>
      <c r="KEK91" s="211"/>
      <c r="KEL91" s="211"/>
      <c r="KEM91" s="211"/>
      <c r="KEN91" s="211"/>
      <c r="KEO91" s="211"/>
      <c r="KEP91" s="211"/>
      <c r="KEQ91" s="211"/>
      <c r="KER91" s="211"/>
      <c r="KES91" s="211"/>
      <c r="KET91" s="211"/>
      <c r="KEU91" s="211"/>
      <c r="KEV91" s="211"/>
      <c r="KEW91" s="211"/>
      <c r="KEX91" s="211"/>
      <c r="KEY91" s="211"/>
      <c r="KEZ91" s="211"/>
      <c r="KFA91" s="211"/>
      <c r="KFB91" s="211"/>
      <c r="KFC91" s="211"/>
      <c r="KFD91" s="211"/>
      <c r="KFE91" s="211"/>
      <c r="KFF91" s="211"/>
      <c r="KFG91" s="211"/>
      <c r="KFH91" s="211"/>
      <c r="KFI91" s="211"/>
      <c r="KFJ91" s="211"/>
      <c r="KFK91" s="211"/>
      <c r="KFL91" s="211"/>
      <c r="KFM91" s="211"/>
      <c r="KFN91" s="211"/>
      <c r="KFO91" s="211"/>
      <c r="KFP91" s="211"/>
      <c r="KFQ91" s="211"/>
      <c r="KFR91" s="211"/>
      <c r="KFS91" s="211"/>
      <c r="KFT91" s="211"/>
      <c r="KFU91" s="211"/>
      <c r="KFV91" s="211"/>
      <c r="KFW91" s="211"/>
      <c r="KFX91" s="211"/>
      <c r="KFY91" s="211"/>
      <c r="KFZ91" s="211"/>
      <c r="KGA91" s="211"/>
      <c r="KGB91" s="211"/>
      <c r="KGC91" s="211"/>
      <c r="KGD91" s="211"/>
      <c r="KGE91" s="211"/>
      <c r="KGF91" s="211"/>
      <c r="KGG91" s="211"/>
      <c r="KGH91" s="211"/>
      <c r="KGI91" s="211"/>
      <c r="KGJ91" s="211"/>
      <c r="KGK91" s="211"/>
      <c r="KGL91" s="211"/>
      <c r="KGM91" s="211"/>
      <c r="KGN91" s="211"/>
      <c r="KGO91" s="211"/>
      <c r="KGP91" s="211"/>
      <c r="KGQ91" s="211"/>
      <c r="KGR91" s="211"/>
      <c r="KGS91" s="211"/>
      <c r="KGT91" s="211"/>
      <c r="KGU91" s="211"/>
      <c r="KGV91" s="211"/>
      <c r="KGW91" s="211"/>
      <c r="KGX91" s="211"/>
      <c r="KGY91" s="211"/>
      <c r="KGZ91" s="211"/>
      <c r="KHA91" s="211"/>
      <c r="KHB91" s="211"/>
      <c r="KHC91" s="211"/>
      <c r="KHD91" s="211"/>
      <c r="KHE91" s="211"/>
      <c r="KHF91" s="211"/>
      <c r="KHG91" s="211"/>
      <c r="KHH91" s="211"/>
      <c r="KHI91" s="211"/>
      <c r="KHJ91" s="211"/>
      <c r="KHK91" s="211"/>
      <c r="KHL91" s="211"/>
      <c r="KHM91" s="211"/>
      <c r="KHN91" s="211"/>
      <c r="KHO91" s="211"/>
      <c r="KHP91" s="211"/>
      <c r="KHQ91" s="211"/>
      <c r="KHR91" s="211"/>
      <c r="KHS91" s="211"/>
      <c r="KHT91" s="211"/>
      <c r="KHU91" s="211"/>
      <c r="KHV91" s="211"/>
      <c r="KHW91" s="211"/>
      <c r="KHX91" s="211"/>
      <c r="KHY91" s="211"/>
      <c r="KHZ91" s="211"/>
      <c r="KIA91" s="211"/>
      <c r="KIB91" s="211"/>
      <c r="KIC91" s="211"/>
      <c r="KID91" s="211"/>
      <c r="KIE91" s="211"/>
      <c r="KIF91" s="211"/>
      <c r="KIG91" s="211"/>
      <c r="KIH91" s="211"/>
      <c r="KII91" s="211"/>
      <c r="KIJ91" s="211"/>
      <c r="KIK91" s="211"/>
      <c r="KIL91" s="211"/>
      <c r="KIM91" s="211"/>
      <c r="KIN91" s="211"/>
      <c r="KIO91" s="211"/>
      <c r="KIP91" s="211"/>
      <c r="KIQ91" s="211"/>
      <c r="KIR91" s="211"/>
      <c r="KIS91" s="211"/>
      <c r="KIT91" s="211"/>
      <c r="KIU91" s="211"/>
      <c r="KIV91" s="211"/>
      <c r="KIW91" s="211"/>
      <c r="KIX91" s="211"/>
      <c r="KIY91" s="211"/>
      <c r="KIZ91" s="211"/>
      <c r="KJA91" s="211"/>
      <c r="KJB91" s="211"/>
      <c r="KJC91" s="211"/>
      <c r="KJD91" s="211"/>
      <c r="KJE91" s="211"/>
      <c r="KJF91" s="211"/>
      <c r="KJG91" s="211"/>
      <c r="KJH91" s="211"/>
      <c r="KJI91" s="211"/>
      <c r="KJJ91" s="211"/>
      <c r="KJK91" s="211"/>
      <c r="KJL91" s="211"/>
      <c r="KJM91" s="211"/>
      <c r="KJN91" s="211"/>
      <c r="KJO91" s="211"/>
      <c r="KJP91" s="211"/>
      <c r="KJQ91" s="211"/>
      <c r="KJR91" s="211"/>
      <c r="KJS91" s="211"/>
      <c r="KJT91" s="211"/>
      <c r="KJU91" s="211"/>
      <c r="KJV91" s="211"/>
      <c r="KJW91" s="211"/>
      <c r="KJX91" s="211"/>
      <c r="KJY91" s="211"/>
      <c r="KJZ91" s="211"/>
      <c r="KKA91" s="211"/>
      <c r="KKB91" s="211"/>
      <c r="KKC91" s="211"/>
      <c r="KKD91" s="211"/>
      <c r="KKE91" s="211"/>
      <c r="KKF91" s="211"/>
      <c r="KKG91" s="211"/>
      <c r="KKH91" s="211"/>
      <c r="KKI91" s="211"/>
      <c r="KKJ91" s="211"/>
      <c r="KKK91" s="211"/>
      <c r="KKL91" s="211"/>
      <c r="KKM91" s="211"/>
      <c r="KKN91" s="211"/>
      <c r="KKO91" s="211"/>
      <c r="KKP91" s="211"/>
      <c r="KKQ91" s="211"/>
      <c r="KKR91" s="211"/>
      <c r="KKS91" s="211"/>
      <c r="KKT91" s="211"/>
      <c r="KKU91" s="211"/>
      <c r="KKV91" s="211"/>
      <c r="KKW91" s="211"/>
      <c r="KKX91" s="211"/>
      <c r="KKY91" s="211"/>
      <c r="KKZ91" s="211"/>
      <c r="KLA91" s="211"/>
      <c r="KLB91" s="211"/>
      <c r="KLC91" s="211"/>
      <c r="KLD91" s="211"/>
      <c r="KLE91" s="211"/>
      <c r="KLF91" s="211"/>
      <c r="KLG91" s="211"/>
      <c r="KLH91" s="211"/>
      <c r="KLI91" s="211"/>
      <c r="KLJ91" s="211"/>
      <c r="KLK91" s="211"/>
      <c r="KLL91" s="211"/>
      <c r="KLM91" s="211"/>
      <c r="KLN91" s="211"/>
      <c r="KLO91" s="211"/>
      <c r="KLP91" s="211"/>
      <c r="KLQ91" s="211"/>
      <c r="KLR91" s="211"/>
      <c r="KLS91" s="211"/>
      <c r="KLT91" s="211"/>
      <c r="KLU91" s="211"/>
      <c r="KLV91" s="211"/>
      <c r="KLW91" s="211"/>
      <c r="KLX91" s="211"/>
      <c r="KLY91" s="211"/>
      <c r="KLZ91" s="211"/>
      <c r="KMA91" s="211"/>
      <c r="KMB91" s="211"/>
      <c r="KMC91" s="211"/>
      <c r="KMD91" s="211"/>
      <c r="KME91" s="211"/>
      <c r="KMF91" s="211"/>
      <c r="KMG91" s="211"/>
      <c r="KMH91" s="211"/>
      <c r="KMI91" s="211"/>
      <c r="KMJ91" s="211"/>
      <c r="KMK91" s="211"/>
      <c r="KML91" s="211"/>
      <c r="KMM91" s="211"/>
      <c r="KMN91" s="211"/>
      <c r="KMO91" s="211"/>
      <c r="KMP91" s="211"/>
      <c r="KMQ91" s="211"/>
      <c r="KMR91" s="211"/>
      <c r="KMS91" s="211"/>
      <c r="KMT91" s="211"/>
      <c r="KMU91" s="211"/>
      <c r="KMV91" s="211"/>
      <c r="KMW91" s="211"/>
      <c r="KMX91" s="211"/>
      <c r="KMY91" s="211"/>
      <c r="KMZ91" s="211"/>
      <c r="KNA91" s="211"/>
      <c r="KNB91" s="211"/>
      <c r="KNC91" s="211"/>
      <c r="KND91" s="211"/>
      <c r="KNE91" s="211"/>
      <c r="KNF91" s="211"/>
      <c r="KNG91" s="211"/>
      <c r="KNH91" s="211"/>
      <c r="KNI91" s="211"/>
      <c r="KNJ91" s="211"/>
      <c r="KNK91" s="211"/>
      <c r="KNL91" s="211"/>
      <c r="KNM91" s="211"/>
      <c r="KNN91" s="211"/>
      <c r="KNO91" s="211"/>
      <c r="KNP91" s="211"/>
      <c r="KNQ91" s="211"/>
      <c r="KNR91" s="211"/>
      <c r="KNS91" s="211"/>
      <c r="KNT91" s="211"/>
      <c r="KNU91" s="211"/>
      <c r="KNV91" s="211"/>
      <c r="KNW91" s="211"/>
      <c r="KNX91" s="211"/>
      <c r="KNY91" s="211"/>
      <c r="KNZ91" s="211"/>
      <c r="KOA91" s="211"/>
      <c r="KOB91" s="211"/>
      <c r="KOC91" s="211"/>
      <c r="KOD91" s="211"/>
      <c r="KOE91" s="211"/>
      <c r="KOF91" s="211"/>
      <c r="KOG91" s="211"/>
      <c r="KOH91" s="211"/>
      <c r="KOI91" s="211"/>
      <c r="KOJ91" s="211"/>
      <c r="KOK91" s="211"/>
      <c r="KOL91" s="211"/>
      <c r="KOM91" s="211"/>
      <c r="KON91" s="211"/>
      <c r="KOO91" s="211"/>
      <c r="KOP91" s="211"/>
      <c r="KOQ91" s="211"/>
      <c r="KOR91" s="211"/>
      <c r="KOS91" s="211"/>
      <c r="KOT91" s="211"/>
      <c r="KOU91" s="211"/>
      <c r="KOV91" s="211"/>
      <c r="KOW91" s="211"/>
      <c r="KOX91" s="211"/>
      <c r="KOY91" s="211"/>
      <c r="KOZ91" s="211"/>
      <c r="KPA91" s="211"/>
      <c r="KPB91" s="211"/>
      <c r="KPC91" s="211"/>
      <c r="KPD91" s="211"/>
      <c r="KPE91" s="211"/>
      <c r="KPF91" s="211"/>
      <c r="KPG91" s="211"/>
      <c r="KPH91" s="211"/>
      <c r="KPI91" s="211"/>
      <c r="KPJ91" s="211"/>
      <c r="KPK91" s="211"/>
      <c r="KPL91" s="211"/>
      <c r="KPM91" s="211"/>
      <c r="KPN91" s="211"/>
      <c r="KPO91" s="211"/>
      <c r="KPP91" s="211"/>
      <c r="KPQ91" s="211"/>
      <c r="KPR91" s="211"/>
      <c r="KPS91" s="211"/>
      <c r="KPT91" s="211"/>
      <c r="KPU91" s="211"/>
      <c r="KPV91" s="211"/>
      <c r="KPW91" s="211"/>
      <c r="KPX91" s="211"/>
      <c r="KPY91" s="211"/>
      <c r="KPZ91" s="211"/>
      <c r="KQA91" s="211"/>
      <c r="KQB91" s="211"/>
      <c r="KQC91" s="211"/>
      <c r="KQD91" s="211"/>
      <c r="KQE91" s="211"/>
      <c r="KQF91" s="211"/>
      <c r="KQG91" s="211"/>
      <c r="KQH91" s="211"/>
      <c r="KQI91" s="211"/>
      <c r="KQJ91" s="211"/>
      <c r="KQK91" s="211"/>
      <c r="KQL91" s="211"/>
      <c r="KQM91" s="211"/>
      <c r="KQN91" s="211"/>
      <c r="KQO91" s="211"/>
      <c r="KQP91" s="211"/>
      <c r="KQQ91" s="211"/>
      <c r="KQR91" s="211"/>
      <c r="KQS91" s="211"/>
      <c r="KQT91" s="211"/>
      <c r="KQU91" s="211"/>
      <c r="KQV91" s="211"/>
      <c r="KQW91" s="211"/>
      <c r="KQX91" s="211"/>
      <c r="KQY91" s="211"/>
      <c r="KQZ91" s="211"/>
      <c r="KRA91" s="211"/>
      <c r="KRB91" s="211"/>
      <c r="KRC91" s="211"/>
      <c r="KRD91" s="211"/>
      <c r="KRE91" s="211"/>
      <c r="KRF91" s="211"/>
      <c r="KRG91" s="211"/>
      <c r="KRH91" s="211"/>
      <c r="KRI91" s="211"/>
      <c r="KRJ91" s="211"/>
      <c r="KRK91" s="211"/>
      <c r="KRL91" s="211"/>
      <c r="KRM91" s="211"/>
      <c r="KRN91" s="211"/>
      <c r="KRO91" s="211"/>
      <c r="KRP91" s="211"/>
      <c r="KRQ91" s="211"/>
      <c r="KRR91" s="211"/>
      <c r="KRS91" s="211"/>
      <c r="KRT91" s="211"/>
      <c r="KRU91" s="211"/>
      <c r="KRV91" s="211"/>
      <c r="KRW91" s="211"/>
      <c r="KRX91" s="211"/>
      <c r="KRY91" s="211"/>
      <c r="KRZ91" s="211"/>
      <c r="KSA91" s="211"/>
      <c r="KSB91" s="211"/>
      <c r="KSC91" s="211"/>
      <c r="KSD91" s="211"/>
      <c r="KSE91" s="211"/>
      <c r="KSF91" s="211"/>
      <c r="KSG91" s="211"/>
      <c r="KSH91" s="211"/>
      <c r="KSI91" s="211"/>
      <c r="KSJ91" s="211"/>
      <c r="KSK91" s="211"/>
      <c r="KSL91" s="211"/>
      <c r="KSM91" s="211"/>
      <c r="KSN91" s="211"/>
      <c r="KSO91" s="211"/>
      <c r="KSP91" s="211"/>
      <c r="KSQ91" s="211"/>
      <c r="KSR91" s="211"/>
      <c r="KSS91" s="211"/>
      <c r="KST91" s="211"/>
      <c r="KSU91" s="211"/>
      <c r="KSV91" s="211"/>
      <c r="KSW91" s="211"/>
      <c r="KSX91" s="211"/>
      <c r="KSY91" s="211"/>
      <c r="KSZ91" s="211"/>
      <c r="KTA91" s="211"/>
      <c r="KTB91" s="211"/>
      <c r="KTC91" s="211"/>
      <c r="KTD91" s="211"/>
      <c r="KTE91" s="211"/>
      <c r="KTF91" s="211"/>
      <c r="KTG91" s="211"/>
      <c r="KTH91" s="211"/>
      <c r="KTI91" s="211"/>
      <c r="KTJ91" s="211"/>
      <c r="KTK91" s="211"/>
      <c r="KTL91" s="211"/>
      <c r="KTM91" s="211"/>
      <c r="KTN91" s="211"/>
      <c r="KTO91" s="211"/>
      <c r="KTP91" s="211"/>
      <c r="KTQ91" s="211"/>
      <c r="KTR91" s="211"/>
      <c r="KTS91" s="211"/>
      <c r="KTT91" s="211"/>
      <c r="KTU91" s="211"/>
      <c r="KTV91" s="211"/>
      <c r="KTW91" s="211"/>
      <c r="KTX91" s="211"/>
      <c r="KTY91" s="211"/>
      <c r="KTZ91" s="211"/>
      <c r="KUA91" s="211"/>
      <c r="KUB91" s="211"/>
      <c r="KUC91" s="211"/>
      <c r="KUD91" s="211"/>
      <c r="KUE91" s="211"/>
      <c r="KUF91" s="211"/>
      <c r="KUG91" s="211"/>
      <c r="KUH91" s="211"/>
      <c r="KUI91" s="211"/>
      <c r="KUJ91" s="211"/>
      <c r="KUK91" s="211"/>
      <c r="KUL91" s="211"/>
      <c r="KUM91" s="211"/>
      <c r="KUN91" s="211"/>
      <c r="KUO91" s="211"/>
      <c r="KUP91" s="211"/>
      <c r="KUQ91" s="211"/>
      <c r="KUR91" s="211"/>
      <c r="KUS91" s="211"/>
      <c r="KUT91" s="211"/>
      <c r="KUU91" s="211"/>
      <c r="KUV91" s="211"/>
      <c r="KUW91" s="211"/>
      <c r="KUX91" s="211"/>
      <c r="KUY91" s="211"/>
      <c r="KUZ91" s="211"/>
      <c r="KVA91" s="211"/>
      <c r="KVB91" s="211"/>
      <c r="KVC91" s="211"/>
      <c r="KVD91" s="211"/>
      <c r="KVE91" s="211"/>
      <c r="KVF91" s="211"/>
      <c r="KVG91" s="211"/>
      <c r="KVH91" s="211"/>
      <c r="KVI91" s="211"/>
      <c r="KVJ91" s="211"/>
      <c r="KVK91" s="211"/>
      <c r="KVL91" s="211"/>
      <c r="KVM91" s="211"/>
      <c r="KVN91" s="211"/>
      <c r="KVO91" s="211"/>
      <c r="KVP91" s="211"/>
      <c r="KVQ91" s="211"/>
      <c r="KVR91" s="211"/>
      <c r="KVS91" s="211"/>
      <c r="KVT91" s="211"/>
      <c r="KVU91" s="211"/>
      <c r="KVV91" s="211"/>
      <c r="KVW91" s="211"/>
      <c r="KVX91" s="211"/>
      <c r="KVY91" s="211"/>
      <c r="KVZ91" s="211"/>
      <c r="KWA91" s="211"/>
      <c r="KWB91" s="211"/>
      <c r="KWC91" s="211"/>
      <c r="KWD91" s="211"/>
      <c r="KWE91" s="211"/>
      <c r="KWF91" s="211"/>
      <c r="KWG91" s="211"/>
      <c r="KWH91" s="211"/>
      <c r="KWI91" s="211"/>
      <c r="KWJ91" s="211"/>
      <c r="KWK91" s="211"/>
      <c r="KWL91" s="211"/>
      <c r="KWM91" s="211"/>
      <c r="KWN91" s="211"/>
      <c r="KWO91" s="211"/>
      <c r="KWP91" s="211"/>
      <c r="KWQ91" s="211"/>
      <c r="KWR91" s="211"/>
      <c r="KWS91" s="211"/>
      <c r="KWT91" s="211"/>
      <c r="KWU91" s="211"/>
      <c r="KWV91" s="211"/>
      <c r="KWW91" s="211"/>
      <c r="KWX91" s="211"/>
      <c r="KWY91" s="211"/>
      <c r="KWZ91" s="211"/>
      <c r="KXA91" s="211"/>
      <c r="KXB91" s="211"/>
      <c r="KXC91" s="211"/>
      <c r="KXD91" s="211"/>
      <c r="KXE91" s="211"/>
      <c r="KXF91" s="211"/>
      <c r="KXG91" s="211"/>
      <c r="KXH91" s="211"/>
      <c r="KXI91" s="211"/>
      <c r="KXJ91" s="211"/>
      <c r="KXK91" s="211"/>
      <c r="KXL91" s="211"/>
      <c r="KXM91" s="211"/>
      <c r="KXN91" s="211"/>
      <c r="KXO91" s="211"/>
      <c r="KXP91" s="211"/>
      <c r="KXQ91" s="211"/>
      <c r="KXR91" s="211"/>
      <c r="KXS91" s="211"/>
      <c r="KXT91" s="211"/>
      <c r="KXU91" s="211"/>
      <c r="KXV91" s="211"/>
      <c r="KXW91" s="211"/>
      <c r="KXX91" s="211"/>
      <c r="KXY91" s="211"/>
      <c r="KXZ91" s="211"/>
      <c r="KYA91" s="211"/>
      <c r="KYB91" s="211"/>
      <c r="KYC91" s="211"/>
      <c r="KYD91" s="211"/>
      <c r="KYE91" s="211"/>
      <c r="KYF91" s="211"/>
      <c r="KYG91" s="211"/>
      <c r="KYH91" s="211"/>
      <c r="KYI91" s="211"/>
      <c r="KYJ91" s="211"/>
      <c r="KYK91" s="211"/>
      <c r="KYL91" s="211"/>
      <c r="KYM91" s="211"/>
      <c r="KYN91" s="211"/>
      <c r="KYO91" s="211"/>
      <c r="KYP91" s="211"/>
      <c r="KYQ91" s="211"/>
      <c r="KYR91" s="211"/>
      <c r="KYS91" s="211"/>
      <c r="KYT91" s="211"/>
      <c r="KYU91" s="211"/>
      <c r="KYV91" s="211"/>
      <c r="KYW91" s="211"/>
      <c r="KYX91" s="211"/>
      <c r="KYY91" s="211"/>
      <c r="KYZ91" s="211"/>
      <c r="KZA91" s="211"/>
      <c r="KZB91" s="211"/>
      <c r="KZC91" s="211"/>
      <c r="KZD91" s="211"/>
      <c r="KZE91" s="211"/>
      <c r="KZF91" s="211"/>
      <c r="KZG91" s="211"/>
      <c r="KZH91" s="211"/>
      <c r="KZI91" s="211"/>
      <c r="KZJ91" s="211"/>
      <c r="KZK91" s="211"/>
      <c r="KZL91" s="211"/>
      <c r="KZM91" s="211"/>
      <c r="KZN91" s="211"/>
      <c r="KZO91" s="211"/>
      <c r="KZP91" s="211"/>
      <c r="KZQ91" s="211"/>
      <c r="KZR91" s="211"/>
      <c r="KZS91" s="211"/>
      <c r="KZT91" s="211"/>
      <c r="KZU91" s="211"/>
      <c r="KZV91" s="211"/>
      <c r="KZW91" s="211"/>
      <c r="KZX91" s="211"/>
      <c r="KZY91" s="211"/>
      <c r="KZZ91" s="211"/>
      <c r="LAA91" s="211"/>
      <c r="LAB91" s="211"/>
      <c r="LAC91" s="211"/>
      <c r="LAD91" s="211"/>
      <c r="LAE91" s="211"/>
      <c r="LAF91" s="211"/>
      <c r="LAG91" s="211"/>
      <c r="LAH91" s="211"/>
      <c r="LAI91" s="211"/>
      <c r="LAJ91" s="211"/>
      <c r="LAK91" s="211"/>
      <c r="LAL91" s="211"/>
      <c r="LAM91" s="211"/>
      <c r="LAN91" s="211"/>
      <c r="LAO91" s="211"/>
      <c r="LAP91" s="211"/>
      <c r="LAQ91" s="211"/>
      <c r="LAR91" s="211"/>
      <c r="LAS91" s="211"/>
      <c r="LAT91" s="211"/>
      <c r="LAU91" s="211"/>
      <c r="LAV91" s="211"/>
      <c r="LAW91" s="211"/>
      <c r="LAX91" s="211"/>
      <c r="LAY91" s="211"/>
      <c r="LAZ91" s="211"/>
      <c r="LBA91" s="211"/>
      <c r="LBB91" s="211"/>
      <c r="LBC91" s="211"/>
      <c r="LBD91" s="211"/>
      <c r="LBE91" s="211"/>
      <c r="LBF91" s="211"/>
      <c r="LBG91" s="211"/>
      <c r="LBH91" s="211"/>
      <c r="LBI91" s="211"/>
      <c r="LBJ91" s="211"/>
      <c r="LBK91" s="211"/>
      <c r="LBL91" s="211"/>
      <c r="LBM91" s="211"/>
      <c r="LBN91" s="211"/>
      <c r="LBO91" s="211"/>
      <c r="LBP91" s="211"/>
      <c r="LBQ91" s="211"/>
      <c r="LBR91" s="211"/>
      <c r="LBS91" s="211"/>
      <c r="LBT91" s="211"/>
      <c r="LBU91" s="211"/>
      <c r="LBV91" s="211"/>
      <c r="LBW91" s="211"/>
      <c r="LBX91" s="211"/>
      <c r="LBY91" s="211"/>
      <c r="LBZ91" s="211"/>
      <c r="LCA91" s="211"/>
      <c r="LCB91" s="211"/>
      <c r="LCC91" s="211"/>
      <c r="LCD91" s="211"/>
      <c r="LCE91" s="211"/>
      <c r="LCF91" s="211"/>
      <c r="LCG91" s="211"/>
      <c r="LCH91" s="211"/>
      <c r="LCI91" s="211"/>
      <c r="LCJ91" s="211"/>
      <c r="LCK91" s="211"/>
      <c r="LCL91" s="211"/>
      <c r="LCM91" s="211"/>
      <c r="LCN91" s="211"/>
      <c r="LCO91" s="211"/>
      <c r="LCP91" s="211"/>
      <c r="LCQ91" s="211"/>
      <c r="LCR91" s="211"/>
      <c r="LCS91" s="211"/>
      <c r="LCT91" s="211"/>
      <c r="LCU91" s="211"/>
      <c r="LCV91" s="211"/>
      <c r="LCW91" s="211"/>
      <c r="LCX91" s="211"/>
      <c r="LCY91" s="211"/>
      <c r="LCZ91" s="211"/>
      <c r="LDA91" s="211"/>
      <c r="LDB91" s="211"/>
      <c r="LDC91" s="211"/>
      <c r="LDD91" s="211"/>
      <c r="LDE91" s="211"/>
      <c r="LDF91" s="211"/>
      <c r="LDG91" s="211"/>
      <c r="LDH91" s="211"/>
      <c r="LDI91" s="211"/>
      <c r="LDJ91" s="211"/>
      <c r="LDK91" s="211"/>
      <c r="LDL91" s="211"/>
      <c r="LDM91" s="211"/>
      <c r="LDN91" s="211"/>
      <c r="LDO91" s="211"/>
      <c r="LDP91" s="211"/>
      <c r="LDQ91" s="211"/>
      <c r="LDR91" s="211"/>
      <c r="LDS91" s="211"/>
      <c r="LDT91" s="211"/>
      <c r="LDU91" s="211"/>
      <c r="LDV91" s="211"/>
      <c r="LDW91" s="211"/>
      <c r="LDX91" s="211"/>
      <c r="LDY91" s="211"/>
      <c r="LDZ91" s="211"/>
      <c r="LEA91" s="211"/>
      <c r="LEB91" s="211"/>
      <c r="LEC91" s="211"/>
      <c r="LED91" s="211"/>
      <c r="LEE91" s="211"/>
      <c r="LEF91" s="211"/>
      <c r="LEG91" s="211"/>
      <c r="LEH91" s="211"/>
      <c r="LEI91" s="211"/>
      <c r="LEJ91" s="211"/>
      <c r="LEK91" s="211"/>
      <c r="LEL91" s="211"/>
      <c r="LEM91" s="211"/>
      <c r="LEN91" s="211"/>
      <c r="LEO91" s="211"/>
      <c r="LEP91" s="211"/>
      <c r="LEQ91" s="211"/>
      <c r="LER91" s="211"/>
      <c r="LES91" s="211"/>
      <c r="LET91" s="211"/>
      <c r="LEU91" s="211"/>
      <c r="LEV91" s="211"/>
      <c r="LEW91" s="211"/>
      <c r="LEX91" s="211"/>
      <c r="LEY91" s="211"/>
      <c r="LEZ91" s="211"/>
      <c r="LFA91" s="211"/>
      <c r="LFB91" s="211"/>
      <c r="LFC91" s="211"/>
      <c r="LFD91" s="211"/>
      <c r="LFE91" s="211"/>
      <c r="LFF91" s="211"/>
      <c r="LFG91" s="211"/>
      <c r="LFH91" s="211"/>
      <c r="LFI91" s="211"/>
      <c r="LFJ91" s="211"/>
      <c r="LFK91" s="211"/>
      <c r="LFL91" s="211"/>
      <c r="LFM91" s="211"/>
      <c r="LFN91" s="211"/>
      <c r="LFO91" s="211"/>
      <c r="LFP91" s="211"/>
      <c r="LFQ91" s="211"/>
      <c r="LFR91" s="211"/>
      <c r="LFS91" s="211"/>
      <c r="LFT91" s="211"/>
      <c r="LFU91" s="211"/>
      <c r="LFV91" s="211"/>
      <c r="LFW91" s="211"/>
      <c r="LFX91" s="211"/>
      <c r="LFY91" s="211"/>
      <c r="LFZ91" s="211"/>
      <c r="LGA91" s="211"/>
      <c r="LGB91" s="211"/>
      <c r="LGC91" s="211"/>
      <c r="LGD91" s="211"/>
      <c r="LGE91" s="211"/>
      <c r="LGF91" s="211"/>
      <c r="LGG91" s="211"/>
      <c r="LGH91" s="211"/>
      <c r="LGI91" s="211"/>
      <c r="LGJ91" s="211"/>
      <c r="LGK91" s="211"/>
      <c r="LGL91" s="211"/>
      <c r="LGM91" s="211"/>
      <c r="LGN91" s="211"/>
      <c r="LGO91" s="211"/>
      <c r="LGP91" s="211"/>
      <c r="LGQ91" s="211"/>
      <c r="LGR91" s="211"/>
      <c r="LGS91" s="211"/>
      <c r="LGT91" s="211"/>
      <c r="LGU91" s="211"/>
      <c r="LGV91" s="211"/>
      <c r="LGW91" s="211"/>
      <c r="LGX91" s="211"/>
      <c r="LGY91" s="211"/>
      <c r="LGZ91" s="211"/>
      <c r="LHA91" s="211"/>
      <c r="LHB91" s="211"/>
      <c r="LHC91" s="211"/>
      <c r="LHD91" s="211"/>
      <c r="LHE91" s="211"/>
      <c r="LHF91" s="211"/>
      <c r="LHG91" s="211"/>
      <c r="LHH91" s="211"/>
      <c r="LHI91" s="211"/>
      <c r="LHJ91" s="211"/>
      <c r="LHK91" s="211"/>
      <c r="LHL91" s="211"/>
      <c r="LHM91" s="211"/>
      <c r="LHN91" s="211"/>
      <c r="LHO91" s="211"/>
      <c r="LHP91" s="211"/>
      <c r="LHQ91" s="211"/>
      <c r="LHR91" s="211"/>
      <c r="LHS91" s="211"/>
      <c r="LHT91" s="211"/>
      <c r="LHU91" s="211"/>
      <c r="LHV91" s="211"/>
      <c r="LHW91" s="211"/>
      <c r="LHX91" s="211"/>
      <c r="LHY91" s="211"/>
      <c r="LHZ91" s="211"/>
      <c r="LIA91" s="211"/>
      <c r="LIB91" s="211"/>
      <c r="LIC91" s="211"/>
      <c r="LID91" s="211"/>
      <c r="LIE91" s="211"/>
      <c r="LIF91" s="211"/>
      <c r="LIG91" s="211"/>
      <c r="LIH91" s="211"/>
      <c r="LII91" s="211"/>
      <c r="LIJ91" s="211"/>
      <c r="LIK91" s="211"/>
      <c r="LIL91" s="211"/>
      <c r="LIM91" s="211"/>
      <c r="LIN91" s="211"/>
      <c r="LIO91" s="211"/>
      <c r="LIP91" s="211"/>
      <c r="LIQ91" s="211"/>
      <c r="LIR91" s="211"/>
      <c r="LIS91" s="211"/>
      <c r="LIT91" s="211"/>
      <c r="LIU91" s="211"/>
      <c r="LIV91" s="211"/>
      <c r="LIW91" s="211"/>
      <c r="LIX91" s="211"/>
      <c r="LIY91" s="211"/>
      <c r="LIZ91" s="211"/>
      <c r="LJA91" s="211"/>
      <c r="LJB91" s="211"/>
      <c r="LJC91" s="211"/>
      <c r="LJD91" s="211"/>
      <c r="LJE91" s="211"/>
      <c r="LJF91" s="211"/>
      <c r="LJG91" s="211"/>
      <c r="LJH91" s="211"/>
      <c r="LJI91" s="211"/>
      <c r="LJJ91" s="211"/>
      <c r="LJK91" s="211"/>
      <c r="LJL91" s="211"/>
      <c r="LJM91" s="211"/>
      <c r="LJN91" s="211"/>
      <c r="LJO91" s="211"/>
      <c r="LJP91" s="211"/>
      <c r="LJQ91" s="211"/>
      <c r="LJR91" s="211"/>
      <c r="LJS91" s="211"/>
      <c r="LJT91" s="211"/>
      <c r="LJU91" s="211"/>
      <c r="LJV91" s="211"/>
      <c r="LJW91" s="211"/>
      <c r="LJX91" s="211"/>
      <c r="LJY91" s="211"/>
      <c r="LJZ91" s="211"/>
      <c r="LKA91" s="211"/>
      <c r="LKB91" s="211"/>
      <c r="LKC91" s="211"/>
      <c r="LKD91" s="211"/>
      <c r="LKE91" s="211"/>
      <c r="LKF91" s="211"/>
      <c r="LKG91" s="211"/>
      <c r="LKH91" s="211"/>
      <c r="LKI91" s="211"/>
      <c r="LKJ91" s="211"/>
      <c r="LKK91" s="211"/>
      <c r="LKL91" s="211"/>
      <c r="LKM91" s="211"/>
      <c r="LKN91" s="211"/>
      <c r="LKO91" s="211"/>
      <c r="LKP91" s="211"/>
      <c r="LKQ91" s="211"/>
      <c r="LKR91" s="211"/>
      <c r="LKS91" s="211"/>
      <c r="LKT91" s="211"/>
      <c r="LKU91" s="211"/>
      <c r="LKV91" s="211"/>
      <c r="LKW91" s="211"/>
      <c r="LKX91" s="211"/>
      <c r="LKY91" s="211"/>
      <c r="LKZ91" s="211"/>
      <c r="LLA91" s="211"/>
      <c r="LLB91" s="211"/>
      <c r="LLC91" s="211"/>
      <c r="LLD91" s="211"/>
      <c r="LLE91" s="211"/>
      <c r="LLF91" s="211"/>
      <c r="LLG91" s="211"/>
      <c r="LLH91" s="211"/>
      <c r="LLI91" s="211"/>
      <c r="LLJ91" s="211"/>
      <c r="LLK91" s="211"/>
      <c r="LLL91" s="211"/>
      <c r="LLM91" s="211"/>
      <c r="LLN91" s="211"/>
      <c r="LLO91" s="211"/>
      <c r="LLP91" s="211"/>
      <c r="LLQ91" s="211"/>
      <c r="LLR91" s="211"/>
      <c r="LLS91" s="211"/>
      <c r="LLT91" s="211"/>
      <c r="LLU91" s="211"/>
      <c r="LLV91" s="211"/>
      <c r="LLW91" s="211"/>
      <c r="LLX91" s="211"/>
      <c r="LLY91" s="211"/>
      <c r="LLZ91" s="211"/>
      <c r="LMA91" s="211"/>
      <c r="LMB91" s="211"/>
      <c r="LMC91" s="211"/>
      <c r="LMD91" s="211"/>
      <c r="LME91" s="211"/>
      <c r="LMF91" s="211"/>
      <c r="LMG91" s="211"/>
      <c r="LMH91" s="211"/>
      <c r="LMI91" s="211"/>
      <c r="LMJ91" s="211"/>
      <c r="LMK91" s="211"/>
      <c r="LML91" s="211"/>
      <c r="LMM91" s="211"/>
      <c r="LMN91" s="211"/>
      <c r="LMO91" s="211"/>
      <c r="LMP91" s="211"/>
      <c r="LMQ91" s="211"/>
      <c r="LMR91" s="211"/>
      <c r="LMS91" s="211"/>
      <c r="LMT91" s="211"/>
      <c r="LMU91" s="211"/>
      <c r="LMV91" s="211"/>
      <c r="LMW91" s="211"/>
      <c r="LMX91" s="211"/>
      <c r="LMY91" s="211"/>
      <c r="LMZ91" s="211"/>
      <c r="LNA91" s="211"/>
      <c r="LNB91" s="211"/>
      <c r="LNC91" s="211"/>
      <c r="LND91" s="211"/>
      <c r="LNE91" s="211"/>
      <c r="LNF91" s="211"/>
      <c r="LNG91" s="211"/>
      <c r="LNH91" s="211"/>
      <c r="LNI91" s="211"/>
      <c r="LNJ91" s="211"/>
      <c r="LNK91" s="211"/>
      <c r="LNL91" s="211"/>
      <c r="LNM91" s="211"/>
      <c r="LNN91" s="211"/>
      <c r="LNO91" s="211"/>
      <c r="LNP91" s="211"/>
      <c r="LNQ91" s="211"/>
      <c r="LNR91" s="211"/>
      <c r="LNS91" s="211"/>
      <c r="LNT91" s="211"/>
      <c r="LNU91" s="211"/>
      <c r="LNV91" s="211"/>
      <c r="LNW91" s="211"/>
      <c r="LNX91" s="211"/>
      <c r="LNY91" s="211"/>
      <c r="LNZ91" s="211"/>
      <c r="LOA91" s="211"/>
      <c r="LOB91" s="211"/>
      <c r="LOC91" s="211"/>
      <c r="LOD91" s="211"/>
      <c r="LOE91" s="211"/>
      <c r="LOF91" s="211"/>
      <c r="LOG91" s="211"/>
      <c r="LOH91" s="211"/>
      <c r="LOI91" s="211"/>
      <c r="LOJ91" s="211"/>
      <c r="LOK91" s="211"/>
      <c r="LOL91" s="211"/>
      <c r="LOM91" s="211"/>
      <c r="LON91" s="211"/>
      <c r="LOO91" s="211"/>
      <c r="LOP91" s="211"/>
      <c r="LOQ91" s="211"/>
      <c r="LOR91" s="211"/>
      <c r="LOS91" s="211"/>
      <c r="LOT91" s="211"/>
      <c r="LOU91" s="211"/>
      <c r="LOV91" s="211"/>
      <c r="LOW91" s="211"/>
      <c r="LOX91" s="211"/>
      <c r="LOY91" s="211"/>
      <c r="LOZ91" s="211"/>
      <c r="LPA91" s="211"/>
      <c r="LPB91" s="211"/>
      <c r="LPC91" s="211"/>
      <c r="LPD91" s="211"/>
      <c r="LPE91" s="211"/>
      <c r="LPF91" s="211"/>
      <c r="LPG91" s="211"/>
      <c r="LPH91" s="211"/>
      <c r="LPI91" s="211"/>
      <c r="LPJ91" s="211"/>
      <c r="LPK91" s="211"/>
      <c r="LPL91" s="211"/>
      <c r="LPM91" s="211"/>
      <c r="LPN91" s="211"/>
      <c r="LPO91" s="211"/>
      <c r="LPP91" s="211"/>
      <c r="LPQ91" s="211"/>
      <c r="LPR91" s="211"/>
      <c r="LPS91" s="211"/>
      <c r="LPT91" s="211"/>
      <c r="LPU91" s="211"/>
      <c r="LPV91" s="211"/>
      <c r="LPW91" s="211"/>
      <c r="LPX91" s="211"/>
      <c r="LPY91" s="211"/>
      <c r="LPZ91" s="211"/>
      <c r="LQA91" s="211"/>
      <c r="LQB91" s="211"/>
      <c r="LQC91" s="211"/>
      <c r="LQD91" s="211"/>
      <c r="LQE91" s="211"/>
      <c r="LQF91" s="211"/>
      <c r="LQG91" s="211"/>
      <c r="LQH91" s="211"/>
      <c r="LQI91" s="211"/>
      <c r="LQJ91" s="211"/>
      <c r="LQK91" s="211"/>
      <c r="LQL91" s="211"/>
      <c r="LQM91" s="211"/>
      <c r="LQN91" s="211"/>
      <c r="LQO91" s="211"/>
      <c r="LQP91" s="211"/>
      <c r="LQQ91" s="211"/>
      <c r="LQR91" s="211"/>
      <c r="LQS91" s="211"/>
      <c r="LQT91" s="211"/>
      <c r="LQU91" s="211"/>
      <c r="LQV91" s="211"/>
      <c r="LQW91" s="211"/>
      <c r="LQX91" s="211"/>
      <c r="LQY91" s="211"/>
      <c r="LQZ91" s="211"/>
      <c r="LRA91" s="211"/>
      <c r="LRB91" s="211"/>
      <c r="LRC91" s="211"/>
      <c r="LRD91" s="211"/>
      <c r="LRE91" s="211"/>
      <c r="LRF91" s="211"/>
      <c r="LRG91" s="211"/>
      <c r="LRH91" s="211"/>
      <c r="LRI91" s="211"/>
      <c r="LRJ91" s="211"/>
      <c r="LRK91" s="211"/>
      <c r="LRL91" s="211"/>
      <c r="LRM91" s="211"/>
      <c r="LRN91" s="211"/>
      <c r="LRO91" s="211"/>
      <c r="LRP91" s="211"/>
      <c r="LRQ91" s="211"/>
      <c r="LRR91" s="211"/>
      <c r="LRS91" s="211"/>
      <c r="LRT91" s="211"/>
      <c r="LRU91" s="211"/>
      <c r="LRV91" s="211"/>
      <c r="LRW91" s="211"/>
      <c r="LRX91" s="211"/>
      <c r="LRY91" s="211"/>
      <c r="LRZ91" s="211"/>
      <c r="LSA91" s="211"/>
      <c r="LSB91" s="211"/>
      <c r="LSC91" s="211"/>
      <c r="LSD91" s="211"/>
      <c r="LSE91" s="211"/>
      <c r="LSF91" s="211"/>
      <c r="LSG91" s="211"/>
      <c r="LSH91" s="211"/>
      <c r="LSI91" s="211"/>
      <c r="LSJ91" s="211"/>
      <c r="LSK91" s="211"/>
      <c r="LSL91" s="211"/>
      <c r="LSM91" s="211"/>
      <c r="LSN91" s="211"/>
      <c r="LSO91" s="211"/>
      <c r="LSP91" s="211"/>
      <c r="LSQ91" s="211"/>
      <c r="LSR91" s="211"/>
      <c r="LSS91" s="211"/>
      <c r="LST91" s="211"/>
      <c r="LSU91" s="211"/>
      <c r="LSV91" s="211"/>
      <c r="LSW91" s="211"/>
      <c r="LSX91" s="211"/>
      <c r="LSY91" s="211"/>
      <c r="LSZ91" s="211"/>
      <c r="LTA91" s="211"/>
      <c r="LTB91" s="211"/>
      <c r="LTC91" s="211"/>
      <c r="LTD91" s="211"/>
      <c r="LTE91" s="211"/>
      <c r="LTF91" s="211"/>
      <c r="LTG91" s="211"/>
      <c r="LTH91" s="211"/>
      <c r="LTI91" s="211"/>
      <c r="LTJ91" s="211"/>
      <c r="LTK91" s="211"/>
      <c r="LTL91" s="211"/>
      <c r="LTM91" s="211"/>
      <c r="LTN91" s="211"/>
      <c r="LTO91" s="211"/>
      <c r="LTP91" s="211"/>
      <c r="LTQ91" s="211"/>
      <c r="LTR91" s="211"/>
      <c r="LTS91" s="211"/>
      <c r="LTT91" s="211"/>
      <c r="LTU91" s="211"/>
      <c r="LTV91" s="211"/>
      <c r="LTW91" s="211"/>
      <c r="LTX91" s="211"/>
      <c r="LTY91" s="211"/>
      <c r="LTZ91" s="211"/>
      <c r="LUA91" s="211"/>
      <c r="LUB91" s="211"/>
      <c r="LUC91" s="211"/>
      <c r="LUD91" s="211"/>
      <c r="LUE91" s="211"/>
      <c r="LUF91" s="211"/>
      <c r="LUG91" s="211"/>
      <c r="LUH91" s="211"/>
      <c r="LUI91" s="211"/>
      <c r="LUJ91" s="211"/>
      <c r="LUK91" s="211"/>
      <c r="LUL91" s="211"/>
      <c r="LUM91" s="211"/>
      <c r="LUN91" s="211"/>
      <c r="LUO91" s="211"/>
      <c r="LUP91" s="211"/>
      <c r="LUQ91" s="211"/>
      <c r="LUR91" s="211"/>
      <c r="LUS91" s="211"/>
      <c r="LUT91" s="211"/>
      <c r="LUU91" s="211"/>
      <c r="LUV91" s="211"/>
      <c r="LUW91" s="211"/>
      <c r="LUX91" s="211"/>
      <c r="LUY91" s="211"/>
      <c r="LUZ91" s="211"/>
      <c r="LVA91" s="211"/>
      <c r="LVB91" s="211"/>
      <c r="LVC91" s="211"/>
      <c r="LVD91" s="211"/>
      <c r="LVE91" s="211"/>
      <c r="LVF91" s="211"/>
      <c r="LVG91" s="211"/>
      <c r="LVH91" s="211"/>
      <c r="LVI91" s="211"/>
      <c r="LVJ91" s="211"/>
      <c r="LVK91" s="211"/>
      <c r="LVL91" s="211"/>
      <c r="LVM91" s="211"/>
      <c r="LVN91" s="211"/>
      <c r="LVO91" s="211"/>
      <c r="LVP91" s="211"/>
      <c r="LVQ91" s="211"/>
      <c r="LVR91" s="211"/>
      <c r="LVS91" s="211"/>
      <c r="LVT91" s="211"/>
      <c r="LVU91" s="211"/>
      <c r="LVV91" s="211"/>
      <c r="LVW91" s="211"/>
      <c r="LVX91" s="211"/>
      <c r="LVY91" s="211"/>
      <c r="LVZ91" s="211"/>
      <c r="LWA91" s="211"/>
      <c r="LWB91" s="211"/>
      <c r="LWC91" s="211"/>
      <c r="LWD91" s="211"/>
      <c r="LWE91" s="211"/>
      <c r="LWF91" s="211"/>
      <c r="LWG91" s="211"/>
      <c r="LWH91" s="211"/>
      <c r="LWI91" s="211"/>
      <c r="LWJ91" s="211"/>
      <c r="LWK91" s="211"/>
      <c r="LWL91" s="211"/>
      <c r="LWM91" s="211"/>
      <c r="LWN91" s="211"/>
      <c r="LWO91" s="211"/>
      <c r="LWP91" s="211"/>
      <c r="LWQ91" s="211"/>
      <c r="LWR91" s="211"/>
      <c r="LWS91" s="211"/>
      <c r="LWT91" s="211"/>
      <c r="LWU91" s="211"/>
      <c r="LWV91" s="211"/>
      <c r="LWW91" s="211"/>
      <c r="LWX91" s="211"/>
      <c r="LWY91" s="211"/>
      <c r="LWZ91" s="211"/>
      <c r="LXA91" s="211"/>
      <c r="LXB91" s="211"/>
      <c r="LXC91" s="211"/>
      <c r="LXD91" s="211"/>
      <c r="LXE91" s="211"/>
      <c r="LXF91" s="211"/>
      <c r="LXG91" s="211"/>
      <c r="LXH91" s="211"/>
      <c r="LXI91" s="211"/>
      <c r="LXJ91" s="211"/>
      <c r="LXK91" s="211"/>
      <c r="LXL91" s="211"/>
      <c r="LXM91" s="211"/>
      <c r="LXN91" s="211"/>
      <c r="LXO91" s="211"/>
      <c r="LXP91" s="211"/>
      <c r="LXQ91" s="211"/>
      <c r="LXR91" s="211"/>
      <c r="LXS91" s="211"/>
      <c r="LXT91" s="211"/>
      <c r="LXU91" s="211"/>
      <c r="LXV91" s="211"/>
      <c r="LXW91" s="211"/>
      <c r="LXX91" s="211"/>
      <c r="LXY91" s="211"/>
      <c r="LXZ91" s="211"/>
      <c r="LYA91" s="211"/>
      <c r="LYB91" s="211"/>
      <c r="LYC91" s="211"/>
      <c r="LYD91" s="211"/>
      <c r="LYE91" s="211"/>
      <c r="LYF91" s="211"/>
      <c r="LYG91" s="211"/>
      <c r="LYH91" s="211"/>
      <c r="LYI91" s="211"/>
      <c r="LYJ91" s="211"/>
      <c r="LYK91" s="211"/>
      <c r="LYL91" s="211"/>
      <c r="LYM91" s="211"/>
      <c r="LYN91" s="211"/>
      <c r="LYO91" s="211"/>
      <c r="LYP91" s="211"/>
      <c r="LYQ91" s="211"/>
      <c r="LYR91" s="211"/>
      <c r="LYS91" s="211"/>
      <c r="LYT91" s="211"/>
      <c r="LYU91" s="211"/>
      <c r="LYV91" s="211"/>
      <c r="LYW91" s="211"/>
      <c r="LYX91" s="211"/>
      <c r="LYY91" s="211"/>
      <c r="LYZ91" s="211"/>
      <c r="LZA91" s="211"/>
      <c r="LZB91" s="211"/>
      <c r="LZC91" s="211"/>
      <c r="LZD91" s="211"/>
      <c r="LZE91" s="211"/>
      <c r="LZF91" s="211"/>
      <c r="LZG91" s="211"/>
      <c r="LZH91" s="211"/>
      <c r="LZI91" s="211"/>
      <c r="LZJ91" s="211"/>
      <c r="LZK91" s="211"/>
      <c r="LZL91" s="211"/>
      <c r="LZM91" s="211"/>
      <c r="LZN91" s="211"/>
      <c r="LZO91" s="211"/>
      <c r="LZP91" s="211"/>
      <c r="LZQ91" s="211"/>
      <c r="LZR91" s="211"/>
      <c r="LZS91" s="211"/>
      <c r="LZT91" s="211"/>
      <c r="LZU91" s="211"/>
      <c r="LZV91" s="211"/>
      <c r="LZW91" s="211"/>
      <c r="LZX91" s="211"/>
      <c r="LZY91" s="211"/>
      <c r="LZZ91" s="211"/>
      <c r="MAA91" s="211"/>
      <c r="MAB91" s="211"/>
      <c r="MAC91" s="211"/>
      <c r="MAD91" s="211"/>
      <c r="MAE91" s="211"/>
      <c r="MAF91" s="211"/>
      <c r="MAG91" s="211"/>
      <c r="MAH91" s="211"/>
      <c r="MAI91" s="211"/>
      <c r="MAJ91" s="211"/>
      <c r="MAK91" s="211"/>
      <c r="MAL91" s="211"/>
      <c r="MAM91" s="211"/>
      <c r="MAN91" s="211"/>
      <c r="MAO91" s="211"/>
      <c r="MAP91" s="211"/>
      <c r="MAQ91" s="211"/>
      <c r="MAR91" s="211"/>
      <c r="MAS91" s="211"/>
      <c r="MAT91" s="211"/>
      <c r="MAU91" s="211"/>
      <c r="MAV91" s="211"/>
      <c r="MAW91" s="211"/>
      <c r="MAX91" s="211"/>
      <c r="MAY91" s="211"/>
      <c r="MAZ91" s="211"/>
      <c r="MBA91" s="211"/>
      <c r="MBB91" s="211"/>
      <c r="MBC91" s="211"/>
      <c r="MBD91" s="211"/>
      <c r="MBE91" s="211"/>
      <c r="MBF91" s="211"/>
      <c r="MBG91" s="211"/>
      <c r="MBH91" s="211"/>
      <c r="MBI91" s="211"/>
      <c r="MBJ91" s="211"/>
      <c r="MBK91" s="211"/>
      <c r="MBL91" s="211"/>
      <c r="MBM91" s="211"/>
      <c r="MBN91" s="211"/>
      <c r="MBO91" s="211"/>
      <c r="MBP91" s="211"/>
      <c r="MBQ91" s="211"/>
      <c r="MBR91" s="211"/>
      <c r="MBS91" s="211"/>
      <c r="MBT91" s="211"/>
      <c r="MBU91" s="211"/>
      <c r="MBV91" s="211"/>
      <c r="MBW91" s="211"/>
      <c r="MBX91" s="211"/>
      <c r="MBY91" s="211"/>
      <c r="MBZ91" s="211"/>
      <c r="MCA91" s="211"/>
      <c r="MCB91" s="211"/>
      <c r="MCC91" s="211"/>
      <c r="MCD91" s="211"/>
      <c r="MCE91" s="211"/>
      <c r="MCF91" s="211"/>
      <c r="MCG91" s="211"/>
      <c r="MCH91" s="211"/>
      <c r="MCI91" s="211"/>
      <c r="MCJ91" s="211"/>
      <c r="MCK91" s="211"/>
      <c r="MCL91" s="211"/>
      <c r="MCM91" s="211"/>
      <c r="MCN91" s="211"/>
      <c r="MCO91" s="211"/>
      <c r="MCP91" s="211"/>
      <c r="MCQ91" s="211"/>
      <c r="MCR91" s="211"/>
      <c r="MCS91" s="211"/>
      <c r="MCT91" s="211"/>
      <c r="MCU91" s="211"/>
      <c r="MCV91" s="211"/>
      <c r="MCW91" s="211"/>
      <c r="MCX91" s="211"/>
      <c r="MCY91" s="211"/>
      <c r="MCZ91" s="211"/>
      <c r="MDA91" s="211"/>
      <c r="MDB91" s="211"/>
      <c r="MDC91" s="211"/>
      <c r="MDD91" s="211"/>
      <c r="MDE91" s="211"/>
      <c r="MDF91" s="211"/>
      <c r="MDG91" s="211"/>
      <c r="MDH91" s="211"/>
      <c r="MDI91" s="211"/>
      <c r="MDJ91" s="211"/>
      <c r="MDK91" s="211"/>
      <c r="MDL91" s="211"/>
      <c r="MDM91" s="211"/>
      <c r="MDN91" s="211"/>
      <c r="MDO91" s="211"/>
      <c r="MDP91" s="211"/>
      <c r="MDQ91" s="211"/>
      <c r="MDR91" s="211"/>
      <c r="MDS91" s="211"/>
      <c r="MDT91" s="211"/>
      <c r="MDU91" s="211"/>
      <c r="MDV91" s="211"/>
      <c r="MDW91" s="211"/>
      <c r="MDX91" s="211"/>
      <c r="MDY91" s="211"/>
      <c r="MDZ91" s="211"/>
      <c r="MEA91" s="211"/>
      <c r="MEB91" s="211"/>
      <c r="MEC91" s="211"/>
      <c r="MED91" s="211"/>
      <c r="MEE91" s="211"/>
      <c r="MEF91" s="211"/>
      <c r="MEG91" s="211"/>
      <c r="MEH91" s="211"/>
      <c r="MEI91" s="211"/>
      <c r="MEJ91" s="211"/>
      <c r="MEK91" s="211"/>
      <c r="MEL91" s="211"/>
      <c r="MEM91" s="211"/>
      <c r="MEN91" s="211"/>
      <c r="MEO91" s="211"/>
      <c r="MEP91" s="211"/>
      <c r="MEQ91" s="211"/>
      <c r="MER91" s="211"/>
      <c r="MES91" s="211"/>
      <c r="MET91" s="211"/>
      <c r="MEU91" s="211"/>
      <c r="MEV91" s="211"/>
      <c r="MEW91" s="211"/>
      <c r="MEX91" s="211"/>
      <c r="MEY91" s="211"/>
      <c r="MEZ91" s="211"/>
      <c r="MFA91" s="211"/>
      <c r="MFB91" s="211"/>
      <c r="MFC91" s="211"/>
      <c r="MFD91" s="211"/>
      <c r="MFE91" s="211"/>
      <c r="MFF91" s="211"/>
      <c r="MFG91" s="211"/>
      <c r="MFH91" s="211"/>
      <c r="MFI91" s="211"/>
      <c r="MFJ91" s="211"/>
      <c r="MFK91" s="211"/>
      <c r="MFL91" s="211"/>
      <c r="MFM91" s="211"/>
      <c r="MFN91" s="211"/>
      <c r="MFO91" s="211"/>
      <c r="MFP91" s="211"/>
      <c r="MFQ91" s="211"/>
      <c r="MFR91" s="211"/>
      <c r="MFS91" s="211"/>
      <c r="MFT91" s="211"/>
      <c r="MFU91" s="211"/>
      <c r="MFV91" s="211"/>
      <c r="MFW91" s="211"/>
      <c r="MFX91" s="211"/>
      <c r="MFY91" s="211"/>
      <c r="MFZ91" s="211"/>
      <c r="MGA91" s="211"/>
      <c r="MGB91" s="211"/>
      <c r="MGC91" s="211"/>
      <c r="MGD91" s="211"/>
      <c r="MGE91" s="211"/>
      <c r="MGF91" s="211"/>
      <c r="MGG91" s="211"/>
      <c r="MGH91" s="211"/>
      <c r="MGI91" s="211"/>
      <c r="MGJ91" s="211"/>
      <c r="MGK91" s="211"/>
      <c r="MGL91" s="211"/>
      <c r="MGM91" s="211"/>
      <c r="MGN91" s="211"/>
      <c r="MGO91" s="211"/>
      <c r="MGP91" s="211"/>
      <c r="MGQ91" s="211"/>
      <c r="MGR91" s="211"/>
      <c r="MGS91" s="211"/>
      <c r="MGT91" s="211"/>
      <c r="MGU91" s="211"/>
      <c r="MGV91" s="211"/>
      <c r="MGW91" s="211"/>
      <c r="MGX91" s="211"/>
      <c r="MGY91" s="211"/>
      <c r="MGZ91" s="211"/>
      <c r="MHA91" s="211"/>
      <c r="MHB91" s="211"/>
      <c r="MHC91" s="211"/>
      <c r="MHD91" s="211"/>
      <c r="MHE91" s="211"/>
      <c r="MHF91" s="211"/>
      <c r="MHG91" s="211"/>
      <c r="MHH91" s="211"/>
      <c r="MHI91" s="211"/>
      <c r="MHJ91" s="211"/>
      <c r="MHK91" s="211"/>
      <c r="MHL91" s="211"/>
      <c r="MHM91" s="211"/>
      <c r="MHN91" s="211"/>
      <c r="MHO91" s="211"/>
      <c r="MHP91" s="211"/>
      <c r="MHQ91" s="211"/>
      <c r="MHR91" s="211"/>
      <c r="MHS91" s="211"/>
      <c r="MHT91" s="211"/>
      <c r="MHU91" s="211"/>
      <c r="MHV91" s="211"/>
      <c r="MHW91" s="211"/>
      <c r="MHX91" s="211"/>
      <c r="MHY91" s="211"/>
      <c r="MHZ91" s="211"/>
      <c r="MIA91" s="211"/>
      <c r="MIB91" s="211"/>
      <c r="MIC91" s="211"/>
      <c r="MID91" s="211"/>
      <c r="MIE91" s="211"/>
      <c r="MIF91" s="211"/>
      <c r="MIG91" s="211"/>
      <c r="MIH91" s="211"/>
      <c r="MII91" s="211"/>
      <c r="MIJ91" s="211"/>
      <c r="MIK91" s="211"/>
      <c r="MIL91" s="211"/>
      <c r="MIM91" s="211"/>
      <c r="MIN91" s="211"/>
      <c r="MIO91" s="211"/>
      <c r="MIP91" s="211"/>
      <c r="MIQ91" s="211"/>
      <c r="MIR91" s="211"/>
      <c r="MIS91" s="211"/>
      <c r="MIT91" s="211"/>
      <c r="MIU91" s="211"/>
      <c r="MIV91" s="211"/>
      <c r="MIW91" s="211"/>
      <c r="MIX91" s="211"/>
      <c r="MIY91" s="211"/>
      <c r="MIZ91" s="211"/>
      <c r="MJA91" s="211"/>
      <c r="MJB91" s="211"/>
      <c r="MJC91" s="211"/>
      <c r="MJD91" s="211"/>
      <c r="MJE91" s="211"/>
      <c r="MJF91" s="211"/>
      <c r="MJG91" s="211"/>
      <c r="MJH91" s="211"/>
      <c r="MJI91" s="211"/>
      <c r="MJJ91" s="211"/>
      <c r="MJK91" s="211"/>
      <c r="MJL91" s="211"/>
      <c r="MJM91" s="211"/>
      <c r="MJN91" s="211"/>
      <c r="MJO91" s="211"/>
      <c r="MJP91" s="211"/>
      <c r="MJQ91" s="211"/>
      <c r="MJR91" s="211"/>
      <c r="MJS91" s="211"/>
      <c r="MJT91" s="211"/>
      <c r="MJU91" s="211"/>
      <c r="MJV91" s="211"/>
      <c r="MJW91" s="211"/>
      <c r="MJX91" s="211"/>
      <c r="MJY91" s="211"/>
      <c r="MJZ91" s="211"/>
      <c r="MKA91" s="211"/>
      <c r="MKB91" s="211"/>
      <c r="MKC91" s="211"/>
      <c r="MKD91" s="211"/>
      <c r="MKE91" s="211"/>
      <c r="MKF91" s="211"/>
      <c r="MKG91" s="211"/>
      <c r="MKH91" s="211"/>
      <c r="MKI91" s="211"/>
      <c r="MKJ91" s="211"/>
      <c r="MKK91" s="211"/>
      <c r="MKL91" s="211"/>
      <c r="MKM91" s="211"/>
      <c r="MKN91" s="211"/>
      <c r="MKO91" s="211"/>
      <c r="MKP91" s="211"/>
      <c r="MKQ91" s="211"/>
      <c r="MKR91" s="211"/>
      <c r="MKS91" s="211"/>
      <c r="MKT91" s="211"/>
      <c r="MKU91" s="211"/>
      <c r="MKV91" s="211"/>
      <c r="MKW91" s="211"/>
      <c r="MKX91" s="211"/>
      <c r="MKY91" s="211"/>
      <c r="MKZ91" s="211"/>
      <c r="MLA91" s="211"/>
      <c r="MLB91" s="211"/>
      <c r="MLC91" s="211"/>
      <c r="MLD91" s="211"/>
      <c r="MLE91" s="211"/>
      <c r="MLF91" s="211"/>
      <c r="MLG91" s="211"/>
      <c r="MLH91" s="211"/>
      <c r="MLI91" s="211"/>
      <c r="MLJ91" s="211"/>
      <c r="MLK91" s="211"/>
      <c r="MLL91" s="211"/>
      <c r="MLM91" s="211"/>
      <c r="MLN91" s="211"/>
      <c r="MLO91" s="211"/>
      <c r="MLP91" s="211"/>
      <c r="MLQ91" s="211"/>
      <c r="MLR91" s="211"/>
      <c r="MLS91" s="211"/>
      <c r="MLT91" s="211"/>
      <c r="MLU91" s="211"/>
      <c r="MLV91" s="211"/>
      <c r="MLW91" s="211"/>
      <c r="MLX91" s="211"/>
      <c r="MLY91" s="211"/>
      <c r="MLZ91" s="211"/>
      <c r="MMA91" s="211"/>
      <c r="MMB91" s="211"/>
      <c r="MMC91" s="211"/>
      <c r="MMD91" s="211"/>
      <c r="MME91" s="211"/>
      <c r="MMF91" s="211"/>
      <c r="MMG91" s="211"/>
      <c r="MMH91" s="211"/>
      <c r="MMI91" s="211"/>
      <c r="MMJ91" s="211"/>
      <c r="MMK91" s="211"/>
      <c r="MML91" s="211"/>
      <c r="MMM91" s="211"/>
      <c r="MMN91" s="211"/>
      <c r="MMO91" s="211"/>
      <c r="MMP91" s="211"/>
      <c r="MMQ91" s="211"/>
      <c r="MMR91" s="211"/>
      <c r="MMS91" s="211"/>
      <c r="MMT91" s="211"/>
      <c r="MMU91" s="211"/>
      <c r="MMV91" s="211"/>
      <c r="MMW91" s="211"/>
      <c r="MMX91" s="211"/>
      <c r="MMY91" s="211"/>
      <c r="MMZ91" s="211"/>
      <c r="MNA91" s="211"/>
      <c r="MNB91" s="211"/>
      <c r="MNC91" s="211"/>
      <c r="MND91" s="211"/>
      <c r="MNE91" s="211"/>
      <c r="MNF91" s="211"/>
      <c r="MNG91" s="211"/>
      <c r="MNH91" s="211"/>
      <c r="MNI91" s="211"/>
      <c r="MNJ91" s="211"/>
      <c r="MNK91" s="211"/>
      <c r="MNL91" s="211"/>
      <c r="MNM91" s="211"/>
      <c r="MNN91" s="211"/>
      <c r="MNO91" s="211"/>
      <c r="MNP91" s="211"/>
      <c r="MNQ91" s="211"/>
      <c r="MNR91" s="211"/>
      <c r="MNS91" s="211"/>
      <c r="MNT91" s="211"/>
      <c r="MNU91" s="211"/>
      <c r="MNV91" s="211"/>
      <c r="MNW91" s="211"/>
      <c r="MNX91" s="211"/>
      <c r="MNY91" s="211"/>
      <c r="MNZ91" s="211"/>
      <c r="MOA91" s="211"/>
      <c r="MOB91" s="211"/>
      <c r="MOC91" s="211"/>
      <c r="MOD91" s="211"/>
      <c r="MOE91" s="211"/>
      <c r="MOF91" s="211"/>
      <c r="MOG91" s="211"/>
      <c r="MOH91" s="211"/>
      <c r="MOI91" s="211"/>
      <c r="MOJ91" s="211"/>
      <c r="MOK91" s="211"/>
      <c r="MOL91" s="211"/>
      <c r="MOM91" s="211"/>
      <c r="MON91" s="211"/>
      <c r="MOO91" s="211"/>
      <c r="MOP91" s="211"/>
      <c r="MOQ91" s="211"/>
      <c r="MOR91" s="211"/>
      <c r="MOS91" s="211"/>
      <c r="MOT91" s="211"/>
      <c r="MOU91" s="211"/>
      <c r="MOV91" s="211"/>
      <c r="MOW91" s="211"/>
      <c r="MOX91" s="211"/>
      <c r="MOY91" s="211"/>
      <c r="MOZ91" s="211"/>
      <c r="MPA91" s="211"/>
      <c r="MPB91" s="211"/>
      <c r="MPC91" s="211"/>
      <c r="MPD91" s="211"/>
      <c r="MPE91" s="211"/>
      <c r="MPF91" s="211"/>
      <c r="MPG91" s="211"/>
      <c r="MPH91" s="211"/>
      <c r="MPI91" s="211"/>
      <c r="MPJ91" s="211"/>
      <c r="MPK91" s="211"/>
      <c r="MPL91" s="211"/>
      <c r="MPM91" s="211"/>
      <c r="MPN91" s="211"/>
      <c r="MPO91" s="211"/>
      <c r="MPP91" s="211"/>
      <c r="MPQ91" s="211"/>
      <c r="MPR91" s="211"/>
      <c r="MPS91" s="211"/>
      <c r="MPT91" s="211"/>
      <c r="MPU91" s="211"/>
      <c r="MPV91" s="211"/>
      <c r="MPW91" s="211"/>
      <c r="MPX91" s="211"/>
      <c r="MPY91" s="211"/>
      <c r="MPZ91" s="211"/>
      <c r="MQA91" s="211"/>
      <c r="MQB91" s="211"/>
      <c r="MQC91" s="211"/>
      <c r="MQD91" s="211"/>
      <c r="MQE91" s="211"/>
      <c r="MQF91" s="211"/>
      <c r="MQG91" s="211"/>
      <c r="MQH91" s="211"/>
      <c r="MQI91" s="211"/>
      <c r="MQJ91" s="211"/>
      <c r="MQK91" s="211"/>
      <c r="MQL91" s="211"/>
      <c r="MQM91" s="211"/>
      <c r="MQN91" s="211"/>
      <c r="MQO91" s="211"/>
      <c r="MQP91" s="211"/>
      <c r="MQQ91" s="211"/>
      <c r="MQR91" s="211"/>
      <c r="MQS91" s="211"/>
      <c r="MQT91" s="211"/>
      <c r="MQU91" s="211"/>
      <c r="MQV91" s="211"/>
      <c r="MQW91" s="211"/>
      <c r="MQX91" s="211"/>
      <c r="MQY91" s="211"/>
      <c r="MQZ91" s="211"/>
      <c r="MRA91" s="211"/>
      <c r="MRB91" s="211"/>
      <c r="MRC91" s="211"/>
      <c r="MRD91" s="211"/>
      <c r="MRE91" s="211"/>
      <c r="MRF91" s="211"/>
      <c r="MRG91" s="211"/>
      <c r="MRH91" s="211"/>
      <c r="MRI91" s="211"/>
      <c r="MRJ91" s="211"/>
      <c r="MRK91" s="211"/>
      <c r="MRL91" s="211"/>
      <c r="MRM91" s="211"/>
      <c r="MRN91" s="211"/>
      <c r="MRO91" s="211"/>
      <c r="MRP91" s="211"/>
      <c r="MRQ91" s="211"/>
      <c r="MRR91" s="211"/>
      <c r="MRS91" s="211"/>
      <c r="MRT91" s="211"/>
      <c r="MRU91" s="211"/>
      <c r="MRV91" s="211"/>
      <c r="MRW91" s="211"/>
      <c r="MRX91" s="211"/>
      <c r="MRY91" s="211"/>
      <c r="MRZ91" s="211"/>
      <c r="MSA91" s="211"/>
      <c r="MSB91" s="211"/>
      <c r="MSC91" s="211"/>
      <c r="MSD91" s="211"/>
      <c r="MSE91" s="211"/>
      <c r="MSF91" s="211"/>
      <c r="MSG91" s="211"/>
      <c r="MSH91" s="211"/>
      <c r="MSI91" s="211"/>
      <c r="MSJ91" s="211"/>
      <c r="MSK91" s="211"/>
      <c r="MSL91" s="211"/>
      <c r="MSM91" s="211"/>
      <c r="MSN91" s="211"/>
      <c r="MSO91" s="211"/>
      <c r="MSP91" s="211"/>
      <c r="MSQ91" s="211"/>
      <c r="MSR91" s="211"/>
      <c r="MSS91" s="211"/>
      <c r="MST91" s="211"/>
      <c r="MSU91" s="211"/>
      <c r="MSV91" s="211"/>
      <c r="MSW91" s="211"/>
      <c r="MSX91" s="211"/>
      <c r="MSY91" s="211"/>
      <c r="MSZ91" s="211"/>
      <c r="MTA91" s="211"/>
      <c r="MTB91" s="211"/>
      <c r="MTC91" s="211"/>
      <c r="MTD91" s="211"/>
      <c r="MTE91" s="211"/>
      <c r="MTF91" s="211"/>
      <c r="MTG91" s="211"/>
      <c r="MTH91" s="211"/>
      <c r="MTI91" s="211"/>
      <c r="MTJ91" s="211"/>
      <c r="MTK91" s="211"/>
      <c r="MTL91" s="211"/>
      <c r="MTM91" s="211"/>
      <c r="MTN91" s="211"/>
      <c r="MTO91" s="211"/>
      <c r="MTP91" s="211"/>
      <c r="MTQ91" s="211"/>
      <c r="MTR91" s="211"/>
      <c r="MTS91" s="211"/>
      <c r="MTT91" s="211"/>
      <c r="MTU91" s="211"/>
      <c r="MTV91" s="211"/>
      <c r="MTW91" s="211"/>
      <c r="MTX91" s="211"/>
      <c r="MTY91" s="211"/>
      <c r="MTZ91" s="211"/>
      <c r="MUA91" s="211"/>
      <c r="MUB91" s="211"/>
      <c r="MUC91" s="211"/>
      <c r="MUD91" s="211"/>
      <c r="MUE91" s="211"/>
      <c r="MUF91" s="211"/>
      <c r="MUG91" s="211"/>
      <c r="MUH91" s="211"/>
      <c r="MUI91" s="211"/>
      <c r="MUJ91" s="211"/>
      <c r="MUK91" s="211"/>
      <c r="MUL91" s="211"/>
      <c r="MUM91" s="211"/>
      <c r="MUN91" s="211"/>
      <c r="MUO91" s="211"/>
      <c r="MUP91" s="211"/>
      <c r="MUQ91" s="211"/>
      <c r="MUR91" s="211"/>
      <c r="MUS91" s="211"/>
      <c r="MUT91" s="211"/>
      <c r="MUU91" s="211"/>
      <c r="MUV91" s="211"/>
      <c r="MUW91" s="211"/>
      <c r="MUX91" s="211"/>
      <c r="MUY91" s="211"/>
      <c r="MUZ91" s="211"/>
      <c r="MVA91" s="211"/>
      <c r="MVB91" s="211"/>
      <c r="MVC91" s="211"/>
      <c r="MVD91" s="211"/>
      <c r="MVE91" s="211"/>
      <c r="MVF91" s="211"/>
      <c r="MVG91" s="211"/>
      <c r="MVH91" s="211"/>
      <c r="MVI91" s="211"/>
      <c r="MVJ91" s="211"/>
      <c r="MVK91" s="211"/>
      <c r="MVL91" s="211"/>
      <c r="MVM91" s="211"/>
      <c r="MVN91" s="211"/>
      <c r="MVO91" s="211"/>
      <c r="MVP91" s="211"/>
      <c r="MVQ91" s="211"/>
      <c r="MVR91" s="211"/>
      <c r="MVS91" s="211"/>
      <c r="MVT91" s="211"/>
      <c r="MVU91" s="211"/>
      <c r="MVV91" s="211"/>
      <c r="MVW91" s="211"/>
      <c r="MVX91" s="211"/>
      <c r="MVY91" s="211"/>
      <c r="MVZ91" s="211"/>
      <c r="MWA91" s="211"/>
      <c r="MWB91" s="211"/>
      <c r="MWC91" s="211"/>
      <c r="MWD91" s="211"/>
      <c r="MWE91" s="211"/>
      <c r="MWF91" s="211"/>
      <c r="MWG91" s="211"/>
      <c r="MWH91" s="211"/>
      <c r="MWI91" s="211"/>
      <c r="MWJ91" s="211"/>
      <c r="MWK91" s="211"/>
      <c r="MWL91" s="211"/>
      <c r="MWM91" s="211"/>
      <c r="MWN91" s="211"/>
      <c r="MWO91" s="211"/>
      <c r="MWP91" s="211"/>
      <c r="MWQ91" s="211"/>
      <c r="MWR91" s="211"/>
      <c r="MWS91" s="211"/>
      <c r="MWT91" s="211"/>
      <c r="MWU91" s="211"/>
      <c r="MWV91" s="211"/>
      <c r="MWW91" s="211"/>
      <c r="MWX91" s="211"/>
      <c r="MWY91" s="211"/>
      <c r="MWZ91" s="211"/>
      <c r="MXA91" s="211"/>
      <c r="MXB91" s="211"/>
      <c r="MXC91" s="211"/>
      <c r="MXD91" s="211"/>
      <c r="MXE91" s="211"/>
      <c r="MXF91" s="211"/>
      <c r="MXG91" s="211"/>
      <c r="MXH91" s="211"/>
      <c r="MXI91" s="211"/>
      <c r="MXJ91" s="211"/>
      <c r="MXK91" s="211"/>
      <c r="MXL91" s="211"/>
      <c r="MXM91" s="211"/>
      <c r="MXN91" s="211"/>
      <c r="MXO91" s="211"/>
      <c r="MXP91" s="211"/>
      <c r="MXQ91" s="211"/>
      <c r="MXR91" s="211"/>
      <c r="MXS91" s="211"/>
      <c r="MXT91" s="211"/>
      <c r="MXU91" s="211"/>
      <c r="MXV91" s="211"/>
      <c r="MXW91" s="211"/>
      <c r="MXX91" s="211"/>
      <c r="MXY91" s="211"/>
      <c r="MXZ91" s="211"/>
      <c r="MYA91" s="211"/>
      <c r="MYB91" s="211"/>
      <c r="MYC91" s="211"/>
      <c r="MYD91" s="211"/>
      <c r="MYE91" s="211"/>
      <c r="MYF91" s="211"/>
      <c r="MYG91" s="211"/>
      <c r="MYH91" s="211"/>
      <c r="MYI91" s="211"/>
      <c r="MYJ91" s="211"/>
      <c r="MYK91" s="211"/>
      <c r="MYL91" s="211"/>
      <c r="MYM91" s="211"/>
      <c r="MYN91" s="211"/>
      <c r="MYO91" s="211"/>
      <c r="MYP91" s="211"/>
      <c r="MYQ91" s="211"/>
      <c r="MYR91" s="211"/>
      <c r="MYS91" s="211"/>
      <c r="MYT91" s="211"/>
      <c r="MYU91" s="211"/>
      <c r="MYV91" s="211"/>
      <c r="MYW91" s="211"/>
      <c r="MYX91" s="211"/>
      <c r="MYY91" s="211"/>
      <c r="MYZ91" s="211"/>
      <c r="MZA91" s="211"/>
      <c r="MZB91" s="211"/>
      <c r="MZC91" s="211"/>
      <c r="MZD91" s="211"/>
      <c r="MZE91" s="211"/>
      <c r="MZF91" s="211"/>
      <c r="MZG91" s="211"/>
      <c r="MZH91" s="211"/>
      <c r="MZI91" s="211"/>
      <c r="MZJ91" s="211"/>
      <c r="MZK91" s="211"/>
      <c r="MZL91" s="211"/>
      <c r="MZM91" s="211"/>
      <c r="MZN91" s="211"/>
      <c r="MZO91" s="211"/>
      <c r="MZP91" s="211"/>
      <c r="MZQ91" s="211"/>
      <c r="MZR91" s="211"/>
      <c r="MZS91" s="211"/>
      <c r="MZT91" s="211"/>
      <c r="MZU91" s="211"/>
      <c r="MZV91" s="211"/>
      <c r="MZW91" s="211"/>
      <c r="MZX91" s="211"/>
      <c r="MZY91" s="211"/>
      <c r="MZZ91" s="211"/>
      <c r="NAA91" s="211"/>
      <c r="NAB91" s="211"/>
      <c r="NAC91" s="211"/>
      <c r="NAD91" s="211"/>
      <c r="NAE91" s="211"/>
      <c r="NAF91" s="211"/>
      <c r="NAG91" s="211"/>
      <c r="NAH91" s="211"/>
      <c r="NAI91" s="211"/>
      <c r="NAJ91" s="211"/>
      <c r="NAK91" s="211"/>
      <c r="NAL91" s="211"/>
      <c r="NAM91" s="211"/>
      <c r="NAN91" s="211"/>
      <c r="NAO91" s="211"/>
      <c r="NAP91" s="211"/>
      <c r="NAQ91" s="211"/>
      <c r="NAR91" s="211"/>
      <c r="NAS91" s="211"/>
      <c r="NAT91" s="211"/>
      <c r="NAU91" s="211"/>
      <c r="NAV91" s="211"/>
      <c r="NAW91" s="211"/>
      <c r="NAX91" s="211"/>
      <c r="NAY91" s="211"/>
      <c r="NAZ91" s="211"/>
      <c r="NBA91" s="211"/>
      <c r="NBB91" s="211"/>
      <c r="NBC91" s="211"/>
      <c r="NBD91" s="211"/>
      <c r="NBE91" s="211"/>
      <c r="NBF91" s="211"/>
      <c r="NBG91" s="211"/>
      <c r="NBH91" s="211"/>
      <c r="NBI91" s="211"/>
      <c r="NBJ91" s="211"/>
      <c r="NBK91" s="211"/>
      <c r="NBL91" s="211"/>
      <c r="NBM91" s="211"/>
      <c r="NBN91" s="211"/>
      <c r="NBO91" s="211"/>
      <c r="NBP91" s="211"/>
      <c r="NBQ91" s="211"/>
      <c r="NBR91" s="211"/>
      <c r="NBS91" s="211"/>
      <c r="NBT91" s="211"/>
      <c r="NBU91" s="211"/>
      <c r="NBV91" s="211"/>
      <c r="NBW91" s="211"/>
      <c r="NBX91" s="211"/>
      <c r="NBY91" s="211"/>
      <c r="NBZ91" s="211"/>
      <c r="NCA91" s="211"/>
      <c r="NCB91" s="211"/>
      <c r="NCC91" s="211"/>
      <c r="NCD91" s="211"/>
      <c r="NCE91" s="211"/>
      <c r="NCF91" s="211"/>
      <c r="NCG91" s="211"/>
      <c r="NCH91" s="211"/>
      <c r="NCI91" s="211"/>
      <c r="NCJ91" s="211"/>
      <c r="NCK91" s="211"/>
      <c r="NCL91" s="211"/>
      <c r="NCM91" s="211"/>
      <c r="NCN91" s="211"/>
      <c r="NCO91" s="211"/>
      <c r="NCP91" s="211"/>
      <c r="NCQ91" s="211"/>
      <c r="NCR91" s="211"/>
      <c r="NCS91" s="211"/>
      <c r="NCT91" s="211"/>
      <c r="NCU91" s="211"/>
      <c r="NCV91" s="211"/>
      <c r="NCW91" s="211"/>
      <c r="NCX91" s="211"/>
      <c r="NCY91" s="211"/>
      <c r="NCZ91" s="211"/>
      <c r="NDA91" s="211"/>
      <c r="NDB91" s="211"/>
      <c r="NDC91" s="211"/>
      <c r="NDD91" s="211"/>
      <c r="NDE91" s="211"/>
      <c r="NDF91" s="211"/>
      <c r="NDG91" s="211"/>
      <c r="NDH91" s="211"/>
      <c r="NDI91" s="211"/>
      <c r="NDJ91" s="211"/>
      <c r="NDK91" s="211"/>
      <c r="NDL91" s="211"/>
      <c r="NDM91" s="211"/>
      <c r="NDN91" s="211"/>
      <c r="NDO91" s="211"/>
      <c r="NDP91" s="211"/>
      <c r="NDQ91" s="211"/>
      <c r="NDR91" s="211"/>
      <c r="NDS91" s="211"/>
      <c r="NDT91" s="211"/>
      <c r="NDU91" s="211"/>
      <c r="NDV91" s="211"/>
      <c r="NDW91" s="211"/>
      <c r="NDX91" s="211"/>
      <c r="NDY91" s="211"/>
      <c r="NDZ91" s="211"/>
      <c r="NEA91" s="211"/>
      <c r="NEB91" s="211"/>
      <c r="NEC91" s="211"/>
      <c r="NED91" s="211"/>
      <c r="NEE91" s="211"/>
      <c r="NEF91" s="211"/>
      <c r="NEG91" s="211"/>
      <c r="NEH91" s="211"/>
      <c r="NEI91" s="211"/>
      <c r="NEJ91" s="211"/>
      <c r="NEK91" s="211"/>
      <c r="NEL91" s="211"/>
      <c r="NEM91" s="211"/>
      <c r="NEN91" s="211"/>
      <c r="NEO91" s="211"/>
      <c r="NEP91" s="211"/>
      <c r="NEQ91" s="211"/>
      <c r="NER91" s="211"/>
      <c r="NES91" s="211"/>
      <c r="NET91" s="211"/>
      <c r="NEU91" s="211"/>
      <c r="NEV91" s="211"/>
      <c r="NEW91" s="211"/>
      <c r="NEX91" s="211"/>
      <c r="NEY91" s="211"/>
      <c r="NEZ91" s="211"/>
      <c r="NFA91" s="211"/>
      <c r="NFB91" s="211"/>
      <c r="NFC91" s="211"/>
      <c r="NFD91" s="211"/>
      <c r="NFE91" s="211"/>
      <c r="NFF91" s="211"/>
      <c r="NFG91" s="211"/>
      <c r="NFH91" s="211"/>
      <c r="NFI91" s="211"/>
      <c r="NFJ91" s="211"/>
      <c r="NFK91" s="211"/>
      <c r="NFL91" s="211"/>
      <c r="NFM91" s="211"/>
      <c r="NFN91" s="211"/>
      <c r="NFO91" s="211"/>
      <c r="NFP91" s="211"/>
      <c r="NFQ91" s="211"/>
      <c r="NFR91" s="211"/>
      <c r="NFS91" s="211"/>
      <c r="NFT91" s="211"/>
      <c r="NFU91" s="211"/>
      <c r="NFV91" s="211"/>
      <c r="NFW91" s="211"/>
      <c r="NFX91" s="211"/>
      <c r="NFY91" s="211"/>
      <c r="NFZ91" s="211"/>
      <c r="NGA91" s="211"/>
      <c r="NGB91" s="211"/>
      <c r="NGC91" s="211"/>
      <c r="NGD91" s="211"/>
      <c r="NGE91" s="211"/>
      <c r="NGF91" s="211"/>
      <c r="NGG91" s="211"/>
      <c r="NGH91" s="211"/>
      <c r="NGI91" s="211"/>
      <c r="NGJ91" s="211"/>
      <c r="NGK91" s="211"/>
      <c r="NGL91" s="211"/>
      <c r="NGM91" s="211"/>
      <c r="NGN91" s="211"/>
      <c r="NGO91" s="211"/>
      <c r="NGP91" s="211"/>
      <c r="NGQ91" s="211"/>
      <c r="NGR91" s="211"/>
      <c r="NGS91" s="211"/>
      <c r="NGT91" s="211"/>
      <c r="NGU91" s="211"/>
      <c r="NGV91" s="211"/>
      <c r="NGW91" s="211"/>
      <c r="NGX91" s="211"/>
      <c r="NGY91" s="211"/>
      <c r="NGZ91" s="211"/>
      <c r="NHA91" s="211"/>
      <c r="NHB91" s="211"/>
      <c r="NHC91" s="211"/>
      <c r="NHD91" s="211"/>
      <c r="NHE91" s="211"/>
      <c r="NHF91" s="211"/>
      <c r="NHG91" s="211"/>
      <c r="NHH91" s="211"/>
      <c r="NHI91" s="211"/>
      <c r="NHJ91" s="211"/>
      <c r="NHK91" s="211"/>
      <c r="NHL91" s="211"/>
      <c r="NHM91" s="211"/>
      <c r="NHN91" s="211"/>
      <c r="NHO91" s="211"/>
      <c r="NHP91" s="211"/>
      <c r="NHQ91" s="211"/>
      <c r="NHR91" s="211"/>
      <c r="NHS91" s="211"/>
      <c r="NHT91" s="211"/>
      <c r="NHU91" s="211"/>
      <c r="NHV91" s="211"/>
      <c r="NHW91" s="211"/>
      <c r="NHX91" s="211"/>
      <c r="NHY91" s="211"/>
      <c r="NHZ91" s="211"/>
      <c r="NIA91" s="211"/>
      <c r="NIB91" s="211"/>
      <c r="NIC91" s="211"/>
      <c r="NID91" s="211"/>
      <c r="NIE91" s="211"/>
      <c r="NIF91" s="211"/>
      <c r="NIG91" s="211"/>
      <c r="NIH91" s="211"/>
      <c r="NII91" s="211"/>
      <c r="NIJ91" s="211"/>
      <c r="NIK91" s="211"/>
      <c r="NIL91" s="211"/>
      <c r="NIM91" s="211"/>
      <c r="NIN91" s="211"/>
      <c r="NIO91" s="211"/>
      <c r="NIP91" s="211"/>
      <c r="NIQ91" s="211"/>
      <c r="NIR91" s="211"/>
      <c r="NIS91" s="211"/>
      <c r="NIT91" s="211"/>
      <c r="NIU91" s="211"/>
      <c r="NIV91" s="211"/>
      <c r="NIW91" s="211"/>
      <c r="NIX91" s="211"/>
      <c r="NIY91" s="211"/>
      <c r="NIZ91" s="211"/>
      <c r="NJA91" s="211"/>
      <c r="NJB91" s="211"/>
      <c r="NJC91" s="211"/>
      <c r="NJD91" s="211"/>
      <c r="NJE91" s="211"/>
      <c r="NJF91" s="211"/>
      <c r="NJG91" s="211"/>
      <c r="NJH91" s="211"/>
      <c r="NJI91" s="211"/>
      <c r="NJJ91" s="211"/>
      <c r="NJK91" s="211"/>
      <c r="NJL91" s="211"/>
      <c r="NJM91" s="211"/>
      <c r="NJN91" s="211"/>
      <c r="NJO91" s="211"/>
      <c r="NJP91" s="211"/>
      <c r="NJQ91" s="211"/>
      <c r="NJR91" s="211"/>
      <c r="NJS91" s="211"/>
      <c r="NJT91" s="211"/>
      <c r="NJU91" s="211"/>
      <c r="NJV91" s="211"/>
      <c r="NJW91" s="211"/>
      <c r="NJX91" s="211"/>
      <c r="NJY91" s="211"/>
      <c r="NJZ91" s="211"/>
      <c r="NKA91" s="211"/>
      <c r="NKB91" s="211"/>
      <c r="NKC91" s="211"/>
      <c r="NKD91" s="211"/>
      <c r="NKE91" s="211"/>
      <c r="NKF91" s="211"/>
      <c r="NKG91" s="211"/>
      <c r="NKH91" s="211"/>
      <c r="NKI91" s="211"/>
      <c r="NKJ91" s="211"/>
      <c r="NKK91" s="211"/>
      <c r="NKL91" s="211"/>
      <c r="NKM91" s="211"/>
      <c r="NKN91" s="211"/>
      <c r="NKO91" s="211"/>
      <c r="NKP91" s="211"/>
      <c r="NKQ91" s="211"/>
      <c r="NKR91" s="211"/>
      <c r="NKS91" s="211"/>
      <c r="NKT91" s="211"/>
      <c r="NKU91" s="211"/>
      <c r="NKV91" s="211"/>
      <c r="NKW91" s="211"/>
      <c r="NKX91" s="211"/>
      <c r="NKY91" s="211"/>
      <c r="NKZ91" s="211"/>
      <c r="NLA91" s="211"/>
      <c r="NLB91" s="211"/>
      <c r="NLC91" s="211"/>
      <c r="NLD91" s="211"/>
      <c r="NLE91" s="211"/>
      <c r="NLF91" s="211"/>
      <c r="NLG91" s="211"/>
      <c r="NLH91" s="211"/>
      <c r="NLI91" s="211"/>
      <c r="NLJ91" s="211"/>
      <c r="NLK91" s="211"/>
      <c r="NLL91" s="211"/>
      <c r="NLM91" s="211"/>
      <c r="NLN91" s="211"/>
      <c r="NLO91" s="211"/>
      <c r="NLP91" s="211"/>
      <c r="NLQ91" s="211"/>
      <c r="NLR91" s="211"/>
      <c r="NLS91" s="211"/>
      <c r="NLT91" s="211"/>
      <c r="NLU91" s="211"/>
      <c r="NLV91" s="211"/>
      <c r="NLW91" s="211"/>
      <c r="NLX91" s="211"/>
      <c r="NLY91" s="211"/>
      <c r="NLZ91" s="211"/>
      <c r="NMA91" s="211"/>
      <c r="NMB91" s="211"/>
      <c r="NMC91" s="211"/>
      <c r="NMD91" s="211"/>
      <c r="NME91" s="211"/>
      <c r="NMF91" s="211"/>
      <c r="NMG91" s="211"/>
      <c r="NMH91" s="211"/>
      <c r="NMI91" s="211"/>
      <c r="NMJ91" s="211"/>
      <c r="NMK91" s="211"/>
      <c r="NML91" s="211"/>
      <c r="NMM91" s="211"/>
      <c r="NMN91" s="211"/>
      <c r="NMO91" s="211"/>
      <c r="NMP91" s="211"/>
      <c r="NMQ91" s="211"/>
      <c r="NMR91" s="211"/>
      <c r="NMS91" s="211"/>
      <c r="NMT91" s="211"/>
      <c r="NMU91" s="211"/>
      <c r="NMV91" s="211"/>
      <c r="NMW91" s="211"/>
      <c r="NMX91" s="211"/>
      <c r="NMY91" s="211"/>
      <c r="NMZ91" s="211"/>
      <c r="NNA91" s="211"/>
      <c r="NNB91" s="211"/>
      <c r="NNC91" s="211"/>
      <c r="NND91" s="211"/>
      <c r="NNE91" s="211"/>
      <c r="NNF91" s="211"/>
      <c r="NNG91" s="211"/>
      <c r="NNH91" s="211"/>
      <c r="NNI91" s="211"/>
      <c r="NNJ91" s="211"/>
      <c r="NNK91" s="211"/>
      <c r="NNL91" s="211"/>
      <c r="NNM91" s="211"/>
      <c r="NNN91" s="211"/>
      <c r="NNO91" s="211"/>
      <c r="NNP91" s="211"/>
      <c r="NNQ91" s="211"/>
      <c r="NNR91" s="211"/>
      <c r="NNS91" s="211"/>
      <c r="NNT91" s="211"/>
      <c r="NNU91" s="211"/>
      <c r="NNV91" s="211"/>
      <c r="NNW91" s="211"/>
      <c r="NNX91" s="211"/>
      <c r="NNY91" s="211"/>
      <c r="NNZ91" s="211"/>
      <c r="NOA91" s="211"/>
      <c r="NOB91" s="211"/>
      <c r="NOC91" s="211"/>
      <c r="NOD91" s="211"/>
      <c r="NOE91" s="211"/>
      <c r="NOF91" s="211"/>
      <c r="NOG91" s="211"/>
      <c r="NOH91" s="211"/>
      <c r="NOI91" s="211"/>
      <c r="NOJ91" s="211"/>
      <c r="NOK91" s="211"/>
      <c r="NOL91" s="211"/>
      <c r="NOM91" s="211"/>
      <c r="NON91" s="211"/>
      <c r="NOO91" s="211"/>
      <c r="NOP91" s="211"/>
      <c r="NOQ91" s="211"/>
      <c r="NOR91" s="211"/>
      <c r="NOS91" s="211"/>
      <c r="NOT91" s="211"/>
      <c r="NOU91" s="211"/>
      <c r="NOV91" s="211"/>
      <c r="NOW91" s="211"/>
      <c r="NOX91" s="211"/>
      <c r="NOY91" s="211"/>
      <c r="NOZ91" s="211"/>
      <c r="NPA91" s="211"/>
      <c r="NPB91" s="211"/>
      <c r="NPC91" s="211"/>
      <c r="NPD91" s="211"/>
      <c r="NPE91" s="211"/>
      <c r="NPF91" s="211"/>
      <c r="NPG91" s="211"/>
      <c r="NPH91" s="211"/>
      <c r="NPI91" s="211"/>
      <c r="NPJ91" s="211"/>
      <c r="NPK91" s="211"/>
      <c r="NPL91" s="211"/>
      <c r="NPM91" s="211"/>
      <c r="NPN91" s="211"/>
      <c r="NPO91" s="211"/>
      <c r="NPP91" s="211"/>
      <c r="NPQ91" s="211"/>
      <c r="NPR91" s="211"/>
      <c r="NPS91" s="211"/>
      <c r="NPT91" s="211"/>
      <c r="NPU91" s="211"/>
      <c r="NPV91" s="211"/>
      <c r="NPW91" s="211"/>
      <c r="NPX91" s="211"/>
      <c r="NPY91" s="211"/>
      <c r="NPZ91" s="211"/>
      <c r="NQA91" s="211"/>
      <c r="NQB91" s="211"/>
      <c r="NQC91" s="211"/>
      <c r="NQD91" s="211"/>
      <c r="NQE91" s="211"/>
      <c r="NQF91" s="211"/>
      <c r="NQG91" s="211"/>
      <c r="NQH91" s="211"/>
      <c r="NQI91" s="211"/>
      <c r="NQJ91" s="211"/>
      <c r="NQK91" s="211"/>
      <c r="NQL91" s="211"/>
      <c r="NQM91" s="211"/>
      <c r="NQN91" s="211"/>
      <c r="NQO91" s="211"/>
      <c r="NQP91" s="211"/>
      <c r="NQQ91" s="211"/>
      <c r="NQR91" s="211"/>
      <c r="NQS91" s="211"/>
      <c r="NQT91" s="211"/>
      <c r="NQU91" s="211"/>
      <c r="NQV91" s="211"/>
      <c r="NQW91" s="211"/>
      <c r="NQX91" s="211"/>
      <c r="NQY91" s="211"/>
      <c r="NQZ91" s="211"/>
      <c r="NRA91" s="211"/>
      <c r="NRB91" s="211"/>
      <c r="NRC91" s="211"/>
      <c r="NRD91" s="211"/>
      <c r="NRE91" s="211"/>
      <c r="NRF91" s="211"/>
      <c r="NRG91" s="211"/>
      <c r="NRH91" s="211"/>
      <c r="NRI91" s="211"/>
      <c r="NRJ91" s="211"/>
      <c r="NRK91" s="211"/>
      <c r="NRL91" s="211"/>
      <c r="NRM91" s="211"/>
      <c r="NRN91" s="211"/>
      <c r="NRO91" s="211"/>
      <c r="NRP91" s="211"/>
      <c r="NRQ91" s="211"/>
      <c r="NRR91" s="211"/>
      <c r="NRS91" s="211"/>
      <c r="NRT91" s="211"/>
      <c r="NRU91" s="211"/>
      <c r="NRV91" s="211"/>
      <c r="NRW91" s="211"/>
      <c r="NRX91" s="211"/>
      <c r="NRY91" s="211"/>
      <c r="NRZ91" s="211"/>
      <c r="NSA91" s="211"/>
      <c r="NSB91" s="211"/>
      <c r="NSC91" s="211"/>
      <c r="NSD91" s="211"/>
      <c r="NSE91" s="211"/>
      <c r="NSF91" s="211"/>
      <c r="NSG91" s="211"/>
      <c r="NSH91" s="211"/>
      <c r="NSI91" s="211"/>
      <c r="NSJ91" s="211"/>
      <c r="NSK91" s="211"/>
      <c r="NSL91" s="211"/>
      <c r="NSM91" s="211"/>
      <c r="NSN91" s="211"/>
      <c r="NSO91" s="211"/>
      <c r="NSP91" s="211"/>
      <c r="NSQ91" s="211"/>
      <c r="NSR91" s="211"/>
      <c r="NSS91" s="211"/>
      <c r="NST91" s="211"/>
      <c r="NSU91" s="211"/>
      <c r="NSV91" s="211"/>
      <c r="NSW91" s="211"/>
      <c r="NSX91" s="211"/>
      <c r="NSY91" s="211"/>
      <c r="NSZ91" s="211"/>
      <c r="NTA91" s="211"/>
      <c r="NTB91" s="211"/>
      <c r="NTC91" s="211"/>
      <c r="NTD91" s="211"/>
      <c r="NTE91" s="211"/>
      <c r="NTF91" s="211"/>
      <c r="NTG91" s="211"/>
      <c r="NTH91" s="211"/>
      <c r="NTI91" s="211"/>
      <c r="NTJ91" s="211"/>
      <c r="NTK91" s="211"/>
      <c r="NTL91" s="211"/>
      <c r="NTM91" s="211"/>
      <c r="NTN91" s="211"/>
      <c r="NTO91" s="211"/>
      <c r="NTP91" s="211"/>
      <c r="NTQ91" s="211"/>
      <c r="NTR91" s="211"/>
      <c r="NTS91" s="211"/>
      <c r="NTT91" s="211"/>
      <c r="NTU91" s="211"/>
      <c r="NTV91" s="211"/>
      <c r="NTW91" s="211"/>
      <c r="NTX91" s="211"/>
      <c r="NTY91" s="211"/>
      <c r="NTZ91" s="211"/>
      <c r="NUA91" s="211"/>
      <c r="NUB91" s="211"/>
      <c r="NUC91" s="211"/>
      <c r="NUD91" s="211"/>
      <c r="NUE91" s="211"/>
      <c r="NUF91" s="211"/>
      <c r="NUG91" s="211"/>
      <c r="NUH91" s="211"/>
      <c r="NUI91" s="211"/>
      <c r="NUJ91" s="211"/>
      <c r="NUK91" s="211"/>
      <c r="NUL91" s="211"/>
      <c r="NUM91" s="211"/>
      <c r="NUN91" s="211"/>
      <c r="NUO91" s="211"/>
      <c r="NUP91" s="211"/>
      <c r="NUQ91" s="211"/>
      <c r="NUR91" s="211"/>
      <c r="NUS91" s="211"/>
      <c r="NUT91" s="211"/>
      <c r="NUU91" s="211"/>
      <c r="NUV91" s="211"/>
      <c r="NUW91" s="211"/>
      <c r="NUX91" s="211"/>
      <c r="NUY91" s="211"/>
      <c r="NUZ91" s="211"/>
      <c r="NVA91" s="211"/>
      <c r="NVB91" s="211"/>
      <c r="NVC91" s="211"/>
      <c r="NVD91" s="211"/>
      <c r="NVE91" s="211"/>
      <c r="NVF91" s="211"/>
      <c r="NVG91" s="211"/>
      <c r="NVH91" s="211"/>
      <c r="NVI91" s="211"/>
      <c r="NVJ91" s="211"/>
      <c r="NVK91" s="211"/>
      <c r="NVL91" s="211"/>
      <c r="NVM91" s="211"/>
      <c r="NVN91" s="211"/>
      <c r="NVO91" s="211"/>
      <c r="NVP91" s="211"/>
      <c r="NVQ91" s="211"/>
      <c r="NVR91" s="211"/>
      <c r="NVS91" s="211"/>
      <c r="NVT91" s="211"/>
      <c r="NVU91" s="211"/>
      <c r="NVV91" s="211"/>
      <c r="NVW91" s="211"/>
      <c r="NVX91" s="211"/>
      <c r="NVY91" s="211"/>
      <c r="NVZ91" s="211"/>
      <c r="NWA91" s="211"/>
      <c r="NWB91" s="211"/>
      <c r="NWC91" s="211"/>
      <c r="NWD91" s="211"/>
      <c r="NWE91" s="211"/>
      <c r="NWF91" s="211"/>
      <c r="NWG91" s="211"/>
      <c r="NWH91" s="211"/>
      <c r="NWI91" s="211"/>
      <c r="NWJ91" s="211"/>
      <c r="NWK91" s="211"/>
      <c r="NWL91" s="211"/>
      <c r="NWM91" s="211"/>
      <c r="NWN91" s="211"/>
      <c r="NWO91" s="211"/>
      <c r="NWP91" s="211"/>
      <c r="NWQ91" s="211"/>
      <c r="NWR91" s="211"/>
      <c r="NWS91" s="211"/>
      <c r="NWT91" s="211"/>
      <c r="NWU91" s="211"/>
      <c r="NWV91" s="211"/>
      <c r="NWW91" s="211"/>
      <c r="NWX91" s="211"/>
      <c r="NWY91" s="211"/>
      <c r="NWZ91" s="211"/>
      <c r="NXA91" s="211"/>
      <c r="NXB91" s="211"/>
      <c r="NXC91" s="211"/>
      <c r="NXD91" s="211"/>
      <c r="NXE91" s="211"/>
      <c r="NXF91" s="211"/>
      <c r="NXG91" s="211"/>
      <c r="NXH91" s="211"/>
      <c r="NXI91" s="211"/>
      <c r="NXJ91" s="211"/>
      <c r="NXK91" s="211"/>
      <c r="NXL91" s="211"/>
      <c r="NXM91" s="211"/>
      <c r="NXN91" s="211"/>
      <c r="NXO91" s="211"/>
      <c r="NXP91" s="211"/>
      <c r="NXQ91" s="211"/>
      <c r="NXR91" s="211"/>
      <c r="NXS91" s="211"/>
      <c r="NXT91" s="211"/>
      <c r="NXU91" s="211"/>
      <c r="NXV91" s="211"/>
      <c r="NXW91" s="211"/>
      <c r="NXX91" s="211"/>
      <c r="NXY91" s="211"/>
      <c r="NXZ91" s="211"/>
      <c r="NYA91" s="211"/>
      <c r="NYB91" s="211"/>
      <c r="NYC91" s="211"/>
      <c r="NYD91" s="211"/>
      <c r="NYE91" s="211"/>
      <c r="NYF91" s="211"/>
      <c r="NYG91" s="211"/>
      <c r="NYH91" s="211"/>
      <c r="NYI91" s="211"/>
      <c r="NYJ91" s="211"/>
      <c r="NYK91" s="211"/>
      <c r="NYL91" s="211"/>
      <c r="NYM91" s="211"/>
      <c r="NYN91" s="211"/>
      <c r="NYO91" s="211"/>
      <c r="NYP91" s="211"/>
      <c r="NYQ91" s="211"/>
      <c r="NYR91" s="211"/>
      <c r="NYS91" s="211"/>
      <c r="NYT91" s="211"/>
      <c r="NYU91" s="211"/>
      <c r="NYV91" s="211"/>
      <c r="NYW91" s="211"/>
      <c r="NYX91" s="211"/>
      <c r="NYY91" s="211"/>
      <c r="NYZ91" s="211"/>
      <c r="NZA91" s="211"/>
      <c r="NZB91" s="211"/>
      <c r="NZC91" s="211"/>
      <c r="NZD91" s="211"/>
      <c r="NZE91" s="211"/>
      <c r="NZF91" s="211"/>
      <c r="NZG91" s="211"/>
      <c r="NZH91" s="211"/>
      <c r="NZI91" s="211"/>
      <c r="NZJ91" s="211"/>
      <c r="NZK91" s="211"/>
      <c r="NZL91" s="211"/>
      <c r="NZM91" s="211"/>
      <c r="NZN91" s="211"/>
      <c r="NZO91" s="211"/>
      <c r="NZP91" s="211"/>
      <c r="NZQ91" s="211"/>
      <c r="NZR91" s="211"/>
      <c r="NZS91" s="211"/>
      <c r="NZT91" s="211"/>
      <c r="NZU91" s="211"/>
      <c r="NZV91" s="211"/>
      <c r="NZW91" s="211"/>
      <c r="NZX91" s="211"/>
      <c r="NZY91" s="211"/>
      <c r="NZZ91" s="211"/>
      <c r="OAA91" s="211"/>
      <c r="OAB91" s="211"/>
      <c r="OAC91" s="211"/>
      <c r="OAD91" s="211"/>
      <c r="OAE91" s="211"/>
      <c r="OAF91" s="211"/>
      <c r="OAG91" s="211"/>
      <c r="OAH91" s="211"/>
      <c r="OAI91" s="211"/>
      <c r="OAJ91" s="211"/>
      <c r="OAK91" s="211"/>
      <c r="OAL91" s="211"/>
      <c r="OAM91" s="211"/>
      <c r="OAN91" s="211"/>
      <c r="OAO91" s="211"/>
      <c r="OAP91" s="211"/>
      <c r="OAQ91" s="211"/>
      <c r="OAR91" s="211"/>
      <c r="OAS91" s="211"/>
      <c r="OAT91" s="211"/>
      <c r="OAU91" s="211"/>
      <c r="OAV91" s="211"/>
      <c r="OAW91" s="211"/>
      <c r="OAX91" s="211"/>
      <c r="OAY91" s="211"/>
      <c r="OAZ91" s="211"/>
      <c r="OBA91" s="211"/>
      <c r="OBB91" s="211"/>
      <c r="OBC91" s="211"/>
      <c r="OBD91" s="211"/>
      <c r="OBE91" s="211"/>
      <c r="OBF91" s="211"/>
      <c r="OBG91" s="211"/>
      <c r="OBH91" s="211"/>
      <c r="OBI91" s="211"/>
      <c r="OBJ91" s="211"/>
      <c r="OBK91" s="211"/>
      <c r="OBL91" s="211"/>
      <c r="OBM91" s="211"/>
      <c r="OBN91" s="211"/>
      <c r="OBO91" s="211"/>
      <c r="OBP91" s="211"/>
      <c r="OBQ91" s="211"/>
      <c r="OBR91" s="211"/>
      <c r="OBS91" s="211"/>
      <c r="OBT91" s="211"/>
      <c r="OBU91" s="211"/>
      <c r="OBV91" s="211"/>
      <c r="OBW91" s="211"/>
      <c r="OBX91" s="211"/>
      <c r="OBY91" s="211"/>
      <c r="OBZ91" s="211"/>
      <c r="OCA91" s="211"/>
      <c r="OCB91" s="211"/>
      <c r="OCC91" s="211"/>
      <c r="OCD91" s="211"/>
      <c r="OCE91" s="211"/>
      <c r="OCF91" s="211"/>
      <c r="OCG91" s="211"/>
      <c r="OCH91" s="211"/>
      <c r="OCI91" s="211"/>
      <c r="OCJ91" s="211"/>
      <c r="OCK91" s="211"/>
      <c r="OCL91" s="211"/>
      <c r="OCM91" s="211"/>
      <c r="OCN91" s="211"/>
      <c r="OCO91" s="211"/>
      <c r="OCP91" s="211"/>
      <c r="OCQ91" s="211"/>
      <c r="OCR91" s="211"/>
      <c r="OCS91" s="211"/>
      <c r="OCT91" s="211"/>
      <c r="OCU91" s="211"/>
      <c r="OCV91" s="211"/>
      <c r="OCW91" s="211"/>
      <c r="OCX91" s="211"/>
      <c r="OCY91" s="211"/>
      <c r="OCZ91" s="211"/>
      <c r="ODA91" s="211"/>
      <c r="ODB91" s="211"/>
      <c r="ODC91" s="211"/>
      <c r="ODD91" s="211"/>
      <c r="ODE91" s="211"/>
      <c r="ODF91" s="211"/>
      <c r="ODG91" s="211"/>
      <c r="ODH91" s="211"/>
      <c r="ODI91" s="211"/>
      <c r="ODJ91" s="211"/>
      <c r="ODK91" s="211"/>
      <c r="ODL91" s="211"/>
      <c r="ODM91" s="211"/>
      <c r="ODN91" s="211"/>
      <c r="ODO91" s="211"/>
      <c r="ODP91" s="211"/>
      <c r="ODQ91" s="211"/>
      <c r="ODR91" s="211"/>
      <c r="ODS91" s="211"/>
      <c r="ODT91" s="211"/>
      <c r="ODU91" s="211"/>
      <c r="ODV91" s="211"/>
      <c r="ODW91" s="211"/>
      <c r="ODX91" s="211"/>
      <c r="ODY91" s="211"/>
      <c r="ODZ91" s="211"/>
      <c r="OEA91" s="211"/>
      <c r="OEB91" s="211"/>
      <c r="OEC91" s="211"/>
      <c r="OED91" s="211"/>
      <c r="OEE91" s="211"/>
      <c r="OEF91" s="211"/>
      <c r="OEG91" s="211"/>
      <c r="OEH91" s="211"/>
      <c r="OEI91" s="211"/>
      <c r="OEJ91" s="211"/>
      <c r="OEK91" s="211"/>
      <c r="OEL91" s="211"/>
      <c r="OEM91" s="211"/>
      <c r="OEN91" s="211"/>
      <c r="OEO91" s="211"/>
      <c r="OEP91" s="211"/>
      <c r="OEQ91" s="211"/>
      <c r="OER91" s="211"/>
      <c r="OES91" s="211"/>
      <c r="OET91" s="211"/>
      <c r="OEU91" s="211"/>
      <c r="OEV91" s="211"/>
      <c r="OEW91" s="211"/>
      <c r="OEX91" s="211"/>
      <c r="OEY91" s="211"/>
      <c r="OEZ91" s="211"/>
      <c r="OFA91" s="211"/>
      <c r="OFB91" s="211"/>
      <c r="OFC91" s="211"/>
      <c r="OFD91" s="211"/>
      <c r="OFE91" s="211"/>
      <c r="OFF91" s="211"/>
      <c r="OFG91" s="211"/>
      <c r="OFH91" s="211"/>
      <c r="OFI91" s="211"/>
      <c r="OFJ91" s="211"/>
      <c r="OFK91" s="211"/>
      <c r="OFL91" s="211"/>
      <c r="OFM91" s="211"/>
      <c r="OFN91" s="211"/>
      <c r="OFO91" s="211"/>
      <c r="OFP91" s="211"/>
      <c r="OFQ91" s="211"/>
      <c r="OFR91" s="211"/>
      <c r="OFS91" s="211"/>
      <c r="OFT91" s="211"/>
      <c r="OFU91" s="211"/>
      <c r="OFV91" s="211"/>
      <c r="OFW91" s="211"/>
      <c r="OFX91" s="211"/>
      <c r="OFY91" s="211"/>
      <c r="OFZ91" s="211"/>
      <c r="OGA91" s="211"/>
      <c r="OGB91" s="211"/>
      <c r="OGC91" s="211"/>
      <c r="OGD91" s="211"/>
      <c r="OGE91" s="211"/>
      <c r="OGF91" s="211"/>
      <c r="OGG91" s="211"/>
      <c r="OGH91" s="211"/>
      <c r="OGI91" s="211"/>
      <c r="OGJ91" s="211"/>
      <c r="OGK91" s="211"/>
      <c r="OGL91" s="211"/>
      <c r="OGM91" s="211"/>
      <c r="OGN91" s="211"/>
      <c r="OGO91" s="211"/>
      <c r="OGP91" s="211"/>
      <c r="OGQ91" s="211"/>
      <c r="OGR91" s="211"/>
      <c r="OGS91" s="211"/>
      <c r="OGT91" s="211"/>
      <c r="OGU91" s="211"/>
      <c r="OGV91" s="211"/>
      <c r="OGW91" s="211"/>
      <c r="OGX91" s="211"/>
      <c r="OGY91" s="211"/>
      <c r="OGZ91" s="211"/>
      <c r="OHA91" s="211"/>
      <c r="OHB91" s="211"/>
      <c r="OHC91" s="211"/>
      <c r="OHD91" s="211"/>
      <c r="OHE91" s="211"/>
      <c r="OHF91" s="211"/>
      <c r="OHG91" s="211"/>
      <c r="OHH91" s="211"/>
      <c r="OHI91" s="211"/>
      <c r="OHJ91" s="211"/>
      <c r="OHK91" s="211"/>
      <c r="OHL91" s="211"/>
      <c r="OHM91" s="211"/>
      <c r="OHN91" s="211"/>
      <c r="OHO91" s="211"/>
      <c r="OHP91" s="211"/>
      <c r="OHQ91" s="211"/>
      <c r="OHR91" s="211"/>
      <c r="OHS91" s="211"/>
      <c r="OHT91" s="211"/>
      <c r="OHU91" s="211"/>
      <c r="OHV91" s="211"/>
      <c r="OHW91" s="211"/>
      <c r="OHX91" s="211"/>
      <c r="OHY91" s="211"/>
      <c r="OHZ91" s="211"/>
      <c r="OIA91" s="211"/>
      <c r="OIB91" s="211"/>
      <c r="OIC91" s="211"/>
      <c r="OID91" s="211"/>
      <c r="OIE91" s="211"/>
      <c r="OIF91" s="211"/>
      <c r="OIG91" s="211"/>
      <c r="OIH91" s="211"/>
      <c r="OII91" s="211"/>
      <c r="OIJ91" s="211"/>
      <c r="OIK91" s="211"/>
      <c r="OIL91" s="211"/>
      <c r="OIM91" s="211"/>
      <c r="OIN91" s="211"/>
      <c r="OIO91" s="211"/>
      <c r="OIP91" s="211"/>
      <c r="OIQ91" s="211"/>
      <c r="OIR91" s="211"/>
      <c r="OIS91" s="211"/>
      <c r="OIT91" s="211"/>
      <c r="OIU91" s="211"/>
      <c r="OIV91" s="211"/>
      <c r="OIW91" s="211"/>
      <c r="OIX91" s="211"/>
      <c r="OIY91" s="211"/>
      <c r="OIZ91" s="211"/>
      <c r="OJA91" s="211"/>
      <c r="OJB91" s="211"/>
      <c r="OJC91" s="211"/>
      <c r="OJD91" s="211"/>
      <c r="OJE91" s="211"/>
      <c r="OJF91" s="211"/>
      <c r="OJG91" s="211"/>
      <c r="OJH91" s="211"/>
      <c r="OJI91" s="211"/>
      <c r="OJJ91" s="211"/>
      <c r="OJK91" s="211"/>
      <c r="OJL91" s="211"/>
      <c r="OJM91" s="211"/>
      <c r="OJN91" s="211"/>
      <c r="OJO91" s="211"/>
      <c r="OJP91" s="211"/>
      <c r="OJQ91" s="211"/>
      <c r="OJR91" s="211"/>
      <c r="OJS91" s="211"/>
      <c r="OJT91" s="211"/>
      <c r="OJU91" s="211"/>
      <c r="OJV91" s="211"/>
      <c r="OJW91" s="211"/>
      <c r="OJX91" s="211"/>
      <c r="OJY91" s="211"/>
      <c r="OJZ91" s="211"/>
      <c r="OKA91" s="211"/>
      <c r="OKB91" s="211"/>
      <c r="OKC91" s="211"/>
      <c r="OKD91" s="211"/>
      <c r="OKE91" s="211"/>
      <c r="OKF91" s="211"/>
      <c r="OKG91" s="211"/>
      <c r="OKH91" s="211"/>
      <c r="OKI91" s="211"/>
      <c r="OKJ91" s="211"/>
      <c r="OKK91" s="211"/>
      <c r="OKL91" s="211"/>
      <c r="OKM91" s="211"/>
      <c r="OKN91" s="211"/>
      <c r="OKO91" s="211"/>
      <c r="OKP91" s="211"/>
      <c r="OKQ91" s="211"/>
      <c r="OKR91" s="211"/>
      <c r="OKS91" s="211"/>
      <c r="OKT91" s="211"/>
      <c r="OKU91" s="211"/>
      <c r="OKV91" s="211"/>
      <c r="OKW91" s="211"/>
      <c r="OKX91" s="211"/>
      <c r="OKY91" s="211"/>
      <c r="OKZ91" s="211"/>
      <c r="OLA91" s="211"/>
      <c r="OLB91" s="211"/>
      <c r="OLC91" s="211"/>
      <c r="OLD91" s="211"/>
      <c r="OLE91" s="211"/>
      <c r="OLF91" s="211"/>
      <c r="OLG91" s="211"/>
      <c r="OLH91" s="211"/>
      <c r="OLI91" s="211"/>
      <c r="OLJ91" s="211"/>
      <c r="OLK91" s="211"/>
      <c r="OLL91" s="211"/>
      <c r="OLM91" s="211"/>
      <c r="OLN91" s="211"/>
      <c r="OLO91" s="211"/>
      <c r="OLP91" s="211"/>
      <c r="OLQ91" s="211"/>
      <c r="OLR91" s="211"/>
      <c r="OLS91" s="211"/>
      <c r="OLT91" s="211"/>
      <c r="OLU91" s="211"/>
      <c r="OLV91" s="211"/>
      <c r="OLW91" s="211"/>
      <c r="OLX91" s="211"/>
      <c r="OLY91" s="211"/>
      <c r="OLZ91" s="211"/>
      <c r="OMA91" s="211"/>
      <c r="OMB91" s="211"/>
      <c r="OMC91" s="211"/>
      <c r="OMD91" s="211"/>
      <c r="OME91" s="211"/>
      <c r="OMF91" s="211"/>
      <c r="OMG91" s="211"/>
      <c r="OMH91" s="211"/>
      <c r="OMI91" s="211"/>
      <c r="OMJ91" s="211"/>
      <c r="OMK91" s="211"/>
      <c r="OML91" s="211"/>
      <c r="OMM91" s="211"/>
      <c r="OMN91" s="211"/>
      <c r="OMO91" s="211"/>
      <c r="OMP91" s="211"/>
      <c r="OMQ91" s="211"/>
      <c r="OMR91" s="211"/>
      <c r="OMS91" s="211"/>
      <c r="OMT91" s="211"/>
      <c r="OMU91" s="211"/>
      <c r="OMV91" s="211"/>
      <c r="OMW91" s="211"/>
      <c r="OMX91" s="211"/>
      <c r="OMY91" s="211"/>
      <c r="OMZ91" s="211"/>
      <c r="ONA91" s="211"/>
      <c r="ONB91" s="211"/>
      <c r="ONC91" s="211"/>
      <c r="OND91" s="211"/>
      <c r="ONE91" s="211"/>
      <c r="ONF91" s="211"/>
      <c r="ONG91" s="211"/>
      <c r="ONH91" s="211"/>
      <c r="ONI91" s="211"/>
      <c r="ONJ91" s="211"/>
      <c r="ONK91" s="211"/>
      <c r="ONL91" s="211"/>
      <c r="ONM91" s="211"/>
      <c r="ONN91" s="211"/>
      <c r="ONO91" s="211"/>
      <c r="ONP91" s="211"/>
      <c r="ONQ91" s="211"/>
      <c r="ONR91" s="211"/>
      <c r="ONS91" s="211"/>
      <c r="ONT91" s="211"/>
      <c r="ONU91" s="211"/>
      <c r="ONV91" s="211"/>
      <c r="ONW91" s="211"/>
      <c r="ONX91" s="211"/>
      <c r="ONY91" s="211"/>
      <c r="ONZ91" s="211"/>
      <c r="OOA91" s="211"/>
      <c r="OOB91" s="211"/>
      <c r="OOC91" s="211"/>
      <c r="OOD91" s="211"/>
      <c r="OOE91" s="211"/>
      <c r="OOF91" s="211"/>
      <c r="OOG91" s="211"/>
      <c r="OOH91" s="211"/>
      <c r="OOI91" s="211"/>
      <c r="OOJ91" s="211"/>
      <c r="OOK91" s="211"/>
      <c r="OOL91" s="211"/>
      <c r="OOM91" s="211"/>
      <c r="OON91" s="211"/>
      <c r="OOO91" s="211"/>
      <c r="OOP91" s="211"/>
      <c r="OOQ91" s="211"/>
      <c r="OOR91" s="211"/>
      <c r="OOS91" s="211"/>
      <c r="OOT91" s="211"/>
      <c r="OOU91" s="211"/>
      <c r="OOV91" s="211"/>
      <c r="OOW91" s="211"/>
      <c r="OOX91" s="211"/>
      <c r="OOY91" s="211"/>
      <c r="OOZ91" s="211"/>
      <c r="OPA91" s="211"/>
      <c r="OPB91" s="211"/>
      <c r="OPC91" s="211"/>
      <c r="OPD91" s="211"/>
      <c r="OPE91" s="211"/>
      <c r="OPF91" s="211"/>
      <c r="OPG91" s="211"/>
      <c r="OPH91" s="211"/>
      <c r="OPI91" s="211"/>
      <c r="OPJ91" s="211"/>
      <c r="OPK91" s="211"/>
      <c r="OPL91" s="211"/>
      <c r="OPM91" s="211"/>
      <c r="OPN91" s="211"/>
      <c r="OPO91" s="211"/>
      <c r="OPP91" s="211"/>
      <c r="OPQ91" s="211"/>
      <c r="OPR91" s="211"/>
      <c r="OPS91" s="211"/>
      <c r="OPT91" s="211"/>
      <c r="OPU91" s="211"/>
      <c r="OPV91" s="211"/>
      <c r="OPW91" s="211"/>
      <c r="OPX91" s="211"/>
      <c r="OPY91" s="211"/>
      <c r="OPZ91" s="211"/>
      <c r="OQA91" s="211"/>
      <c r="OQB91" s="211"/>
      <c r="OQC91" s="211"/>
      <c r="OQD91" s="211"/>
      <c r="OQE91" s="211"/>
      <c r="OQF91" s="211"/>
      <c r="OQG91" s="211"/>
      <c r="OQH91" s="211"/>
      <c r="OQI91" s="211"/>
      <c r="OQJ91" s="211"/>
      <c r="OQK91" s="211"/>
      <c r="OQL91" s="211"/>
      <c r="OQM91" s="211"/>
      <c r="OQN91" s="211"/>
      <c r="OQO91" s="211"/>
      <c r="OQP91" s="211"/>
      <c r="OQQ91" s="211"/>
      <c r="OQR91" s="211"/>
      <c r="OQS91" s="211"/>
      <c r="OQT91" s="211"/>
      <c r="OQU91" s="211"/>
      <c r="OQV91" s="211"/>
      <c r="OQW91" s="211"/>
      <c r="OQX91" s="211"/>
      <c r="OQY91" s="211"/>
      <c r="OQZ91" s="211"/>
      <c r="ORA91" s="211"/>
      <c r="ORB91" s="211"/>
      <c r="ORC91" s="211"/>
      <c r="ORD91" s="211"/>
      <c r="ORE91" s="211"/>
      <c r="ORF91" s="211"/>
      <c r="ORG91" s="211"/>
      <c r="ORH91" s="211"/>
      <c r="ORI91" s="211"/>
      <c r="ORJ91" s="211"/>
      <c r="ORK91" s="211"/>
      <c r="ORL91" s="211"/>
      <c r="ORM91" s="211"/>
      <c r="ORN91" s="211"/>
      <c r="ORO91" s="211"/>
      <c r="ORP91" s="211"/>
      <c r="ORQ91" s="211"/>
      <c r="ORR91" s="211"/>
      <c r="ORS91" s="211"/>
      <c r="ORT91" s="211"/>
      <c r="ORU91" s="211"/>
      <c r="ORV91" s="211"/>
      <c r="ORW91" s="211"/>
      <c r="ORX91" s="211"/>
      <c r="ORY91" s="211"/>
      <c r="ORZ91" s="211"/>
      <c r="OSA91" s="211"/>
      <c r="OSB91" s="211"/>
      <c r="OSC91" s="211"/>
      <c r="OSD91" s="211"/>
      <c r="OSE91" s="211"/>
      <c r="OSF91" s="211"/>
      <c r="OSG91" s="211"/>
      <c r="OSH91" s="211"/>
      <c r="OSI91" s="211"/>
      <c r="OSJ91" s="211"/>
      <c r="OSK91" s="211"/>
      <c r="OSL91" s="211"/>
      <c r="OSM91" s="211"/>
      <c r="OSN91" s="211"/>
      <c r="OSO91" s="211"/>
      <c r="OSP91" s="211"/>
      <c r="OSQ91" s="211"/>
      <c r="OSR91" s="211"/>
      <c r="OSS91" s="211"/>
      <c r="OST91" s="211"/>
      <c r="OSU91" s="211"/>
      <c r="OSV91" s="211"/>
      <c r="OSW91" s="211"/>
      <c r="OSX91" s="211"/>
      <c r="OSY91" s="211"/>
      <c r="OSZ91" s="211"/>
      <c r="OTA91" s="211"/>
      <c r="OTB91" s="211"/>
      <c r="OTC91" s="211"/>
      <c r="OTD91" s="211"/>
      <c r="OTE91" s="211"/>
      <c r="OTF91" s="211"/>
      <c r="OTG91" s="211"/>
      <c r="OTH91" s="211"/>
      <c r="OTI91" s="211"/>
      <c r="OTJ91" s="211"/>
      <c r="OTK91" s="211"/>
      <c r="OTL91" s="211"/>
      <c r="OTM91" s="211"/>
      <c r="OTN91" s="211"/>
      <c r="OTO91" s="211"/>
      <c r="OTP91" s="211"/>
      <c r="OTQ91" s="211"/>
      <c r="OTR91" s="211"/>
      <c r="OTS91" s="211"/>
      <c r="OTT91" s="211"/>
      <c r="OTU91" s="211"/>
      <c r="OTV91" s="211"/>
      <c r="OTW91" s="211"/>
      <c r="OTX91" s="211"/>
      <c r="OTY91" s="211"/>
      <c r="OTZ91" s="211"/>
      <c r="OUA91" s="211"/>
      <c r="OUB91" s="211"/>
      <c r="OUC91" s="211"/>
      <c r="OUD91" s="211"/>
      <c r="OUE91" s="211"/>
      <c r="OUF91" s="211"/>
      <c r="OUG91" s="211"/>
      <c r="OUH91" s="211"/>
      <c r="OUI91" s="211"/>
      <c r="OUJ91" s="211"/>
      <c r="OUK91" s="211"/>
      <c r="OUL91" s="211"/>
      <c r="OUM91" s="211"/>
      <c r="OUN91" s="211"/>
      <c r="OUO91" s="211"/>
      <c r="OUP91" s="211"/>
      <c r="OUQ91" s="211"/>
      <c r="OUR91" s="211"/>
      <c r="OUS91" s="211"/>
      <c r="OUT91" s="211"/>
      <c r="OUU91" s="211"/>
      <c r="OUV91" s="211"/>
      <c r="OUW91" s="211"/>
      <c r="OUX91" s="211"/>
      <c r="OUY91" s="211"/>
      <c r="OUZ91" s="211"/>
      <c r="OVA91" s="211"/>
      <c r="OVB91" s="211"/>
      <c r="OVC91" s="211"/>
      <c r="OVD91" s="211"/>
      <c r="OVE91" s="211"/>
      <c r="OVF91" s="211"/>
      <c r="OVG91" s="211"/>
      <c r="OVH91" s="211"/>
      <c r="OVI91" s="211"/>
      <c r="OVJ91" s="211"/>
      <c r="OVK91" s="211"/>
      <c r="OVL91" s="211"/>
      <c r="OVM91" s="211"/>
      <c r="OVN91" s="211"/>
      <c r="OVO91" s="211"/>
      <c r="OVP91" s="211"/>
      <c r="OVQ91" s="211"/>
      <c r="OVR91" s="211"/>
      <c r="OVS91" s="211"/>
      <c r="OVT91" s="211"/>
      <c r="OVU91" s="211"/>
      <c r="OVV91" s="211"/>
      <c r="OVW91" s="211"/>
      <c r="OVX91" s="211"/>
      <c r="OVY91" s="211"/>
      <c r="OVZ91" s="211"/>
      <c r="OWA91" s="211"/>
      <c r="OWB91" s="211"/>
      <c r="OWC91" s="211"/>
      <c r="OWD91" s="211"/>
      <c r="OWE91" s="211"/>
      <c r="OWF91" s="211"/>
      <c r="OWG91" s="211"/>
      <c r="OWH91" s="211"/>
      <c r="OWI91" s="211"/>
      <c r="OWJ91" s="211"/>
      <c r="OWK91" s="211"/>
      <c r="OWL91" s="211"/>
      <c r="OWM91" s="211"/>
      <c r="OWN91" s="211"/>
      <c r="OWO91" s="211"/>
      <c r="OWP91" s="211"/>
      <c r="OWQ91" s="211"/>
      <c r="OWR91" s="211"/>
      <c r="OWS91" s="211"/>
      <c r="OWT91" s="211"/>
      <c r="OWU91" s="211"/>
      <c r="OWV91" s="211"/>
      <c r="OWW91" s="211"/>
      <c r="OWX91" s="211"/>
      <c r="OWY91" s="211"/>
      <c r="OWZ91" s="211"/>
      <c r="OXA91" s="211"/>
      <c r="OXB91" s="211"/>
      <c r="OXC91" s="211"/>
      <c r="OXD91" s="211"/>
      <c r="OXE91" s="211"/>
      <c r="OXF91" s="211"/>
      <c r="OXG91" s="211"/>
      <c r="OXH91" s="211"/>
      <c r="OXI91" s="211"/>
      <c r="OXJ91" s="211"/>
      <c r="OXK91" s="211"/>
      <c r="OXL91" s="211"/>
      <c r="OXM91" s="211"/>
      <c r="OXN91" s="211"/>
      <c r="OXO91" s="211"/>
      <c r="OXP91" s="211"/>
      <c r="OXQ91" s="211"/>
      <c r="OXR91" s="211"/>
      <c r="OXS91" s="211"/>
      <c r="OXT91" s="211"/>
      <c r="OXU91" s="211"/>
      <c r="OXV91" s="211"/>
      <c r="OXW91" s="211"/>
      <c r="OXX91" s="211"/>
      <c r="OXY91" s="211"/>
      <c r="OXZ91" s="211"/>
      <c r="OYA91" s="211"/>
      <c r="OYB91" s="211"/>
      <c r="OYC91" s="211"/>
      <c r="OYD91" s="211"/>
      <c r="OYE91" s="211"/>
      <c r="OYF91" s="211"/>
      <c r="OYG91" s="211"/>
      <c r="OYH91" s="211"/>
      <c r="OYI91" s="211"/>
      <c r="OYJ91" s="211"/>
      <c r="OYK91" s="211"/>
      <c r="OYL91" s="211"/>
      <c r="OYM91" s="211"/>
      <c r="OYN91" s="211"/>
      <c r="OYO91" s="211"/>
      <c r="OYP91" s="211"/>
      <c r="OYQ91" s="211"/>
      <c r="OYR91" s="211"/>
      <c r="OYS91" s="211"/>
      <c r="OYT91" s="211"/>
      <c r="OYU91" s="211"/>
      <c r="OYV91" s="211"/>
      <c r="OYW91" s="211"/>
      <c r="OYX91" s="211"/>
      <c r="OYY91" s="211"/>
      <c r="OYZ91" s="211"/>
      <c r="OZA91" s="211"/>
      <c r="OZB91" s="211"/>
      <c r="OZC91" s="211"/>
      <c r="OZD91" s="211"/>
      <c r="OZE91" s="211"/>
      <c r="OZF91" s="211"/>
      <c r="OZG91" s="211"/>
      <c r="OZH91" s="211"/>
      <c r="OZI91" s="211"/>
      <c r="OZJ91" s="211"/>
      <c r="OZK91" s="211"/>
      <c r="OZL91" s="211"/>
      <c r="OZM91" s="211"/>
      <c r="OZN91" s="211"/>
      <c r="OZO91" s="211"/>
      <c r="OZP91" s="211"/>
      <c r="OZQ91" s="211"/>
      <c r="OZR91" s="211"/>
      <c r="OZS91" s="211"/>
      <c r="OZT91" s="211"/>
      <c r="OZU91" s="211"/>
      <c r="OZV91" s="211"/>
      <c r="OZW91" s="211"/>
      <c r="OZX91" s="211"/>
      <c r="OZY91" s="211"/>
      <c r="OZZ91" s="211"/>
      <c r="PAA91" s="211"/>
      <c r="PAB91" s="211"/>
      <c r="PAC91" s="211"/>
      <c r="PAD91" s="211"/>
      <c r="PAE91" s="211"/>
      <c r="PAF91" s="211"/>
      <c r="PAG91" s="211"/>
      <c r="PAH91" s="211"/>
      <c r="PAI91" s="211"/>
      <c r="PAJ91" s="211"/>
      <c r="PAK91" s="211"/>
      <c r="PAL91" s="211"/>
      <c r="PAM91" s="211"/>
      <c r="PAN91" s="211"/>
      <c r="PAO91" s="211"/>
      <c r="PAP91" s="211"/>
      <c r="PAQ91" s="211"/>
      <c r="PAR91" s="211"/>
      <c r="PAS91" s="211"/>
      <c r="PAT91" s="211"/>
      <c r="PAU91" s="211"/>
      <c r="PAV91" s="211"/>
      <c r="PAW91" s="211"/>
      <c r="PAX91" s="211"/>
      <c r="PAY91" s="211"/>
      <c r="PAZ91" s="211"/>
      <c r="PBA91" s="211"/>
      <c r="PBB91" s="211"/>
      <c r="PBC91" s="211"/>
      <c r="PBD91" s="211"/>
      <c r="PBE91" s="211"/>
      <c r="PBF91" s="211"/>
      <c r="PBG91" s="211"/>
      <c r="PBH91" s="211"/>
      <c r="PBI91" s="211"/>
      <c r="PBJ91" s="211"/>
      <c r="PBK91" s="211"/>
      <c r="PBL91" s="211"/>
      <c r="PBM91" s="211"/>
      <c r="PBN91" s="211"/>
      <c r="PBO91" s="211"/>
      <c r="PBP91" s="211"/>
      <c r="PBQ91" s="211"/>
      <c r="PBR91" s="211"/>
      <c r="PBS91" s="211"/>
      <c r="PBT91" s="211"/>
      <c r="PBU91" s="211"/>
      <c r="PBV91" s="211"/>
      <c r="PBW91" s="211"/>
      <c r="PBX91" s="211"/>
      <c r="PBY91" s="211"/>
      <c r="PBZ91" s="211"/>
      <c r="PCA91" s="211"/>
      <c r="PCB91" s="211"/>
      <c r="PCC91" s="211"/>
      <c r="PCD91" s="211"/>
      <c r="PCE91" s="211"/>
      <c r="PCF91" s="211"/>
      <c r="PCG91" s="211"/>
      <c r="PCH91" s="211"/>
      <c r="PCI91" s="211"/>
      <c r="PCJ91" s="211"/>
      <c r="PCK91" s="211"/>
      <c r="PCL91" s="211"/>
      <c r="PCM91" s="211"/>
      <c r="PCN91" s="211"/>
      <c r="PCO91" s="211"/>
      <c r="PCP91" s="211"/>
      <c r="PCQ91" s="211"/>
      <c r="PCR91" s="211"/>
      <c r="PCS91" s="211"/>
      <c r="PCT91" s="211"/>
      <c r="PCU91" s="211"/>
      <c r="PCV91" s="211"/>
      <c r="PCW91" s="211"/>
      <c r="PCX91" s="211"/>
      <c r="PCY91" s="211"/>
      <c r="PCZ91" s="211"/>
      <c r="PDA91" s="211"/>
      <c r="PDB91" s="211"/>
      <c r="PDC91" s="211"/>
      <c r="PDD91" s="211"/>
      <c r="PDE91" s="211"/>
      <c r="PDF91" s="211"/>
      <c r="PDG91" s="211"/>
      <c r="PDH91" s="211"/>
      <c r="PDI91" s="211"/>
      <c r="PDJ91" s="211"/>
      <c r="PDK91" s="211"/>
      <c r="PDL91" s="211"/>
      <c r="PDM91" s="211"/>
      <c r="PDN91" s="211"/>
      <c r="PDO91" s="211"/>
      <c r="PDP91" s="211"/>
      <c r="PDQ91" s="211"/>
      <c r="PDR91" s="211"/>
      <c r="PDS91" s="211"/>
      <c r="PDT91" s="211"/>
      <c r="PDU91" s="211"/>
      <c r="PDV91" s="211"/>
      <c r="PDW91" s="211"/>
      <c r="PDX91" s="211"/>
      <c r="PDY91" s="211"/>
      <c r="PDZ91" s="211"/>
      <c r="PEA91" s="211"/>
      <c r="PEB91" s="211"/>
      <c r="PEC91" s="211"/>
      <c r="PED91" s="211"/>
      <c r="PEE91" s="211"/>
      <c r="PEF91" s="211"/>
      <c r="PEG91" s="211"/>
      <c r="PEH91" s="211"/>
      <c r="PEI91" s="211"/>
      <c r="PEJ91" s="211"/>
      <c r="PEK91" s="211"/>
      <c r="PEL91" s="211"/>
      <c r="PEM91" s="211"/>
      <c r="PEN91" s="211"/>
      <c r="PEO91" s="211"/>
      <c r="PEP91" s="211"/>
      <c r="PEQ91" s="211"/>
      <c r="PER91" s="211"/>
      <c r="PES91" s="211"/>
      <c r="PET91" s="211"/>
      <c r="PEU91" s="211"/>
      <c r="PEV91" s="211"/>
      <c r="PEW91" s="211"/>
      <c r="PEX91" s="211"/>
      <c r="PEY91" s="211"/>
      <c r="PEZ91" s="211"/>
      <c r="PFA91" s="211"/>
      <c r="PFB91" s="211"/>
      <c r="PFC91" s="211"/>
      <c r="PFD91" s="211"/>
      <c r="PFE91" s="211"/>
      <c r="PFF91" s="211"/>
      <c r="PFG91" s="211"/>
      <c r="PFH91" s="211"/>
      <c r="PFI91" s="211"/>
      <c r="PFJ91" s="211"/>
      <c r="PFK91" s="211"/>
      <c r="PFL91" s="211"/>
      <c r="PFM91" s="211"/>
      <c r="PFN91" s="211"/>
      <c r="PFO91" s="211"/>
      <c r="PFP91" s="211"/>
      <c r="PFQ91" s="211"/>
      <c r="PFR91" s="211"/>
      <c r="PFS91" s="211"/>
      <c r="PFT91" s="211"/>
      <c r="PFU91" s="211"/>
      <c r="PFV91" s="211"/>
      <c r="PFW91" s="211"/>
      <c r="PFX91" s="211"/>
      <c r="PFY91" s="211"/>
      <c r="PFZ91" s="211"/>
      <c r="PGA91" s="211"/>
      <c r="PGB91" s="211"/>
      <c r="PGC91" s="211"/>
      <c r="PGD91" s="211"/>
      <c r="PGE91" s="211"/>
      <c r="PGF91" s="211"/>
      <c r="PGG91" s="211"/>
      <c r="PGH91" s="211"/>
      <c r="PGI91" s="211"/>
      <c r="PGJ91" s="211"/>
      <c r="PGK91" s="211"/>
      <c r="PGL91" s="211"/>
      <c r="PGM91" s="211"/>
      <c r="PGN91" s="211"/>
      <c r="PGO91" s="211"/>
      <c r="PGP91" s="211"/>
      <c r="PGQ91" s="211"/>
      <c r="PGR91" s="211"/>
      <c r="PGS91" s="211"/>
      <c r="PGT91" s="211"/>
      <c r="PGU91" s="211"/>
      <c r="PGV91" s="211"/>
      <c r="PGW91" s="211"/>
      <c r="PGX91" s="211"/>
      <c r="PGY91" s="211"/>
      <c r="PGZ91" s="211"/>
      <c r="PHA91" s="211"/>
      <c r="PHB91" s="211"/>
      <c r="PHC91" s="211"/>
      <c r="PHD91" s="211"/>
      <c r="PHE91" s="211"/>
      <c r="PHF91" s="211"/>
      <c r="PHG91" s="211"/>
      <c r="PHH91" s="211"/>
      <c r="PHI91" s="211"/>
      <c r="PHJ91" s="211"/>
      <c r="PHK91" s="211"/>
      <c r="PHL91" s="211"/>
      <c r="PHM91" s="211"/>
      <c r="PHN91" s="211"/>
      <c r="PHO91" s="211"/>
      <c r="PHP91" s="211"/>
      <c r="PHQ91" s="211"/>
      <c r="PHR91" s="211"/>
      <c r="PHS91" s="211"/>
      <c r="PHT91" s="211"/>
      <c r="PHU91" s="211"/>
      <c r="PHV91" s="211"/>
      <c r="PHW91" s="211"/>
      <c r="PHX91" s="211"/>
      <c r="PHY91" s="211"/>
      <c r="PHZ91" s="211"/>
      <c r="PIA91" s="211"/>
      <c r="PIB91" s="211"/>
      <c r="PIC91" s="211"/>
      <c r="PID91" s="211"/>
      <c r="PIE91" s="211"/>
      <c r="PIF91" s="211"/>
      <c r="PIG91" s="211"/>
      <c r="PIH91" s="211"/>
      <c r="PII91" s="211"/>
      <c r="PIJ91" s="211"/>
      <c r="PIK91" s="211"/>
      <c r="PIL91" s="211"/>
      <c r="PIM91" s="211"/>
      <c r="PIN91" s="211"/>
      <c r="PIO91" s="211"/>
      <c r="PIP91" s="211"/>
      <c r="PIQ91" s="211"/>
      <c r="PIR91" s="211"/>
      <c r="PIS91" s="211"/>
      <c r="PIT91" s="211"/>
      <c r="PIU91" s="211"/>
      <c r="PIV91" s="211"/>
      <c r="PIW91" s="211"/>
      <c r="PIX91" s="211"/>
      <c r="PIY91" s="211"/>
      <c r="PIZ91" s="211"/>
      <c r="PJA91" s="211"/>
      <c r="PJB91" s="211"/>
      <c r="PJC91" s="211"/>
      <c r="PJD91" s="211"/>
      <c r="PJE91" s="211"/>
      <c r="PJF91" s="211"/>
      <c r="PJG91" s="211"/>
      <c r="PJH91" s="211"/>
      <c r="PJI91" s="211"/>
      <c r="PJJ91" s="211"/>
      <c r="PJK91" s="211"/>
      <c r="PJL91" s="211"/>
      <c r="PJM91" s="211"/>
      <c r="PJN91" s="211"/>
      <c r="PJO91" s="211"/>
      <c r="PJP91" s="211"/>
      <c r="PJQ91" s="211"/>
      <c r="PJR91" s="211"/>
      <c r="PJS91" s="211"/>
      <c r="PJT91" s="211"/>
      <c r="PJU91" s="211"/>
      <c r="PJV91" s="211"/>
      <c r="PJW91" s="211"/>
      <c r="PJX91" s="211"/>
      <c r="PJY91" s="211"/>
      <c r="PJZ91" s="211"/>
      <c r="PKA91" s="211"/>
      <c r="PKB91" s="211"/>
      <c r="PKC91" s="211"/>
      <c r="PKD91" s="211"/>
      <c r="PKE91" s="211"/>
      <c r="PKF91" s="211"/>
      <c r="PKG91" s="211"/>
      <c r="PKH91" s="211"/>
      <c r="PKI91" s="211"/>
      <c r="PKJ91" s="211"/>
      <c r="PKK91" s="211"/>
      <c r="PKL91" s="211"/>
      <c r="PKM91" s="211"/>
      <c r="PKN91" s="211"/>
      <c r="PKO91" s="211"/>
      <c r="PKP91" s="211"/>
      <c r="PKQ91" s="211"/>
      <c r="PKR91" s="211"/>
      <c r="PKS91" s="211"/>
      <c r="PKT91" s="211"/>
      <c r="PKU91" s="211"/>
      <c r="PKV91" s="211"/>
      <c r="PKW91" s="211"/>
      <c r="PKX91" s="211"/>
      <c r="PKY91" s="211"/>
      <c r="PKZ91" s="211"/>
      <c r="PLA91" s="211"/>
      <c r="PLB91" s="211"/>
      <c r="PLC91" s="211"/>
      <c r="PLD91" s="211"/>
      <c r="PLE91" s="211"/>
      <c r="PLF91" s="211"/>
      <c r="PLG91" s="211"/>
      <c r="PLH91" s="211"/>
      <c r="PLI91" s="211"/>
      <c r="PLJ91" s="211"/>
      <c r="PLK91" s="211"/>
      <c r="PLL91" s="211"/>
      <c r="PLM91" s="211"/>
      <c r="PLN91" s="211"/>
      <c r="PLO91" s="211"/>
      <c r="PLP91" s="211"/>
      <c r="PLQ91" s="211"/>
      <c r="PLR91" s="211"/>
      <c r="PLS91" s="211"/>
      <c r="PLT91" s="211"/>
      <c r="PLU91" s="211"/>
      <c r="PLV91" s="211"/>
      <c r="PLW91" s="211"/>
      <c r="PLX91" s="211"/>
      <c r="PLY91" s="211"/>
      <c r="PLZ91" s="211"/>
      <c r="PMA91" s="211"/>
      <c r="PMB91" s="211"/>
      <c r="PMC91" s="211"/>
      <c r="PMD91" s="211"/>
      <c r="PME91" s="211"/>
      <c r="PMF91" s="211"/>
      <c r="PMG91" s="211"/>
      <c r="PMH91" s="211"/>
      <c r="PMI91" s="211"/>
      <c r="PMJ91" s="211"/>
      <c r="PMK91" s="211"/>
      <c r="PML91" s="211"/>
      <c r="PMM91" s="211"/>
      <c r="PMN91" s="211"/>
      <c r="PMO91" s="211"/>
      <c r="PMP91" s="211"/>
      <c r="PMQ91" s="211"/>
      <c r="PMR91" s="211"/>
      <c r="PMS91" s="211"/>
      <c r="PMT91" s="211"/>
      <c r="PMU91" s="211"/>
      <c r="PMV91" s="211"/>
      <c r="PMW91" s="211"/>
      <c r="PMX91" s="211"/>
      <c r="PMY91" s="211"/>
      <c r="PMZ91" s="211"/>
      <c r="PNA91" s="211"/>
      <c r="PNB91" s="211"/>
      <c r="PNC91" s="211"/>
      <c r="PND91" s="211"/>
      <c r="PNE91" s="211"/>
      <c r="PNF91" s="211"/>
      <c r="PNG91" s="211"/>
      <c r="PNH91" s="211"/>
      <c r="PNI91" s="211"/>
      <c r="PNJ91" s="211"/>
      <c r="PNK91" s="211"/>
      <c r="PNL91" s="211"/>
      <c r="PNM91" s="211"/>
      <c r="PNN91" s="211"/>
      <c r="PNO91" s="211"/>
      <c r="PNP91" s="211"/>
      <c r="PNQ91" s="211"/>
      <c r="PNR91" s="211"/>
      <c r="PNS91" s="211"/>
      <c r="PNT91" s="211"/>
      <c r="PNU91" s="211"/>
      <c r="PNV91" s="211"/>
      <c r="PNW91" s="211"/>
      <c r="PNX91" s="211"/>
      <c r="PNY91" s="211"/>
      <c r="PNZ91" s="211"/>
      <c r="POA91" s="211"/>
      <c r="POB91" s="211"/>
      <c r="POC91" s="211"/>
      <c r="POD91" s="211"/>
      <c r="POE91" s="211"/>
      <c r="POF91" s="211"/>
      <c r="POG91" s="211"/>
      <c r="POH91" s="211"/>
      <c r="POI91" s="211"/>
      <c r="POJ91" s="211"/>
      <c r="POK91" s="211"/>
      <c r="POL91" s="211"/>
      <c r="POM91" s="211"/>
      <c r="PON91" s="211"/>
      <c r="POO91" s="211"/>
      <c r="POP91" s="211"/>
      <c r="POQ91" s="211"/>
      <c r="POR91" s="211"/>
      <c r="POS91" s="211"/>
      <c r="POT91" s="211"/>
      <c r="POU91" s="211"/>
      <c r="POV91" s="211"/>
      <c r="POW91" s="211"/>
      <c r="POX91" s="211"/>
      <c r="POY91" s="211"/>
      <c r="POZ91" s="211"/>
      <c r="PPA91" s="211"/>
      <c r="PPB91" s="211"/>
      <c r="PPC91" s="211"/>
      <c r="PPD91" s="211"/>
      <c r="PPE91" s="211"/>
      <c r="PPF91" s="211"/>
      <c r="PPG91" s="211"/>
      <c r="PPH91" s="211"/>
      <c r="PPI91" s="211"/>
      <c r="PPJ91" s="211"/>
      <c r="PPK91" s="211"/>
      <c r="PPL91" s="211"/>
      <c r="PPM91" s="211"/>
      <c r="PPN91" s="211"/>
      <c r="PPO91" s="211"/>
      <c r="PPP91" s="211"/>
      <c r="PPQ91" s="211"/>
      <c r="PPR91" s="211"/>
      <c r="PPS91" s="211"/>
      <c r="PPT91" s="211"/>
      <c r="PPU91" s="211"/>
      <c r="PPV91" s="211"/>
      <c r="PPW91" s="211"/>
      <c r="PPX91" s="211"/>
      <c r="PPY91" s="211"/>
      <c r="PPZ91" s="211"/>
      <c r="PQA91" s="211"/>
      <c r="PQB91" s="211"/>
      <c r="PQC91" s="211"/>
      <c r="PQD91" s="211"/>
      <c r="PQE91" s="211"/>
      <c r="PQF91" s="211"/>
      <c r="PQG91" s="211"/>
      <c r="PQH91" s="211"/>
      <c r="PQI91" s="211"/>
      <c r="PQJ91" s="211"/>
      <c r="PQK91" s="211"/>
      <c r="PQL91" s="211"/>
      <c r="PQM91" s="211"/>
      <c r="PQN91" s="211"/>
      <c r="PQO91" s="211"/>
      <c r="PQP91" s="211"/>
      <c r="PQQ91" s="211"/>
      <c r="PQR91" s="211"/>
      <c r="PQS91" s="211"/>
      <c r="PQT91" s="211"/>
      <c r="PQU91" s="211"/>
      <c r="PQV91" s="211"/>
      <c r="PQW91" s="211"/>
      <c r="PQX91" s="211"/>
      <c r="PQY91" s="211"/>
      <c r="PQZ91" s="211"/>
      <c r="PRA91" s="211"/>
      <c r="PRB91" s="211"/>
      <c r="PRC91" s="211"/>
      <c r="PRD91" s="211"/>
      <c r="PRE91" s="211"/>
      <c r="PRF91" s="211"/>
      <c r="PRG91" s="211"/>
      <c r="PRH91" s="211"/>
      <c r="PRI91" s="211"/>
      <c r="PRJ91" s="211"/>
      <c r="PRK91" s="211"/>
      <c r="PRL91" s="211"/>
      <c r="PRM91" s="211"/>
      <c r="PRN91" s="211"/>
      <c r="PRO91" s="211"/>
      <c r="PRP91" s="211"/>
      <c r="PRQ91" s="211"/>
      <c r="PRR91" s="211"/>
      <c r="PRS91" s="211"/>
      <c r="PRT91" s="211"/>
      <c r="PRU91" s="211"/>
      <c r="PRV91" s="211"/>
      <c r="PRW91" s="211"/>
      <c r="PRX91" s="211"/>
      <c r="PRY91" s="211"/>
      <c r="PRZ91" s="211"/>
      <c r="PSA91" s="211"/>
      <c r="PSB91" s="211"/>
      <c r="PSC91" s="211"/>
      <c r="PSD91" s="211"/>
      <c r="PSE91" s="211"/>
      <c r="PSF91" s="211"/>
      <c r="PSG91" s="211"/>
      <c r="PSH91" s="211"/>
      <c r="PSI91" s="211"/>
      <c r="PSJ91" s="211"/>
      <c r="PSK91" s="211"/>
      <c r="PSL91" s="211"/>
      <c r="PSM91" s="211"/>
      <c r="PSN91" s="211"/>
      <c r="PSO91" s="211"/>
      <c r="PSP91" s="211"/>
      <c r="PSQ91" s="211"/>
      <c r="PSR91" s="211"/>
      <c r="PSS91" s="211"/>
      <c r="PST91" s="211"/>
      <c r="PSU91" s="211"/>
      <c r="PSV91" s="211"/>
      <c r="PSW91" s="211"/>
      <c r="PSX91" s="211"/>
      <c r="PSY91" s="211"/>
      <c r="PSZ91" s="211"/>
      <c r="PTA91" s="211"/>
      <c r="PTB91" s="211"/>
      <c r="PTC91" s="211"/>
      <c r="PTD91" s="211"/>
      <c r="PTE91" s="211"/>
      <c r="PTF91" s="211"/>
      <c r="PTG91" s="211"/>
      <c r="PTH91" s="211"/>
      <c r="PTI91" s="211"/>
      <c r="PTJ91" s="211"/>
      <c r="PTK91" s="211"/>
      <c r="PTL91" s="211"/>
      <c r="PTM91" s="211"/>
      <c r="PTN91" s="211"/>
      <c r="PTO91" s="211"/>
      <c r="PTP91" s="211"/>
      <c r="PTQ91" s="211"/>
      <c r="PTR91" s="211"/>
      <c r="PTS91" s="211"/>
      <c r="PTT91" s="211"/>
      <c r="PTU91" s="211"/>
      <c r="PTV91" s="211"/>
      <c r="PTW91" s="211"/>
      <c r="PTX91" s="211"/>
      <c r="PTY91" s="211"/>
      <c r="PTZ91" s="211"/>
      <c r="PUA91" s="211"/>
      <c r="PUB91" s="211"/>
      <c r="PUC91" s="211"/>
      <c r="PUD91" s="211"/>
      <c r="PUE91" s="211"/>
      <c r="PUF91" s="211"/>
      <c r="PUG91" s="211"/>
      <c r="PUH91" s="211"/>
      <c r="PUI91" s="211"/>
      <c r="PUJ91" s="211"/>
      <c r="PUK91" s="211"/>
      <c r="PUL91" s="211"/>
      <c r="PUM91" s="211"/>
      <c r="PUN91" s="211"/>
      <c r="PUO91" s="211"/>
      <c r="PUP91" s="211"/>
      <c r="PUQ91" s="211"/>
      <c r="PUR91" s="211"/>
      <c r="PUS91" s="211"/>
      <c r="PUT91" s="211"/>
      <c r="PUU91" s="211"/>
      <c r="PUV91" s="211"/>
      <c r="PUW91" s="211"/>
      <c r="PUX91" s="211"/>
      <c r="PUY91" s="211"/>
      <c r="PUZ91" s="211"/>
      <c r="PVA91" s="211"/>
      <c r="PVB91" s="211"/>
      <c r="PVC91" s="211"/>
      <c r="PVD91" s="211"/>
      <c r="PVE91" s="211"/>
      <c r="PVF91" s="211"/>
      <c r="PVG91" s="211"/>
      <c r="PVH91" s="211"/>
      <c r="PVI91" s="211"/>
      <c r="PVJ91" s="211"/>
      <c r="PVK91" s="211"/>
      <c r="PVL91" s="211"/>
      <c r="PVM91" s="211"/>
      <c r="PVN91" s="211"/>
      <c r="PVO91" s="211"/>
      <c r="PVP91" s="211"/>
      <c r="PVQ91" s="211"/>
      <c r="PVR91" s="211"/>
      <c r="PVS91" s="211"/>
      <c r="PVT91" s="211"/>
      <c r="PVU91" s="211"/>
      <c r="PVV91" s="211"/>
      <c r="PVW91" s="211"/>
      <c r="PVX91" s="211"/>
      <c r="PVY91" s="211"/>
      <c r="PVZ91" s="211"/>
      <c r="PWA91" s="211"/>
      <c r="PWB91" s="211"/>
      <c r="PWC91" s="211"/>
      <c r="PWD91" s="211"/>
      <c r="PWE91" s="211"/>
      <c r="PWF91" s="211"/>
      <c r="PWG91" s="211"/>
      <c r="PWH91" s="211"/>
      <c r="PWI91" s="211"/>
      <c r="PWJ91" s="211"/>
      <c r="PWK91" s="211"/>
      <c r="PWL91" s="211"/>
      <c r="PWM91" s="211"/>
      <c r="PWN91" s="211"/>
      <c r="PWO91" s="211"/>
      <c r="PWP91" s="211"/>
      <c r="PWQ91" s="211"/>
      <c r="PWR91" s="211"/>
      <c r="PWS91" s="211"/>
      <c r="PWT91" s="211"/>
      <c r="PWU91" s="211"/>
      <c r="PWV91" s="211"/>
      <c r="PWW91" s="211"/>
      <c r="PWX91" s="211"/>
      <c r="PWY91" s="211"/>
      <c r="PWZ91" s="211"/>
      <c r="PXA91" s="211"/>
      <c r="PXB91" s="211"/>
      <c r="PXC91" s="211"/>
      <c r="PXD91" s="211"/>
      <c r="PXE91" s="211"/>
      <c r="PXF91" s="211"/>
      <c r="PXG91" s="211"/>
      <c r="PXH91" s="211"/>
      <c r="PXI91" s="211"/>
      <c r="PXJ91" s="211"/>
      <c r="PXK91" s="211"/>
      <c r="PXL91" s="211"/>
      <c r="PXM91" s="211"/>
      <c r="PXN91" s="211"/>
      <c r="PXO91" s="211"/>
      <c r="PXP91" s="211"/>
      <c r="PXQ91" s="211"/>
      <c r="PXR91" s="211"/>
      <c r="PXS91" s="211"/>
      <c r="PXT91" s="211"/>
      <c r="PXU91" s="211"/>
      <c r="PXV91" s="211"/>
      <c r="PXW91" s="211"/>
      <c r="PXX91" s="211"/>
      <c r="PXY91" s="211"/>
      <c r="PXZ91" s="211"/>
      <c r="PYA91" s="211"/>
      <c r="PYB91" s="211"/>
      <c r="PYC91" s="211"/>
      <c r="PYD91" s="211"/>
      <c r="PYE91" s="211"/>
      <c r="PYF91" s="211"/>
      <c r="PYG91" s="211"/>
      <c r="PYH91" s="211"/>
      <c r="PYI91" s="211"/>
      <c r="PYJ91" s="211"/>
      <c r="PYK91" s="211"/>
      <c r="PYL91" s="211"/>
      <c r="PYM91" s="211"/>
      <c r="PYN91" s="211"/>
      <c r="PYO91" s="211"/>
      <c r="PYP91" s="211"/>
      <c r="PYQ91" s="211"/>
      <c r="PYR91" s="211"/>
      <c r="PYS91" s="211"/>
      <c r="PYT91" s="211"/>
      <c r="PYU91" s="211"/>
      <c r="PYV91" s="211"/>
      <c r="PYW91" s="211"/>
      <c r="PYX91" s="211"/>
      <c r="PYY91" s="211"/>
      <c r="PYZ91" s="211"/>
      <c r="PZA91" s="211"/>
      <c r="PZB91" s="211"/>
      <c r="PZC91" s="211"/>
      <c r="PZD91" s="211"/>
      <c r="PZE91" s="211"/>
      <c r="PZF91" s="211"/>
      <c r="PZG91" s="211"/>
      <c r="PZH91" s="211"/>
      <c r="PZI91" s="211"/>
      <c r="PZJ91" s="211"/>
      <c r="PZK91" s="211"/>
      <c r="PZL91" s="211"/>
      <c r="PZM91" s="211"/>
      <c r="PZN91" s="211"/>
      <c r="PZO91" s="211"/>
      <c r="PZP91" s="211"/>
      <c r="PZQ91" s="211"/>
      <c r="PZR91" s="211"/>
      <c r="PZS91" s="211"/>
      <c r="PZT91" s="211"/>
      <c r="PZU91" s="211"/>
      <c r="PZV91" s="211"/>
      <c r="PZW91" s="211"/>
      <c r="PZX91" s="211"/>
      <c r="PZY91" s="211"/>
      <c r="PZZ91" s="211"/>
      <c r="QAA91" s="211"/>
      <c r="QAB91" s="211"/>
      <c r="QAC91" s="211"/>
      <c r="QAD91" s="211"/>
      <c r="QAE91" s="211"/>
      <c r="QAF91" s="211"/>
      <c r="QAG91" s="211"/>
      <c r="QAH91" s="211"/>
      <c r="QAI91" s="211"/>
      <c r="QAJ91" s="211"/>
      <c r="QAK91" s="211"/>
      <c r="QAL91" s="211"/>
      <c r="QAM91" s="211"/>
      <c r="QAN91" s="211"/>
      <c r="QAO91" s="211"/>
      <c r="QAP91" s="211"/>
      <c r="QAQ91" s="211"/>
      <c r="QAR91" s="211"/>
      <c r="QAS91" s="211"/>
      <c r="QAT91" s="211"/>
      <c r="QAU91" s="211"/>
      <c r="QAV91" s="211"/>
      <c r="QAW91" s="211"/>
      <c r="QAX91" s="211"/>
      <c r="QAY91" s="211"/>
      <c r="QAZ91" s="211"/>
      <c r="QBA91" s="211"/>
      <c r="QBB91" s="211"/>
      <c r="QBC91" s="211"/>
      <c r="QBD91" s="211"/>
      <c r="QBE91" s="211"/>
      <c r="QBF91" s="211"/>
      <c r="QBG91" s="211"/>
      <c r="QBH91" s="211"/>
      <c r="QBI91" s="211"/>
      <c r="QBJ91" s="211"/>
      <c r="QBK91" s="211"/>
      <c r="QBL91" s="211"/>
      <c r="QBM91" s="211"/>
      <c r="QBN91" s="211"/>
      <c r="QBO91" s="211"/>
      <c r="QBP91" s="211"/>
      <c r="QBQ91" s="211"/>
      <c r="QBR91" s="211"/>
      <c r="QBS91" s="211"/>
      <c r="QBT91" s="211"/>
      <c r="QBU91" s="211"/>
      <c r="QBV91" s="211"/>
      <c r="QBW91" s="211"/>
      <c r="QBX91" s="211"/>
      <c r="QBY91" s="211"/>
      <c r="QBZ91" s="211"/>
      <c r="QCA91" s="211"/>
      <c r="QCB91" s="211"/>
      <c r="QCC91" s="211"/>
      <c r="QCD91" s="211"/>
      <c r="QCE91" s="211"/>
      <c r="QCF91" s="211"/>
      <c r="QCG91" s="211"/>
      <c r="QCH91" s="211"/>
      <c r="QCI91" s="211"/>
      <c r="QCJ91" s="211"/>
      <c r="QCK91" s="211"/>
      <c r="QCL91" s="211"/>
      <c r="QCM91" s="211"/>
      <c r="QCN91" s="211"/>
      <c r="QCO91" s="211"/>
      <c r="QCP91" s="211"/>
      <c r="QCQ91" s="211"/>
      <c r="QCR91" s="211"/>
      <c r="QCS91" s="211"/>
      <c r="QCT91" s="211"/>
      <c r="QCU91" s="211"/>
      <c r="QCV91" s="211"/>
      <c r="QCW91" s="211"/>
      <c r="QCX91" s="211"/>
      <c r="QCY91" s="211"/>
      <c r="QCZ91" s="211"/>
      <c r="QDA91" s="211"/>
      <c r="QDB91" s="211"/>
      <c r="QDC91" s="211"/>
      <c r="QDD91" s="211"/>
      <c r="QDE91" s="211"/>
      <c r="QDF91" s="211"/>
      <c r="QDG91" s="211"/>
      <c r="QDH91" s="211"/>
      <c r="QDI91" s="211"/>
      <c r="QDJ91" s="211"/>
      <c r="QDK91" s="211"/>
      <c r="QDL91" s="211"/>
      <c r="QDM91" s="211"/>
      <c r="QDN91" s="211"/>
      <c r="QDO91" s="211"/>
      <c r="QDP91" s="211"/>
      <c r="QDQ91" s="211"/>
      <c r="QDR91" s="211"/>
      <c r="QDS91" s="211"/>
      <c r="QDT91" s="211"/>
      <c r="QDU91" s="211"/>
      <c r="QDV91" s="211"/>
      <c r="QDW91" s="211"/>
      <c r="QDX91" s="211"/>
      <c r="QDY91" s="211"/>
      <c r="QDZ91" s="211"/>
      <c r="QEA91" s="211"/>
      <c r="QEB91" s="211"/>
      <c r="QEC91" s="211"/>
      <c r="QED91" s="211"/>
      <c r="QEE91" s="211"/>
      <c r="QEF91" s="211"/>
      <c r="QEG91" s="211"/>
      <c r="QEH91" s="211"/>
      <c r="QEI91" s="211"/>
      <c r="QEJ91" s="211"/>
      <c r="QEK91" s="211"/>
      <c r="QEL91" s="211"/>
      <c r="QEM91" s="211"/>
      <c r="QEN91" s="211"/>
      <c r="QEO91" s="211"/>
      <c r="QEP91" s="211"/>
      <c r="QEQ91" s="211"/>
      <c r="QER91" s="211"/>
      <c r="QES91" s="211"/>
      <c r="QET91" s="211"/>
      <c r="QEU91" s="211"/>
      <c r="QEV91" s="211"/>
      <c r="QEW91" s="211"/>
      <c r="QEX91" s="211"/>
      <c r="QEY91" s="211"/>
      <c r="QEZ91" s="211"/>
      <c r="QFA91" s="211"/>
      <c r="QFB91" s="211"/>
      <c r="QFC91" s="211"/>
      <c r="QFD91" s="211"/>
      <c r="QFE91" s="211"/>
      <c r="QFF91" s="211"/>
      <c r="QFG91" s="211"/>
      <c r="QFH91" s="211"/>
      <c r="QFI91" s="211"/>
      <c r="QFJ91" s="211"/>
      <c r="QFK91" s="211"/>
      <c r="QFL91" s="211"/>
      <c r="QFM91" s="211"/>
      <c r="QFN91" s="211"/>
      <c r="QFO91" s="211"/>
      <c r="QFP91" s="211"/>
      <c r="QFQ91" s="211"/>
      <c r="QFR91" s="211"/>
      <c r="QFS91" s="211"/>
      <c r="QFT91" s="211"/>
      <c r="QFU91" s="211"/>
      <c r="QFV91" s="211"/>
      <c r="QFW91" s="211"/>
      <c r="QFX91" s="211"/>
      <c r="QFY91" s="211"/>
      <c r="QFZ91" s="211"/>
      <c r="QGA91" s="211"/>
      <c r="QGB91" s="211"/>
      <c r="QGC91" s="211"/>
      <c r="QGD91" s="211"/>
      <c r="QGE91" s="211"/>
      <c r="QGF91" s="211"/>
      <c r="QGG91" s="211"/>
      <c r="QGH91" s="211"/>
      <c r="QGI91" s="211"/>
      <c r="QGJ91" s="211"/>
      <c r="QGK91" s="211"/>
      <c r="QGL91" s="211"/>
      <c r="QGM91" s="211"/>
      <c r="QGN91" s="211"/>
      <c r="QGO91" s="211"/>
      <c r="QGP91" s="211"/>
      <c r="QGQ91" s="211"/>
      <c r="QGR91" s="211"/>
      <c r="QGS91" s="211"/>
      <c r="QGT91" s="211"/>
      <c r="QGU91" s="211"/>
      <c r="QGV91" s="211"/>
      <c r="QGW91" s="211"/>
      <c r="QGX91" s="211"/>
      <c r="QGY91" s="211"/>
      <c r="QGZ91" s="211"/>
      <c r="QHA91" s="211"/>
      <c r="QHB91" s="211"/>
      <c r="QHC91" s="211"/>
      <c r="QHD91" s="211"/>
      <c r="QHE91" s="211"/>
      <c r="QHF91" s="211"/>
      <c r="QHG91" s="211"/>
      <c r="QHH91" s="211"/>
      <c r="QHI91" s="211"/>
      <c r="QHJ91" s="211"/>
      <c r="QHK91" s="211"/>
      <c r="QHL91" s="211"/>
      <c r="QHM91" s="211"/>
      <c r="QHN91" s="211"/>
      <c r="QHO91" s="211"/>
      <c r="QHP91" s="211"/>
      <c r="QHQ91" s="211"/>
      <c r="QHR91" s="211"/>
      <c r="QHS91" s="211"/>
      <c r="QHT91" s="211"/>
      <c r="QHU91" s="211"/>
      <c r="QHV91" s="211"/>
      <c r="QHW91" s="211"/>
      <c r="QHX91" s="211"/>
      <c r="QHY91" s="211"/>
      <c r="QHZ91" s="211"/>
      <c r="QIA91" s="211"/>
      <c r="QIB91" s="211"/>
      <c r="QIC91" s="211"/>
      <c r="QID91" s="211"/>
      <c r="QIE91" s="211"/>
      <c r="QIF91" s="211"/>
      <c r="QIG91" s="211"/>
      <c r="QIH91" s="211"/>
      <c r="QII91" s="211"/>
      <c r="QIJ91" s="211"/>
      <c r="QIK91" s="211"/>
      <c r="QIL91" s="211"/>
      <c r="QIM91" s="211"/>
      <c r="QIN91" s="211"/>
      <c r="QIO91" s="211"/>
      <c r="QIP91" s="211"/>
      <c r="QIQ91" s="211"/>
      <c r="QIR91" s="211"/>
      <c r="QIS91" s="211"/>
      <c r="QIT91" s="211"/>
      <c r="QIU91" s="211"/>
      <c r="QIV91" s="211"/>
      <c r="QIW91" s="211"/>
      <c r="QIX91" s="211"/>
      <c r="QIY91" s="211"/>
      <c r="QIZ91" s="211"/>
      <c r="QJA91" s="211"/>
      <c r="QJB91" s="211"/>
      <c r="QJC91" s="211"/>
      <c r="QJD91" s="211"/>
      <c r="QJE91" s="211"/>
      <c r="QJF91" s="211"/>
      <c r="QJG91" s="211"/>
      <c r="QJH91" s="211"/>
      <c r="QJI91" s="211"/>
      <c r="QJJ91" s="211"/>
      <c r="QJK91" s="211"/>
      <c r="QJL91" s="211"/>
      <c r="QJM91" s="211"/>
      <c r="QJN91" s="211"/>
      <c r="QJO91" s="211"/>
      <c r="QJP91" s="211"/>
      <c r="QJQ91" s="211"/>
      <c r="QJR91" s="211"/>
      <c r="QJS91" s="211"/>
      <c r="QJT91" s="211"/>
      <c r="QJU91" s="211"/>
      <c r="QJV91" s="211"/>
      <c r="QJW91" s="211"/>
      <c r="QJX91" s="211"/>
      <c r="QJY91" s="211"/>
      <c r="QJZ91" s="211"/>
      <c r="QKA91" s="211"/>
      <c r="QKB91" s="211"/>
      <c r="QKC91" s="211"/>
      <c r="QKD91" s="211"/>
      <c r="QKE91" s="211"/>
      <c r="QKF91" s="211"/>
      <c r="QKG91" s="211"/>
      <c r="QKH91" s="211"/>
      <c r="QKI91" s="211"/>
      <c r="QKJ91" s="211"/>
      <c r="QKK91" s="211"/>
      <c r="QKL91" s="211"/>
      <c r="QKM91" s="211"/>
      <c r="QKN91" s="211"/>
      <c r="QKO91" s="211"/>
      <c r="QKP91" s="211"/>
      <c r="QKQ91" s="211"/>
      <c r="QKR91" s="211"/>
      <c r="QKS91" s="211"/>
      <c r="QKT91" s="211"/>
      <c r="QKU91" s="211"/>
      <c r="QKV91" s="211"/>
      <c r="QKW91" s="211"/>
      <c r="QKX91" s="211"/>
      <c r="QKY91" s="211"/>
      <c r="QKZ91" s="211"/>
      <c r="QLA91" s="211"/>
      <c r="QLB91" s="211"/>
      <c r="QLC91" s="211"/>
      <c r="QLD91" s="211"/>
      <c r="QLE91" s="211"/>
      <c r="QLF91" s="211"/>
      <c r="QLG91" s="211"/>
      <c r="QLH91" s="211"/>
      <c r="QLI91" s="211"/>
      <c r="QLJ91" s="211"/>
      <c r="QLK91" s="211"/>
      <c r="QLL91" s="211"/>
      <c r="QLM91" s="211"/>
      <c r="QLN91" s="211"/>
      <c r="QLO91" s="211"/>
      <c r="QLP91" s="211"/>
      <c r="QLQ91" s="211"/>
      <c r="QLR91" s="211"/>
      <c r="QLS91" s="211"/>
      <c r="QLT91" s="211"/>
      <c r="QLU91" s="211"/>
      <c r="QLV91" s="211"/>
      <c r="QLW91" s="211"/>
      <c r="QLX91" s="211"/>
      <c r="QLY91" s="211"/>
      <c r="QLZ91" s="211"/>
      <c r="QMA91" s="211"/>
      <c r="QMB91" s="211"/>
      <c r="QMC91" s="211"/>
      <c r="QMD91" s="211"/>
      <c r="QME91" s="211"/>
      <c r="QMF91" s="211"/>
      <c r="QMG91" s="211"/>
      <c r="QMH91" s="211"/>
      <c r="QMI91" s="211"/>
      <c r="QMJ91" s="211"/>
      <c r="QMK91" s="211"/>
      <c r="QML91" s="211"/>
      <c r="QMM91" s="211"/>
      <c r="QMN91" s="211"/>
      <c r="QMO91" s="211"/>
      <c r="QMP91" s="211"/>
      <c r="QMQ91" s="211"/>
      <c r="QMR91" s="211"/>
      <c r="QMS91" s="211"/>
      <c r="QMT91" s="211"/>
      <c r="QMU91" s="211"/>
      <c r="QMV91" s="211"/>
      <c r="QMW91" s="211"/>
      <c r="QMX91" s="211"/>
      <c r="QMY91" s="211"/>
      <c r="QMZ91" s="211"/>
      <c r="QNA91" s="211"/>
      <c r="QNB91" s="211"/>
      <c r="QNC91" s="211"/>
      <c r="QND91" s="211"/>
      <c r="QNE91" s="211"/>
      <c r="QNF91" s="211"/>
      <c r="QNG91" s="211"/>
      <c r="QNH91" s="211"/>
      <c r="QNI91" s="211"/>
      <c r="QNJ91" s="211"/>
      <c r="QNK91" s="211"/>
      <c r="QNL91" s="211"/>
      <c r="QNM91" s="211"/>
      <c r="QNN91" s="211"/>
      <c r="QNO91" s="211"/>
      <c r="QNP91" s="211"/>
      <c r="QNQ91" s="211"/>
      <c r="QNR91" s="211"/>
      <c r="QNS91" s="211"/>
      <c r="QNT91" s="211"/>
      <c r="QNU91" s="211"/>
      <c r="QNV91" s="211"/>
      <c r="QNW91" s="211"/>
      <c r="QNX91" s="211"/>
      <c r="QNY91" s="211"/>
      <c r="QNZ91" s="211"/>
      <c r="QOA91" s="211"/>
      <c r="QOB91" s="211"/>
      <c r="QOC91" s="211"/>
      <c r="QOD91" s="211"/>
      <c r="QOE91" s="211"/>
      <c r="QOF91" s="211"/>
      <c r="QOG91" s="211"/>
      <c r="QOH91" s="211"/>
      <c r="QOI91" s="211"/>
      <c r="QOJ91" s="211"/>
      <c r="QOK91" s="211"/>
      <c r="QOL91" s="211"/>
      <c r="QOM91" s="211"/>
      <c r="QON91" s="211"/>
      <c r="QOO91" s="211"/>
      <c r="QOP91" s="211"/>
      <c r="QOQ91" s="211"/>
      <c r="QOR91" s="211"/>
      <c r="QOS91" s="211"/>
      <c r="QOT91" s="211"/>
      <c r="QOU91" s="211"/>
      <c r="QOV91" s="211"/>
      <c r="QOW91" s="211"/>
      <c r="QOX91" s="211"/>
      <c r="QOY91" s="211"/>
      <c r="QOZ91" s="211"/>
      <c r="QPA91" s="211"/>
      <c r="QPB91" s="211"/>
      <c r="QPC91" s="211"/>
      <c r="QPD91" s="211"/>
      <c r="QPE91" s="211"/>
      <c r="QPF91" s="211"/>
      <c r="QPG91" s="211"/>
      <c r="QPH91" s="211"/>
      <c r="QPI91" s="211"/>
      <c r="QPJ91" s="211"/>
      <c r="QPK91" s="211"/>
      <c r="QPL91" s="211"/>
      <c r="QPM91" s="211"/>
      <c r="QPN91" s="211"/>
      <c r="QPO91" s="211"/>
      <c r="QPP91" s="211"/>
      <c r="QPQ91" s="211"/>
      <c r="QPR91" s="211"/>
      <c r="QPS91" s="211"/>
      <c r="QPT91" s="211"/>
      <c r="QPU91" s="211"/>
      <c r="QPV91" s="211"/>
      <c r="QPW91" s="211"/>
      <c r="QPX91" s="211"/>
      <c r="QPY91" s="211"/>
      <c r="QPZ91" s="211"/>
      <c r="QQA91" s="211"/>
      <c r="QQB91" s="211"/>
      <c r="QQC91" s="211"/>
      <c r="QQD91" s="211"/>
      <c r="QQE91" s="211"/>
      <c r="QQF91" s="211"/>
      <c r="QQG91" s="211"/>
      <c r="QQH91" s="211"/>
      <c r="QQI91" s="211"/>
      <c r="QQJ91" s="211"/>
      <c r="QQK91" s="211"/>
      <c r="QQL91" s="211"/>
      <c r="QQM91" s="211"/>
      <c r="QQN91" s="211"/>
      <c r="QQO91" s="211"/>
      <c r="QQP91" s="211"/>
      <c r="QQQ91" s="211"/>
      <c r="QQR91" s="211"/>
      <c r="QQS91" s="211"/>
      <c r="QQT91" s="211"/>
      <c r="QQU91" s="211"/>
      <c r="QQV91" s="211"/>
      <c r="QQW91" s="211"/>
      <c r="QQX91" s="211"/>
      <c r="QQY91" s="211"/>
      <c r="QQZ91" s="211"/>
      <c r="QRA91" s="211"/>
      <c r="QRB91" s="211"/>
      <c r="QRC91" s="211"/>
      <c r="QRD91" s="211"/>
      <c r="QRE91" s="211"/>
      <c r="QRF91" s="211"/>
      <c r="QRG91" s="211"/>
      <c r="QRH91" s="211"/>
      <c r="QRI91" s="211"/>
      <c r="QRJ91" s="211"/>
      <c r="QRK91" s="211"/>
      <c r="QRL91" s="211"/>
      <c r="QRM91" s="211"/>
      <c r="QRN91" s="211"/>
      <c r="QRO91" s="211"/>
      <c r="QRP91" s="211"/>
      <c r="QRQ91" s="211"/>
      <c r="QRR91" s="211"/>
      <c r="QRS91" s="211"/>
      <c r="QRT91" s="211"/>
      <c r="QRU91" s="211"/>
      <c r="QRV91" s="211"/>
      <c r="QRW91" s="211"/>
      <c r="QRX91" s="211"/>
      <c r="QRY91" s="211"/>
      <c r="QRZ91" s="211"/>
      <c r="QSA91" s="211"/>
      <c r="QSB91" s="211"/>
      <c r="QSC91" s="211"/>
      <c r="QSD91" s="211"/>
      <c r="QSE91" s="211"/>
      <c r="QSF91" s="211"/>
      <c r="QSG91" s="211"/>
      <c r="QSH91" s="211"/>
      <c r="QSI91" s="211"/>
      <c r="QSJ91" s="211"/>
      <c r="QSK91" s="211"/>
      <c r="QSL91" s="211"/>
      <c r="QSM91" s="211"/>
      <c r="QSN91" s="211"/>
      <c r="QSO91" s="211"/>
      <c r="QSP91" s="211"/>
      <c r="QSQ91" s="211"/>
      <c r="QSR91" s="211"/>
      <c r="QSS91" s="211"/>
      <c r="QST91" s="211"/>
      <c r="QSU91" s="211"/>
      <c r="QSV91" s="211"/>
      <c r="QSW91" s="211"/>
      <c r="QSX91" s="211"/>
      <c r="QSY91" s="211"/>
      <c r="QSZ91" s="211"/>
      <c r="QTA91" s="211"/>
      <c r="QTB91" s="211"/>
      <c r="QTC91" s="211"/>
      <c r="QTD91" s="211"/>
      <c r="QTE91" s="211"/>
      <c r="QTF91" s="211"/>
      <c r="QTG91" s="211"/>
      <c r="QTH91" s="211"/>
      <c r="QTI91" s="211"/>
      <c r="QTJ91" s="211"/>
      <c r="QTK91" s="211"/>
      <c r="QTL91" s="211"/>
      <c r="QTM91" s="211"/>
      <c r="QTN91" s="211"/>
      <c r="QTO91" s="211"/>
      <c r="QTP91" s="211"/>
      <c r="QTQ91" s="211"/>
      <c r="QTR91" s="211"/>
      <c r="QTS91" s="211"/>
      <c r="QTT91" s="211"/>
      <c r="QTU91" s="211"/>
      <c r="QTV91" s="211"/>
      <c r="QTW91" s="211"/>
      <c r="QTX91" s="211"/>
      <c r="QTY91" s="211"/>
      <c r="QTZ91" s="211"/>
      <c r="QUA91" s="211"/>
      <c r="QUB91" s="211"/>
      <c r="QUC91" s="211"/>
      <c r="QUD91" s="211"/>
      <c r="QUE91" s="211"/>
      <c r="QUF91" s="211"/>
      <c r="QUG91" s="211"/>
      <c r="QUH91" s="211"/>
      <c r="QUI91" s="211"/>
      <c r="QUJ91" s="211"/>
      <c r="QUK91" s="211"/>
      <c r="QUL91" s="211"/>
      <c r="QUM91" s="211"/>
      <c r="QUN91" s="211"/>
      <c r="QUO91" s="211"/>
      <c r="QUP91" s="211"/>
      <c r="QUQ91" s="211"/>
      <c r="QUR91" s="211"/>
      <c r="QUS91" s="211"/>
      <c r="QUT91" s="211"/>
      <c r="QUU91" s="211"/>
      <c r="QUV91" s="211"/>
      <c r="QUW91" s="211"/>
      <c r="QUX91" s="211"/>
      <c r="QUY91" s="211"/>
      <c r="QUZ91" s="211"/>
      <c r="QVA91" s="211"/>
      <c r="QVB91" s="211"/>
      <c r="QVC91" s="211"/>
      <c r="QVD91" s="211"/>
      <c r="QVE91" s="211"/>
      <c r="QVF91" s="211"/>
      <c r="QVG91" s="211"/>
      <c r="QVH91" s="211"/>
      <c r="QVI91" s="211"/>
      <c r="QVJ91" s="211"/>
      <c r="QVK91" s="211"/>
      <c r="QVL91" s="211"/>
      <c r="QVM91" s="211"/>
      <c r="QVN91" s="211"/>
      <c r="QVO91" s="211"/>
      <c r="QVP91" s="211"/>
      <c r="QVQ91" s="211"/>
      <c r="QVR91" s="211"/>
      <c r="QVS91" s="211"/>
      <c r="QVT91" s="211"/>
      <c r="QVU91" s="211"/>
      <c r="QVV91" s="211"/>
      <c r="QVW91" s="211"/>
      <c r="QVX91" s="211"/>
      <c r="QVY91" s="211"/>
      <c r="QVZ91" s="211"/>
      <c r="QWA91" s="211"/>
      <c r="QWB91" s="211"/>
      <c r="QWC91" s="211"/>
      <c r="QWD91" s="211"/>
      <c r="QWE91" s="211"/>
      <c r="QWF91" s="211"/>
      <c r="QWG91" s="211"/>
      <c r="QWH91" s="211"/>
      <c r="QWI91" s="211"/>
      <c r="QWJ91" s="211"/>
      <c r="QWK91" s="211"/>
      <c r="QWL91" s="211"/>
      <c r="QWM91" s="211"/>
      <c r="QWN91" s="211"/>
      <c r="QWO91" s="211"/>
      <c r="QWP91" s="211"/>
      <c r="QWQ91" s="211"/>
      <c r="QWR91" s="211"/>
      <c r="QWS91" s="211"/>
      <c r="QWT91" s="211"/>
      <c r="QWU91" s="211"/>
      <c r="QWV91" s="211"/>
      <c r="QWW91" s="211"/>
      <c r="QWX91" s="211"/>
      <c r="QWY91" s="211"/>
      <c r="QWZ91" s="211"/>
      <c r="QXA91" s="211"/>
      <c r="QXB91" s="211"/>
      <c r="QXC91" s="211"/>
      <c r="QXD91" s="211"/>
      <c r="QXE91" s="211"/>
      <c r="QXF91" s="211"/>
      <c r="QXG91" s="211"/>
      <c r="QXH91" s="211"/>
      <c r="QXI91" s="211"/>
      <c r="QXJ91" s="211"/>
      <c r="QXK91" s="211"/>
      <c r="QXL91" s="211"/>
      <c r="QXM91" s="211"/>
      <c r="QXN91" s="211"/>
      <c r="QXO91" s="211"/>
      <c r="QXP91" s="211"/>
      <c r="QXQ91" s="211"/>
      <c r="QXR91" s="211"/>
      <c r="QXS91" s="211"/>
      <c r="QXT91" s="211"/>
      <c r="QXU91" s="211"/>
      <c r="QXV91" s="211"/>
      <c r="QXW91" s="211"/>
      <c r="QXX91" s="211"/>
      <c r="QXY91" s="211"/>
      <c r="QXZ91" s="211"/>
      <c r="QYA91" s="211"/>
      <c r="QYB91" s="211"/>
      <c r="QYC91" s="211"/>
      <c r="QYD91" s="211"/>
      <c r="QYE91" s="211"/>
      <c r="QYF91" s="211"/>
      <c r="QYG91" s="211"/>
      <c r="QYH91" s="211"/>
      <c r="QYI91" s="211"/>
      <c r="QYJ91" s="211"/>
      <c r="QYK91" s="211"/>
      <c r="QYL91" s="211"/>
      <c r="QYM91" s="211"/>
      <c r="QYN91" s="211"/>
      <c r="QYO91" s="211"/>
      <c r="QYP91" s="211"/>
      <c r="QYQ91" s="211"/>
      <c r="QYR91" s="211"/>
      <c r="QYS91" s="211"/>
      <c r="QYT91" s="211"/>
      <c r="QYU91" s="211"/>
      <c r="QYV91" s="211"/>
      <c r="QYW91" s="211"/>
      <c r="QYX91" s="211"/>
      <c r="QYY91" s="211"/>
      <c r="QYZ91" s="211"/>
      <c r="QZA91" s="211"/>
      <c r="QZB91" s="211"/>
      <c r="QZC91" s="211"/>
      <c r="QZD91" s="211"/>
      <c r="QZE91" s="211"/>
      <c r="QZF91" s="211"/>
      <c r="QZG91" s="211"/>
      <c r="QZH91" s="211"/>
      <c r="QZI91" s="211"/>
      <c r="QZJ91" s="211"/>
      <c r="QZK91" s="211"/>
      <c r="QZL91" s="211"/>
      <c r="QZM91" s="211"/>
      <c r="QZN91" s="211"/>
      <c r="QZO91" s="211"/>
      <c r="QZP91" s="211"/>
      <c r="QZQ91" s="211"/>
      <c r="QZR91" s="211"/>
      <c r="QZS91" s="211"/>
      <c r="QZT91" s="211"/>
      <c r="QZU91" s="211"/>
      <c r="QZV91" s="211"/>
      <c r="QZW91" s="211"/>
      <c r="QZX91" s="211"/>
      <c r="QZY91" s="211"/>
      <c r="QZZ91" s="211"/>
      <c r="RAA91" s="211"/>
      <c r="RAB91" s="211"/>
      <c r="RAC91" s="211"/>
      <c r="RAD91" s="211"/>
      <c r="RAE91" s="211"/>
      <c r="RAF91" s="211"/>
      <c r="RAG91" s="211"/>
      <c r="RAH91" s="211"/>
      <c r="RAI91" s="211"/>
      <c r="RAJ91" s="211"/>
      <c r="RAK91" s="211"/>
      <c r="RAL91" s="211"/>
      <c r="RAM91" s="211"/>
      <c r="RAN91" s="211"/>
      <c r="RAO91" s="211"/>
      <c r="RAP91" s="211"/>
      <c r="RAQ91" s="211"/>
      <c r="RAR91" s="211"/>
      <c r="RAS91" s="211"/>
      <c r="RAT91" s="211"/>
      <c r="RAU91" s="211"/>
      <c r="RAV91" s="211"/>
      <c r="RAW91" s="211"/>
      <c r="RAX91" s="211"/>
      <c r="RAY91" s="211"/>
      <c r="RAZ91" s="211"/>
      <c r="RBA91" s="211"/>
      <c r="RBB91" s="211"/>
      <c r="RBC91" s="211"/>
      <c r="RBD91" s="211"/>
      <c r="RBE91" s="211"/>
      <c r="RBF91" s="211"/>
      <c r="RBG91" s="211"/>
      <c r="RBH91" s="211"/>
      <c r="RBI91" s="211"/>
      <c r="RBJ91" s="211"/>
      <c r="RBK91" s="211"/>
      <c r="RBL91" s="211"/>
      <c r="RBM91" s="211"/>
      <c r="RBN91" s="211"/>
      <c r="RBO91" s="211"/>
      <c r="RBP91" s="211"/>
      <c r="RBQ91" s="211"/>
      <c r="RBR91" s="211"/>
      <c r="RBS91" s="211"/>
      <c r="RBT91" s="211"/>
      <c r="RBU91" s="211"/>
      <c r="RBV91" s="211"/>
      <c r="RBW91" s="211"/>
      <c r="RBX91" s="211"/>
      <c r="RBY91" s="211"/>
      <c r="RBZ91" s="211"/>
      <c r="RCA91" s="211"/>
      <c r="RCB91" s="211"/>
      <c r="RCC91" s="211"/>
      <c r="RCD91" s="211"/>
      <c r="RCE91" s="211"/>
      <c r="RCF91" s="211"/>
      <c r="RCG91" s="211"/>
      <c r="RCH91" s="211"/>
      <c r="RCI91" s="211"/>
      <c r="RCJ91" s="211"/>
      <c r="RCK91" s="211"/>
      <c r="RCL91" s="211"/>
      <c r="RCM91" s="211"/>
      <c r="RCN91" s="211"/>
      <c r="RCO91" s="211"/>
      <c r="RCP91" s="211"/>
      <c r="RCQ91" s="211"/>
      <c r="RCR91" s="211"/>
      <c r="RCS91" s="211"/>
      <c r="RCT91" s="211"/>
      <c r="RCU91" s="211"/>
      <c r="RCV91" s="211"/>
      <c r="RCW91" s="211"/>
      <c r="RCX91" s="211"/>
      <c r="RCY91" s="211"/>
      <c r="RCZ91" s="211"/>
      <c r="RDA91" s="211"/>
      <c r="RDB91" s="211"/>
      <c r="RDC91" s="211"/>
      <c r="RDD91" s="211"/>
      <c r="RDE91" s="211"/>
      <c r="RDF91" s="211"/>
      <c r="RDG91" s="211"/>
      <c r="RDH91" s="211"/>
      <c r="RDI91" s="211"/>
      <c r="RDJ91" s="211"/>
      <c r="RDK91" s="211"/>
      <c r="RDL91" s="211"/>
      <c r="RDM91" s="211"/>
      <c r="RDN91" s="211"/>
      <c r="RDO91" s="211"/>
      <c r="RDP91" s="211"/>
      <c r="RDQ91" s="211"/>
      <c r="RDR91" s="211"/>
      <c r="RDS91" s="211"/>
      <c r="RDT91" s="211"/>
      <c r="RDU91" s="211"/>
      <c r="RDV91" s="211"/>
      <c r="RDW91" s="211"/>
      <c r="RDX91" s="211"/>
      <c r="RDY91" s="211"/>
      <c r="RDZ91" s="211"/>
      <c r="REA91" s="211"/>
      <c r="REB91" s="211"/>
      <c r="REC91" s="211"/>
      <c r="RED91" s="211"/>
      <c r="REE91" s="211"/>
      <c r="REF91" s="211"/>
      <c r="REG91" s="211"/>
      <c r="REH91" s="211"/>
      <c r="REI91" s="211"/>
      <c r="REJ91" s="211"/>
      <c r="REK91" s="211"/>
      <c r="REL91" s="211"/>
      <c r="REM91" s="211"/>
      <c r="REN91" s="211"/>
      <c r="REO91" s="211"/>
      <c r="REP91" s="211"/>
      <c r="REQ91" s="211"/>
      <c r="RER91" s="211"/>
      <c r="RES91" s="211"/>
      <c r="RET91" s="211"/>
      <c r="REU91" s="211"/>
      <c r="REV91" s="211"/>
      <c r="REW91" s="211"/>
      <c r="REX91" s="211"/>
      <c r="REY91" s="211"/>
      <c r="REZ91" s="211"/>
      <c r="RFA91" s="211"/>
      <c r="RFB91" s="211"/>
      <c r="RFC91" s="211"/>
      <c r="RFD91" s="211"/>
      <c r="RFE91" s="211"/>
      <c r="RFF91" s="211"/>
      <c r="RFG91" s="211"/>
      <c r="RFH91" s="211"/>
      <c r="RFI91" s="211"/>
      <c r="RFJ91" s="211"/>
      <c r="RFK91" s="211"/>
      <c r="RFL91" s="211"/>
      <c r="RFM91" s="211"/>
      <c r="RFN91" s="211"/>
      <c r="RFO91" s="211"/>
      <c r="RFP91" s="211"/>
      <c r="RFQ91" s="211"/>
      <c r="RFR91" s="211"/>
      <c r="RFS91" s="211"/>
      <c r="RFT91" s="211"/>
      <c r="RFU91" s="211"/>
      <c r="RFV91" s="211"/>
      <c r="RFW91" s="211"/>
      <c r="RFX91" s="211"/>
      <c r="RFY91" s="211"/>
      <c r="RFZ91" s="211"/>
      <c r="RGA91" s="211"/>
      <c r="RGB91" s="211"/>
      <c r="RGC91" s="211"/>
      <c r="RGD91" s="211"/>
      <c r="RGE91" s="211"/>
      <c r="RGF91" s="211"/>
      <c r="RGG91" s="211"/>
      <c r="RGH91" s="211"/>
      <c r="RGI91" s="211"/>
      <c r="RGJ91" s="211"/>
      <c r="RGK91" s="211"/>
      <c r="RGL91" s="211"/>
      <c r="RGM91" s="211"/>
      <c r="RGN91" s="211"/>
      <c r="RGO91" s="211"/>
      <c r="RGP91" s="211"/>
      <c r="RGQ91" s="211"/>
      <c r="RGR91" s="211"/>
      <c r="RGS91" s="211"/>
      <c r="RGT91" s="211"/>
      <c r="RGU91" s="211"/>
      <c r="RGV91" s="211"/>
      <c r="RGW91" s="211"/>
      <c r="RGX91" s="211"/>
      <c r="RGY91" s="211"/>
      <c r="RGZ91" s="211"/>
      <c r="RHA91" s="211"/>
      <c r="RHB91" s="211"/>
      <c r="RHC91" s="211"/>
      <c r="RHD91" s="211"/>
      <c r="RHE91" s="211"/>
      <c r="RHF91" s="211"/>
      <c r="RHG91" s="211"/>
      <c r="RHH91" s="211"/>
      <c r="RHI91" s="211"/>
      <c r="RHJ91" s="211"/>
      <c r="RHK91" s="211"/>
      <c r="RHL91" s="211"/>
      <c r="RHM91" s="211"/>
      <c r="RHN91" s="211"/>
      <c r="RHO91" s="211"/>
      <c r="RHP91" s="211"/>
      <c r="RHQ91" s="211"/>
      <c r="RHR91" s="211"/>
      <c r="RHS91" s="211"/>
      <c r="RHT91" s="211"/>
      <c r="RHU91" s="211"/>
      <c r="RHV91" s="211"/>
      <c r="RHW91" s="211"/>
      <c r="RHX91" s="211"/>
      <c r="RHY91" s="211"/>
      <c r="RHZ91" s="211"/>
      <c r="RIA91" s="211"/>
      <c r="RIB91" s="211"/>
      <c r="RIC91" s="211"/>
      <c r="RID91" s="211"/>
      <c r="RIE91" s="211"/>
      <c r="RIF91" s="211"/>
      <c r="RIG91" s="211"/>
      <c r="RIH91" s="211"/>
      <c r="RII91" s="211"/>
      <c r="RIJ91" s="211"/>
      <c r="RIK91" s="211"/>
      <c r="RIL91" s="211"/>
      <c r="RIM91" s="211"/>
      <c r="RIN91" s="211"/>
      <c r="RIO91" s="211"/>
      <c r="RIP91" s="211"/>
      <c r="RIQ91" s="211"/>
      <c r="RIR91" s="211"/>
      <c r="RIS91" s="211"/>
      <c r="RIT91" s="211"/>
      <c r="RIU91" s="211"/>
      <c r="RIV91" s="211"/>
      <c r="RIW91" s="211"/>
      <c r="RIX91" s="211"/>
      <c r="RIY91" s="211"/>
      <c r="RIZ91" s="211"/>
      <c r="RJA91" s="211"/>
      <c r="RJB91" s="211"/>
      <c r="RJC91" s="211"/>
      <c r="RJD91" s="211"/>
      <c r="RJE91" s="211"/>
      <c r="RJF91" s="211"/>
      <c r="RJG91" s="211"/>
      <c r="RJH91" s="211"/>
      <c r="RJI91" s="211"/>
      <c r="RJJ91" s="211"/>
      <c r="RJK91" s="211"/>
      <c r="RJL91" s="211"/>
      <c r="RJM91" s="211"/>
      <c r="RJN91" s="211"/>
      <c r="RJO91" s="211"/>
      <c r="RJP91" s="211"/>
      <c r="RJQ91" s="211"/>
      <c r="RJR91" s="211"/>
      <c r="RJS91" s="211"/>
      <c r="RJT91" s="211"/>
      <c r="RJU91" s="211"/>
      <c r="RJV91" s="211"/>
      <c r="RJW91" s="211"/>
      <c r="RJX91" s="211"/>
      <c r="RJY91" s="211"/>
      <c r="RJZ91" s="211"/>
      <c r="RKA91" s="211"/>
      <c r="RKB91" s="211"/>
      <c r="RKC91" s="211"/>
      <c r="RKD91" s="211"/>
      <c r="RKE91" s="211"/>
      <c r="RKF91" s="211"/>
      <c r="RKG91" s="211"/>
      <c r="RKH91" s="211"/>
      <c r="RKI91" s="211"/>
      <c r="RKJ91" s="211"/>
      <c r="RKK91" s="211"/>
      <c r="RKL91" s="211"/>
      <c r="RKM91" s="211"/>
      <c r="RKN91" s="211"/>
      <c r="RKO91" s="211"/>
      <c r="RKP91" s="211"/>
      <c r="RKQ91" s="211"/>
      <c r="RKR91" s="211"/>
      <c r="RKS91" s="211"/>
      <c r="RKT91" s="211"/>
      <c r="RKU91" s="211"/>
      <c r="RKV91" s="211"/>
      <c r="RKW91" s="211"/>
      <c r="RKX91" s="211"/>
      <c r="RKY91" s="211"/>
      <c r="RKZ91" s="211"/>
      <c r="RLA91" s="211"/>
      <c r="RLB91" s="211"/>
      <c r="RLC91" s="211"/>
      <c r="RLD91" s="211"/>
      <c r="RLE91" s="211"/>
      <c r="RLF91" s="211"/>
      <c r="RLG91" s="211"/>
      <c r="RLH91" s="211"/>
      <c r="RLI91" s="211"/>
      <c r="RLJ91" s="211"/>
      <c r="RLK91" s="211"/>
      <c r="RLL91" s="211"/>
      <c r="RLM91" s="211"/>
      <c r="RLN91" s="211"/>
      <c r="RLO91" s="211"/>
      <c r="RLP91" s="211"/>
      <c r="RLQ91" s="211"/>
      <c r="RLR91" s="211"/>
      <c r="RLS91" s="211"/>
      <c r="RLT91" s="211"/>
      <c r="RLU91" s="211"/>
      <c r="RLV91" s="211"/>
      <c r="RLW91" s="211"/>
      <c r="RLX91" s="211"/>
      <c r="RLY91" s="211"/>
      <c r="RLZ91" s="211"/>
      <c r="RMA91" s="211"/>
      <c r="RMB91" s="211"/>
      <c r="RMC91" s="211"/>
      <c r="RMD91" s="211"/>
      <c r="RME91" s="211"/>
      <c r="RMF91" s="211"/>
      <c r="RMG91" s="211"/>
      <c r="RMH91" s="211"/>
      <c r="RMI91" s="211"/>
      <c r="RMJ91" s="211"/>
      <c r="RMK91" s="211"/>
      <c r="RML91" s="211"/>
      <c r="RMM91" s="211"/>
      <c r="RMN91" s="211"/>
      <c r="RMO91" s="211"/>
      <c r="RMP91" s="211"/>
      <c r="RMQ91" s="211"/>
      <c r="RMR91" s="211"/>
      <c r="RMS91" s="211"/>
      <c r="RMT91" s="211"/>
      <c r="RMU91" s="211"/>
      <c r="RMV91" s="211"/>
      <c r="RMW91" s="211"/>
      <c r="RMX91" s="211"/>
      <c r="RMY91" s="211"/>
      <c r="RMZ91" s="211"/>
      <c r="RNA91" s="211"/>
      <c r="RNB91" s="211"/>
      <c r="RNC91" s="211"/>
      <c r="RND91" s="211"/>
      <c r="RNE91" s="211"/>
      <c r="RNF91" s="211"/>
      <c r="RNG91" s="211"/>
      <c r="RNH91" s="211"/>
      <c r="RNI91" s="211"/>
      <c r="RNJ91" s="211"/>
      <c r="RNK91" s="211"/>
      <c r="RNL91" s="211"/>
      <c r="RNM91" s="211"/>
      <c r="RNN91" s="211"/>
      <c r="RNO91" s="211"/>
      <c r="RNP91" s="211"/>
      <c r="RNQ91" s="211"/>
      <c r="RNR91" s="211"/>
      <c r="RNS91" s="211"/>
      <c r="RNT91" s="211"/>
      <c r="RNU91" s="211"/>
      <c r="RNV91" s="211"/>
      <c r="RNW91" s="211"/>
      <c r="RNX91" s="211"/>
      <c r="RNY91" s="211"/>
      <c r="RNZ91" s="211"/>
      <c r="ROA91" s="211"/>
      <c r="ROB91" s="211"/>
      <c r="ROC91" s="211"/>
      <c r="ROD91" s="211"/>
      <c r="ROE91" s="211"/>
      <c r="ROF91" s="211"/>
      <c r="ROG91" s="211"/>
      <c r="ROH91" s="211"/>
      <c r="ROI91" s="211"/>
      <c r="ROJ91" s="211"/>
      <c r="ROK91" s="211"/>
      <c r="ROL91" s="211"/>
      <c r="ROM91" s="211"/>
      <c r="RON91" s="211"/>
      <c r="ROO91" s="211"/>
      <c r="ROP91" s="211"/>
      <c r="ROQ91" s="211"/>
      <c r="ROR91" s="211"/>
      <c r="ROS91" s="211"/>
      <c r="ROT91" s="211"/>
      <c r="ROU91" s="211"/>
      <c r="ROV91" s="211"/>
      <c r="ROW91" s="211"/>
      <c r="ROX91" s="211"/>
      <c r="ROY91" s="211"/>
      <c r="ROZ91" s="211"/>
      <c r="RPA91" s="211"/>
      <c r="RPB91" s="211"/>
      <c r="RPC91" s="211"/>
      <c r="RPD91" s="211"/>
      <c r="RPE91" s="211"/>
      <c r="RPF91" s="211"/>
      <c r="RPG91" s="211"/>
      <c r="RPH91" s="211"/>
      <c r="RPI91" s="211"/>
      <c r="RPJ91" s="211"/>
      <c r="RPK91" s="211"/>
      <c r="RPL91" s="211"/>
      <c r="RPM91" s="211"/>
      <c r="RPN91" s="211"/>
      <c r="RPO91" s="211"/>
      <c r="RPP91" s="211"/>
      <c r="RPQ91" s="211"/>
      <c r="RPR91" s="211"/>
      <c r="RPS91" s="211"/>
      <c r="RPT91" s="211"/>
      <c r="RPU91" s="211"/>
      <c r="RPV91" s="211"/>
      <c r="RPW91" s="211"/>
      <c r="RPX91" s="211"/>
      <c r="RPY91" s="211"/>
      <c r="RPZ91" s="211"/>
      <c r="RQA91" s="211"/>
      <c r="RQB91" s="211"/>
      <c r="RQC91" s="211"/>
      <c r="RQD91" s="211"/>
      <c r="RQE91" s="211"/>
      <c r="RQF91" s="211"/>
      <c r="RQG91" s="211"/>
      <c r="RQH91" s="211"/>
      <c r="RQI91" s="211"/>
      <c r="RQJ91" s="211"/>
      <c r="RQK91" s="211"/>
      <c r="RQL91" s="211"/>
      <c r="RQM91" s="211"/>
      <c r="RQN91" s="211"/>
      <c r="RQO91" s="211"/>
      <c r="RQP91" s="211"/>
      <c r="RQQ91" s="211"/>
      <c r="RQR91" s="211"/>
      <c r="RQS91" s="211"/>
      <c r="RQT91" s="211"/>
      <c r="RQU91" s="211"/>
      <c r="RQV91" s="211"/>
      <c r="RQW91" s="211"/>
      <c r="RQX91" s="211"/>
      <c r="RQY91" s="211"/>
      <c r="RQZ91" s="211"/>
      <c r="RRA91" s="211"/>
      <c r="RRB91" s="211"/>
      <c r="RRC91" s="211"/>
      <c r="RRD91" s="211"/>
      <c r="RRE91" s="211"/>
      <c r="RRF91" s="211"/>
      <c r="RRG91" s="211"/>
      <c r="RRH91" s="211"/>
      <c r="RRI91" s="211"/>
      <c r="RRJ91" s="211"/>
      <c r="RRK91" s="211"/>
      <c r="RRL91" s="211"/>
      <c r="RRM91" s="211"/>
      <c r="RRN91" s="211"/>
      <c r="RRO91" s="211"/>
      <c r="RRP91" s="211"/>
      <c r="RRQ91" s="211"/>
      <c r="RRR91" s="211"/>
      <c r="RRS91" s="211"/>
      <c r="RRT91" s="211"/>
      <c r="RRU91" s="211"/>
      <c r="RRV91" s="211"/>
      <c r="RRW91" s="211"/>
      <c r="RRX91" s="211"/>
      <c r="RRY91" s="211"/>
      <c r="RRZ91" s="211"/>
      <c r="RSA91" s="211"/>
      <c r="RSB91" s="211"/>
      <c r="RSC91" s="211"/>
      <c r="RSD91" s="211"/>
      <c r="RSE91" s="211"/>
      <c r="RSF91" s="211"/>
      <c r="RSG91" s="211"/>
      <c r="RSH91" s="211"/>
      <c r="RSI91" s="211"/>
      <c r="RSJ91" s="211"/>
      <c r="RSK91" s="211"/>
      <c r="RSL91" s="211"/>
      <c r="RSM91" s="211"/>
      <c r="RSN91" s="211"/>
      <c r="RSO91" s="211"/>
      <c r="RSP91" s="211"/>
      <c r="RSQ91" s="211"/>
      <c r="RSR91" s="211"/>
      <c r="RSS91" s="211"/>
      <c r="RST91" s="211"/>
      <c r="RSU91" s="211"/>
      <c r="RSV91" s="211"/>
      <c r="RSW91" s="211"/>
      <c r="RSX91" s="211"/>
      <c r="RSY91" s="211"/>
      <c r="RSZ91" s="211"/>
      <c r="RTA91" s="211"/>
      <c r="RTB91" s="211"/>
      <c r="RTC91" s="211"/>
      <c r="RTD91" s="211"/>
      <c r="RTE91" s="211"/>
      <c r="RTF91" s="211"/>
      <c r="RTG91" s="211"/>
      <c r="RTH91" s="211"/>
      <c r="RTI91" s="211"/>
      <c r="RTJ91" s="211"/>
      <c r="RTK91" s="211"/>
      <c r="RTL91" s="211"/>
      <c r="RTM91" s="211"/>
      <c r="RTN91" s="211"/>
      <c r="RTO91" s="211"/>
      <c r="RTP91" s="211"/>
      <c r="RTQ91" s="211"/>
      <c r="RTR91" s="211"/>
      <c r="RTS91" s="211"/>
      <c r="RTT91" s="211"/>
      <c r="RTU91" s="211"/>
      <c r="RTV91" s="211"/>
      <c r="RTW91" s="211"/>
      <c r="RTX91" s="211"/>
      <c r="RTY91" s="211"/>
      <c r="RTZ91" s="211"/>
      <c r="RUA91" s="211"/>
      <c r="RUB91" s="211"/>
      <c r="RUC91" s="211"/>
      <c r="RUD91" s="211"/>
      <c r="RUE91" s="211"/>
      <c r="RUF91" s="211"/>
      <c r="RUG91" s="211"/>
      <c r="RUH91" s="211"/>
      <c r="RUI91" s="211"/>
      <c r="RUJ91" s="211"/>
      <c r="RUK91" s="211"/>
      <c r="RUL91" s="211"/>
      <c r="RUM91" s="211"/>
      <c r="RUN91" s="211"/>
      <c r="RUO91" s="211"/>
      <c r="RUP91" s="211"/>
      <c r="RUQ91" s="211"/>
      <c r="RUR91" s="211"/>
      <c r="RUS91" s="211"/>
      <c r="RUT91" s="211"/>
      <c r="RUU91" s="211"/>
      <c r="RUV91" s="211"/>
      <c r="RUW91" s="211"/>
      <c r="RUX91" s="211"/>
      <c r="RUY91" s="211"/>
      <c r="RUZ91" s="211"/>
      <c r="RVA91" s="211"/>
      <c r="RVB91" s="211"/>
      <c r="RVC91" s="211"/>
      <c r="RVD91" s="211"/>
      <c r="RVE91" s="211"/>
      <c r="RVF91" s="211"/>
      <c r="RVG91" s="211"/>
      <c r="RVH91" s="211"/>
      <c r="RVI91" s="211"/>
      <c r="RVJ91" s="211"/>
      <c r="RVK91" s="211"/>
      <c r="RVL91" s="211"/>
      <c r="RVM91" s="211"/>
      <c r="RVN91" s="211"/>
      <c r="RVO91" s="211"/>
      <c r="RVP91" s="211"/>
      <c r="RVQ91" s="211"/>
      <c r="RVR91" s="211"/>
      <c r="RVS91" s="211"/>
      <c r="RVT91" s="211"/>
      <c r="RVU91" s="211"/>
      <c r="RVV91" s="211"/>
      <c r="RVW91" s="211"/>
      <c r="RVX91" s="211"/>
      <c r="RVY91" s="211"/>
      <c r="RVZ91" s="211"/>
      <c r="RWA91" s="211"/>
      <c r="RWB91" s="211"/>
      <c r="RWC91" s="211"/>
      <c r="RWD91" s="211"/>
      <c r="RWE91" s="211"/>
      <c r="RWF91" s="211"/>
      <c r="RWG91" s="211"/>
      <c r="RWH91" s="211"/>
      <c r="RWI91" s="211"/>
      <c r="RWJ91" s="211"/>
      <c r="RWK91" s="211"/>
      <c r="RWL91" s="211"/>
      <c r="RWM91" s="211"/>
      <c r="RWN91" s="211"/>
      <c r="RWO91" s="211"/>
      <c r="RWP91" s="211"/>
      <c r="RWQ91" s="211"/>
      <c r="RWR91" s="211"/>
      <c r="RWS91" s="211"/>
      <c r="RWT91" s="211"/>
      <c r="RWU91" s="211"/>
      <c r="RWV91" s="211"/>
      <c r="RWW91" s="211"/>
      <c r="RWX91" s="211"/>
      <c r="RWY91" s="211"/>
      <c r="RWZ91" s="211"/>
      <c r="RXA91" s="211"/>
      <c r="RXB91" s="211"/>
      <c r="RXC91" s="211"/>
      <c r="RXD91" s="211"/>
      <c r="RXE91" s="211"/>
      <c r="RXF91" s="211"/>
      <c r="RXG91" s="211"/>
      <c r="RXH91" s="211"/>
      <c r="RXI91" s="211"/>
      <c r="RXJ91" s="211"/>
      <c r="RXK91" s="211"/>
      <c r="RXL91" s="211"/>
      <c r="RXM91" s="211"/>
      <c r="RXN91" s="211"/>
      <c r="RXO91" s="211"/>
      <c r="RXP91" s="211"/>
      <c r="RXQ91" s="211"/>
      <c r="RXR91" s="211"/>
      <c r="RXS91" s="211"/>
      <c r="RXT91" s="211"/>
      <c r="RXU91" s="211"/>
      <c r="RXV91" s="211"/>
      <c r="RXW91" s="211"/>
      <c r="RXX91" s="211"/>
      <c r="RXY91" s="211"/>
      <c r="RXZ91" s="211"/>
      <c r="RYA91" s="211"/>
      <c r="RYB91" s="211"/>
      <c r="RYC91" s="211"/>
      <c r="RYD91" s="211"/>
      <c r="RYE91" s="211"/>
      <c r="RYF91" s="211"/>
      <c r="RYG91" s="211"/>
      <c r="RYH91" s="211"/>
      <c r="RYI91" s="211"/>
      <c r="RYJ91" s="211"/>
      <c r="RYK91" s="211"/>
      <c r="RYL91" s="211"/>
      <c r="RYM91" s="211"/>
      <c r="RYN91" s="211"/>
      <c r="RYO91" s="211"/>
      <c r="RYP91" s="211"/>
      <c r="RYQ91" s="211"/>
      <c r="RYR91" s="211"/>
      <c r="RYS91" s="211"/>
      <c r="RYT91" s="211"/>
      <c r="RYU91" s="211"/>
      <c r="RYV91" s="211"/>
      <c r="RYW91" s="211"/>
      <c r="RYX91" s="211"/>
      <c r="RYY91" s="211"/>
      <c r="RYZ91" s="211"/>
      <c r="RZA91" s="211"/>
      <c r="RZB91" s="211"/>
      <c r="RZC91" s="211"/>
      <c r="RZD91" s="211"/>
      <c r="RZE91" s="211"/>
      <c r="RZF91" s="211"/>
      <c r="RZG91" s="211"/>
      <c r="RZH91" s="211"/>
      <c r="RZI91" s="211"/>
      <c r="RZJ91" s="211"/>
      <c r="RZK91" s="211"/>
      <c r="RZL91" s="211"/>
      <c r="RZM91" s="211"/>
      <c r="RZN91" s="211"/>
      <c r="RZO91" s="211"/>
      <c r="RZP91" s="211"/>
      <c r="RZQ91" s="211"/>
      <c r="RZR91" s="211"/>
      <c r="RZS91" s="211"/>
      <c r="RZT91" s="211"/>
      <c r="RZU91" s="211"/>
      <c r="RZV91" s="211"/>
      <c r="RZW91" s="211"/>
      <c r="RZX91" s="211"/>
      <c r="RZY91" s="211"/>
      <c r="RZZ91" s="211"/>
      <c r="SAA91" s="211"/>
      <c r="SAB91" s="211"/>
      <c r="SAC91" s="211"/>
      <c r="SAD91" s="211"/>
      <c r="SAE91" s="211"/>
      <c r="SAF91" s="211"/>
      <c r="SAG91" s="211"/>
      <c r="SAH91" s="211"/>
      <c r="SAI91" s="211"/>
      <c r="SAJ91" s="211"/>
      <c r="SAK91" s="211"/>
      <c r="SAL91" s="211"/>
      <c r="SAM91" s="211"/>
      <c r="SAN91" s="211"/>
      <c r="SAO91" s="211"/>
      <c r="SAP91" s="211"/>
      <c r="SAQ91" s="211"/>
      <c r="SAR91" s="211"/>
      <c r="SAS91" s="211"/>
      <c r="SAT91" s="211"/>
      <c r="SAU91" s="211"/>
      <c r="SAV91" s="211"/>
      <c r="SAW91" s="211"/>
      <c r="SAX91" s="211"/>
      <c r="SAY91" s="211"/>
      <c r="SAZ91" s="211"/>
      <c r="SBA91" s="211"/>
      <c r="SBB91" s="211"/>
      <c r="SBC91" s="211"/>
      <c r="SBD91" s="211"/>
      <c r="SBE91" s="211"/>
      <c r="SBF91" s="211"/>
      <c r="SBG91" s="211"/>
      <c r="SBH91" s="211"/>
      <c r="SBI91" s="211"/>
      <c r="SBJ91" s="211"/>
      <c r="SBK91" s="211"/>
      <c r="SBL91" s="211"/>
      <c r="SBM91" s="211"/>
      <c r="SBN91" s="211"/>
      <c r="SBO91" s="211"/>
      <c r="SBP91" s="211"/>
      <c r="SBQ91" s="211"/>
      <c r="SBR91" s="211"/>
      <c r="SBS91" s="211"/>
      <c r="SBT91" s="211"/>
      <c r="SBU91" s="211"/>
      <c r="SBV91" s="211"/>
      <c r="SBW91" s="211"/>
      <c r="SBX91" s="211"/>
      <c r="SBY91" s="211"/>
      <c r="SBZ91" s="211"/>
      <c r="SCA91" s="211"/>
      <c r="SCB91" s="211"/>
      <c r="SCC91" s="211"/>
      <c r="SCD91" s="211"/>
      <c r="SCE91" s="211"/>
      <c r="SCF91" s="211"/>
      <c r="SCG91" s="211"/>
      <c r="SCH91" s="211"/>
      <c r="SCI91" s="211"/>
      <c r="SCJ91" s="211"/>
      <c r="SCK91" s="211"/>
      <c r="SCL91" s="211"/>
      <c r="SCM91" s="211"/>
      <c r="SCN91" s="211"/>
      <c r="SCO91" s="211"/>
      <c r="SCP91" s="211"/>
      <c r="SCQ91" s="211"/>
      <c r="SCR91" s="211"/>
      <c r="SCS91" s="211"/>
      <c r="SCT91" s="211"/>
      <c r="SCU91" s="211"/>
      <c r="SCV91" s="211"/>
      <c r="SCW91" s="211"/>
      <c r="SCX91" s="211"/>
      <c r="SCY91" s="211"/>
      <c r="SCZ91" s="211"/>
      <c r="SDA91" s="211"/>
      <c r="SDB91" s="211"/>
      <c r="SDC91" s="211"/>
      <c r="SDD91" s="211"/>
      <c r="SDE91" s="211"/>
      <c r="SDF91" s="211"/>
      <c r="SDG91" s="211"/>
      <c r="SDH91" s="211"/>
      <c r="SDI91" s="211"/>
      <c r="SDJ91" s="211"/>
      <c r="SDK91" s="211"/>
      <c r="SDL91" s="211"/>
      <c r="SDM91" s="211"/>
      <c r="SDN91" s="211"/>
      <c r="SDO91" s="211"/>
      <c r="SDP91" s="211"/>
      <c r="SDQ91" s="211"/>
      <c r="SDR91" s="211"/>
      <c r="SDS91" s="211"/>
      <c r="SDT91" s="211"/>
      <c r="SDU91" s="211"/>
      <c r="SDV91" s="211"/>
      <c r="SDW91" s="211"/>
      <c r="SDX91" s="211"/>
      <c r="SDY91" s="211"/>
      <c r="SDZ91" s="211"/>
      <c r="SEA91" s="211"/>
      <c r="SEB91" s="211"/>
      <c r="SEC91" s="211"/>
      <c r="SED91" s="211"/>
      <c r="SEE91" s="211"/>
      <c r="SEF91" s="211"/>
      <c r="SEG91" s="211"/>
      <c r="SEH91" s="211"/>
      <c r="SEI91" s="211"/>
      <c r="SEJ91" s="211"/>
      <c r="SEK91" s="211"/>
      <c r="SEL91" s="211"/>
      <c r="SEM91" s="211"/>
      <c r="SEN91" s="211"/>
      <c r="SEO91" s="211"/>
      <c r="SEP91" s="211"/>
      <c r="SEQ91" s="211"/>
      <c r="SER91" s="211"/>
      <c r="SES91" s="211"/>
      <c r="SET91" s="211"/>
      <c r="SEU91" s="211"/>
      <c r="SEV91" s="211"/>
      <c r="SEW91" s="211"/>
      <c r="SEX91" s="211"/>
      <c r="SEY91" s="211"/>
      <c r="SEZ91" s="211"/>
      <c r="SFA91" s="211"/>
      <c r="SFB91" s="211"/>
      <c r="SFC91" s="211"/>
      <c r="SFD91" s="211"/>
      <c r="SFE91" s="211"/>
      <c r="SFF91" s="211"/>
      <c r="SFG91" s="211"/>
      <c r="SFH91" s="211"/>
      <c r="SFI91" s="211"/>
      <c r="SFJ91" s="211"/>
      <c r="SFK91" s="211"/>
      <c r="SFL91" s="211"/>
      <c r="SFM91" s="211"/>
      <c r="SFN91" s="211"/>
      <c r="SFO91" s="211"/>
      <c r="SFP91" s="211"/>
      <c r="SFQ91" s="211"/>
      <c r="SFR91" s="211"/>
      <c r="SFS91" s="211"/>
      <c r="SFT91" s="211"/>
      <c r="SFU91" s="211"/>
      <c r="SFV91" s="211"/>
      <c r="SFW91" s="211"/>
      <c r="SFX91" s="211"/>
      <c r="SFY91" s="211"/>
      <c r="SFZ91" s="211"/>
      <c r="SGA91" s="211"/>
      <c r="SGB91" s="211"/>
      <c r="SGC91" s="211"/>
      <c r="SGD91" s="211"/>
      <c r="SGE91" s="211"/>
      <c r="SGF91" s="211"/>
      <c r="SGG91" s="211"/>
      <c r="SGH91" s="211"/>
      <c r="SGI91" s="211"/>
      <c r="SGJ91" s="211"/>
      <c r="SGK91" s="211"/>
      <c r="SGL91" s="211"/>
      <c r="SGM91" s="211"/>
      <c r="SGN91" s="211"/>
      <c r="SGO91" s="211"/>
      <c r="SGP91" s="211"/>
      <c r="SGQ91" s="211"/>
      <c r="SGR91" s="211"/>
      <c r="SGS91" s="211"/>
      <c r="SGT91" s="211"/>
      <c r="SGU91" s="211"/>
      <c r="SGV91" s="211"/>
      <c r="SGW91" s="211"/>
      <c r="SGX91" s="211"/>
      <c r="SGY91" s="211"/>
      <c r="SGZ91" s="211"/>
      <c r="SHA91" s="211"/>
      <c r="SHB91" s="211"/>
      <c r="SHC91" s="211"/>
      <c r="SHD91" s="211"/>
      <c r="SHE91" s="211"/>
      <c r="SHF91" s="211"/>
      <c r="SHG91" s="211"/>
      <c r="SHH91" s="211"/>
      <c r="SHI91" s="211"/>
      <c r="SHJ91" s="211"/>
      <c r="SHK91" s="211"/>
      <c r="SHL91" s="211"/>
      <c r="SHM91" s="211"/>
      <c r="SHN91" s="211"/>
      <c r="SHO91" s="211"/>
      <c r="SHP91" s="211"/>
      <c r="SHQ91" s="211"/>
      <c r="SHR91" s="211"/>
      <c r="SHS91" s="211"/>
      <c r="SHT91" s="211"/>
      <c r="SHU91" s="211"/>
      <c r="SHV91" s="211"/>
      <c r="SHW91" s="211"/>
      <c r="SHX91" s="211"/>
      <c r="SHY91" s="211"/>
      <c r="SHZ91" s="211"/>
      <c r="SIA91" s="211"/>
      <c r="SIB91" s="211"/>
      <c r="SIC91" s="211"/>
      <c r="SID91" s="211"/>
      <c r="SIE91" s="211"/>
      <c r="SIF91" s="211"/>
      <c r="SIG91" s="211"/>
      <c r="SIH91" s="211"/>
      <c r="SII91" s="211"/>
      <c r="SIJ91" s="211"/>
      <c r="SIK91" s="211"/>
      <c r="SIL91" s="211"/>
      <c r="SIM91" s="211"/>
      <c r="SIN91" s="211"/>
      <c r="SIO91" s="211"/>
      <c r="SIP91" s="211"/>
      <c r="SIQ91" s="211"/>
      <c r="SIR91" s="211"/>
      <c r="SIS91" s="211"/>
      <c r="SIT91" s="211"/>
      <c r="SIU91" s="211"/>
      <c r="SIV91" s="211"/>
      <c r="SIW91" s="211"/>
      <c r="SIX91" s="211"/>
      <c r="SIY91" s="211"/>
      <c r="SIZ91" s="211"/>
      <c r="SJA91" s="211"/>
      <c r="SJB91" s="211"/>
      <c r="SJC91" s="211"/>
      <c r="SJD91" s="211"/>
      <c r="SJE91" s="211"/>
      <c r="SJF91" s="211"/>
      <c r="SJG91" s="211"/>
      <c r="SJH91" s="211"/>
      <c r="SJI91" s="211"/>
      <c r="SJJ91" s="211"/>
      <c r="SJK91" s="211"/>
      <c r="SJL91" s="211"/>
      <c r="SJM91" s="211"/>
      <c r="SJN91" s="211"/>
      <c r="SJO91" s="211"/>
      <c r="SJP91" s="211"/>
      <c r="SJQ91" s="211"/>
      <c r="SJR91" s="211"/>
      <c r="SJS91" s="211"/>
      <c r="SJT91" s="211"/>
      <c r="SJU91" s="211"/>
      <c r="SJV91" s="211"/>
      <c r="SJW91" s="211"/>
      <c r="SJX91" s="211"/>
      <c r="SJY91" s="211"/>
      <c r="SJZ91" s="211"/>
      <c r="SKA91" s="211"/>
      <c r="SKB91" s="211"/>
      <c r="SKC91" s="211"/>
      <c r="SKD91" s="211"/>
      <c r="SKE91" s="211"/>
      <c r="SKF91" s="211"/>
      <c r="SKG91" s="211"/>
      <c r="SKH91" s="211"/>
      <c r="SKI91" s="211"/>
      <c r="SKJ91" s="211"/>
      <c r="SKK91" s="211"/>
      <c r="SKL91" s="211"/>
      <c r="SKM91" s="211"/>
      <c r="SKN91" s="211"/>
      <c r="SKO91" s="211"/>
      <c r="SKP91" s="211"/>
      <c r="SKQ91" s="211"/>
      <c r="SKR91" s="211"/>
      <c r="SKS91" s="211"/>
      <c r="SKT91" s="211"/>
      <c r="SKU91" s="211"/>
      <c r="SKV91" s="211"/>
      <c r="SKW91" s="211"/>
      <c r="SKX91" s="211"/>
      <c r="SKY91" s="211"/>
      <c r="SKZ91" s="211"/>
      <c r="SLA91" s="211"/>
      <c r="SLB91" s="211"/>
      <c r="SLC91" s="211"/>
      <c r="SLD91" s="211"/>
      <c r="SLE91" s="211"/>
      <c r="SLF91" s="211"/>
      <c r="SLG91" s="211"/>
      <c r="SLH91" s="211"/>
      <c r="SLI91" s="211"/>
      <c r="SLJ91" s="211"/>
      <c r="SLK91" s="211"/>
      <c r="SLL91" s="211"/>
      <c r="SLM91" s="211"/>
      <c r="SLN91" s="211"/>
      <c r="SLO91" s="211"/>
      <c r="SLP91" s="211"/>
      <c r="SLQ91" s="211"/>
      <c r="SLR91" s="211"/>
      <c r="SLS91" s="211"/>
      <c r="SLT91" s="211"/>
      <c r="SLU91" s="211"/>
      <c r="SLV91" s="211"/>
      <c r="SLW91" s="211"/>
      <c r="SLX91" s="211"/>
      <c r="SLY91" s="211"/>
      <c r="SLZ91" s="211"/>
      <c r="SMA91" s="211"/>
      <c r="SMB91" s="211"/>
      <c r="SMC91" s="211"/>
      <c r="SMD91" s="211"/>
      <c r="SME91" s="211"/>
      <c r="SMF91" s="211"/>
      <c r="SMG91" s="211"/>
      <c r="SMH91" s="211"/>
      <c r="SMI91" s="211"/>
      <c r="SMJ91" s="211"/>
      <c r="SMK91" s="211"/>
      <c r="SML91" s="211"/>
      <c r="SMM91" s="211"/>
      <c r="SMN91" s="211"/>
      <c r="SMO91" s="211"/>
      <c r="SMP91" s="211"/>
      <c r="SMQ91" s="211"/>
      <c r="SMR91" s="211"/>
      <c r="SMS91" s="211"/>
      <c r="SMT91" s="211"/>
      <c r="SMU91" s="211"/>
      <c r="SMV91" s="211"/>
      <c r="SMW91" s="211"/>
      <c r="SMX91" s="211"/>
      <c r="SMY91" s="211"/>
      <c r="SMZ91" s="211"/>
      <c r="SNA91" s="211"/>
      <c r="SNB91" s="211"/>
      <c r="SNC91" s="211"/>
      <c r="SND91" s="211"/>
      <c r="SNE91" s="211"/>
      <c r="SNF91" s="211"/>
      <c r="SNG91" s="211"/>
      <c r="SNH91" s="211"/>
      <c r="SNI91" s="211"/>
      <c r="SNJ91" s="211"/>
      <c r="SNK91" s="211"/>
      <c r="SNL91" s="211"/>
      <c r="SNM91" s="211"/>
      <c r="SNN91" s="211"/>
      <c r="SNO91" s="211"/>
      <c r="SNP91" s="211"/>
      <c r="SNQ91" s="211"/>
      <c r="SNR91" s="211"/>
      <c r="SNS91" s="211"/>
      <c r="SNT91" s="211"/>
      <c r="SNU91" s="211"/>
      <c r="SNV91" s="211"/>
      <c r="SNW91" s="211"/>
      <c r="SNX91" s="211"/>
      <c r="SNY91" s="211"/>
      <c r="SNZ91" s="211"/>
      <c r="SOA91" s="211"/>
      <c r="SOB91" s="211"/>
      <c r="SOC91" s="211"/>
      <c r="SOD91" s="211"/>
      <c r="SOE91" s="211"/>
      <c r="SOF91" s="211"/>
      <c r="SOG91" s="211"/>
      <c r="SOH91" s="211"/>
      <c r="SOI91" s="211"/>
      <c r="SOJ91" s="211"/>
      <c r="SOK91" s="211"/>
      <c r="SOL91" s="211"/>
      <c r="SOM91" s="211"/>
      <c r="SON91" s="211"/>
      <c r="SOO91" s="211"/>
      <c r="SOP91" s="211"/>
      <c r="SOQ91" s="211"/>
      <c r="SOR91" s="211"/>
      <c r="SOS91" s="211"/>
      <c r="SOT91" s="211"/>
      <c r="SOU91" s="211"/>
      <c r="SOV91" s="211"/>
      <c r="SOW91" s="211"/>
      <c r="SOX91" s="211"/>
      <c r="SOY91" s="211"/>
      <c r="SOZ91" s="211"/>
      <c r="SPA91" s="211"/>
      <c r="SPB91" s="211"/>
      <c r="SPC91" s="211"/>
      <c r="SPD91" s="211"/>
      <c r="SPE91" s="211"/>
      <c r="SPF91" s="211"/>
      <c r="SPG91" s="211"/>
      <c r="SPH91" s="211"/>
      <c r="SPI91" s="211"/>
      <c r="SPJ91" s="211"/>
      <c r="SPK91" s="211"/>
      <c r="SPL91" s="211"/>
      <c r="SPM91" s="211"/>
      <c r="SPN91" s="211"/>
      <c r="SPO91" s="211"/>
      <c r="SPP91" s="211"/>
      <c r="SPQ91" s="211"/>
      <c r="SPR91" s="211"/>
      <c r="SPS91" s="211"/>
      <c r="SPT91" s="211"/>
      <c r="SPU91" s="211"/>
      <c r="SPV91" s="211"/>
      <c r="SPW91" s="211"/>
      <c r="SPX91" s="211"/>
      <c r="SPY91" s="211"/>
      <c r="SPZ91" s="211"/>
      <c r="SQA91" s="211"/>
      <c r="SQB91" s="211"/>
      <c r="SQC91" s="211"/>
      <c r="SQD91" s="211"/>
      <c r="SQE91" s="211"/>
      <c r="SQF91" s="211"/>
      <c r="SQG91" s="211"/>
      <c r="SQH91" s="211"/>
      <c r="SQI91" s="211"/>
      <c r="SQJ91" s="211"/>
      <c r="SQK91" s="211"/>
      <c r="SQL91" s="211"/>
      <c r="SQM91" s="211"/>
      <c r="SQN91" s="211"/>
      <c r="SQO91" s="211"/>
      <c r="SQP91" s="211"/>
      <c r="SQQ91" s="211"/>
      <c r="SQR91" s="211"/>
      <c r="SQS91" s="211"/>
      <c r="SQT91" s="211"/>
      <c r="SQU91" s="211"/>
      <c r="SQV91" s="211"/>
      <c r="SQW91" s="211"/>
      <c r="SQX91" s="211"/>
      <c r="SQY91" s="211"/>
      <c r="SQZ91" s="211"/>
      <c r="SRA91" s="211"/>
      <c r="SRB91" s="211"/>
      <c r="SRC91" s="211"/>
      <c r="SRD91" s="211"/>
      <c r="SRE91" s="211"/>
      <c r="SRF91" s="211"/>
      <c r="SRG91" s="211"/>
      <c r="SRH91" s="211"/>
      <c r="SRI91" s="211"/>
      <c r="SRJ91" s="211"/>
      <c r="SRK91" s="211"/>
      <c r="SRL91" s="211"/>
      <c r="SRM91" s="211"/>
      <c r="SRN91" s="211"/>
      <c r="SRO91" s="211"/>
      <c r="SRP91" s="211"/>
      <c r="SRQ91" s="211"/>
      <c r="SRR91" s="211"/>
      <c r="SRS91" s="211"/>
      <c r="SRT91" s="211"/>
      <c r="SRU91" s="211"/>
      <c r="SRV91" s="211"/>
      <c r="SRW91" s="211"/>
      <c r="SRX91" s="211"/>
      <c r="SRY91" s="211"/>
      <c r="SRZ91" s="211"/>
      <c r="SSA91" s="211"/>
      <c r="SSB91" s="211"/>
      <c r="SSC91" s="211"/>
      <c r="SSD91" s="211"/>
      <c r="SSE91" s="211"/>
      <c r="SSF91" s="211"/>
      <c r="SSG91" s="211"/>
      <c r="SSH91" s="211"/>
      <c r="SSI91" s="211"/>
      <c r="SSJ91" s="211"/>
      <c r="SSK91" s="211"/>
      <c r="SSL91" s="211"/>
      <c r="SSM91" s="211"/>
      <c r="SSN91" s="211"/>
      <c r="SSO91" s="211"/>
      <c r="SSP91" s="211"/>
      <c r="SSQ91" s="211"/>
      <c r="SSR91" s="211"/>
      <c r="SSS91" s="211"/>
      <c r="SST91" s="211"/>
      <c r="SSU91" s="211"/>
      <c r="SSV91" s="211"/>
      <c r="SSW91" s="211"/>
      <c r="SSX91" s="211"/>
      <c r="SSY91" s="211"/>
      <c r="SSZ91" s="211"/>
      <c r="STA91" s="211"/>
      <c r="STB91" s="211"/>
      <c r="STC91" s="211"/>
      <c r="STD91" s="211"/>
      <c r="STE91" s="211"/>
      <c r="STF91" s="211"/>
      <c r="STG91" s="211"/>
      <c r="STH91" s="211"/>
      <c r="STI91" s="211"/>
      <c r="STJ91" s="211"/>
      <c r="STK91" s="211"/>
      <c r="STL91" s="211"/>
      <c r="STM91" s="211"/>
      <c r="STN91" s="211"/>
      <c r="STO91" s="211"/>
      <c r="STP91" s="211"/>
      <c r="STQ91" s="211"/>
      <c r="STR91" s="211"/>
      <c r="STS91" s="211"/>
      <c r="STT91" s="211"/>
      <c r="STU91" s="211"/>
      <c r="STV91" s="211"/>
      <c r="STW91" s="211"/>
      <c r="STX91" s="211"/>
      <c r="STY91" s="211"/>
      <c r="STZ91" s="211"/>
      <c r="SUA91" s="211"/>
      <c r="SUB91" s="211"/>
      <c r="SUC91" s="211"/>
      <c r="SUD91" s="211"/>
      <c r="SUE91" s="211"/>
      <c r="SUF91" s="211"/>
      <c r="SUG91" s="211"/>
      <c r="SUH91" s="211"/>
      <c r="SUI91" s="211"/>
      <c r="SUJ91" s="211"/>
      <c r="SUK91" s="211"/>
      <c r="SUL91" s="211"/>
      <c r="SUM91" s="211"/>
      <c r="SUN91" s="211"/>
      <c r="SUO91" s="211"/>
      <c r="SUP91" s="211"/>
      <c r="SUQ91" s="211"/>
      <c r="SUR91" s="211"/>
      <c r="SUS91" s="211"/>
      <c r="SUT91" s="211"/>
      <c r="SUU91" s="211"/>
      <c r="SUV91" s="211"/>
      <c r="SUW91" s="211"/>
      <c r="SUX91" s="211"/>
      <c r="SUY91" s="211"/>
      <c r="SUZ91" s="211"/>
      <c r="SVA91" s="211"/>
      <c r="SVB91" s="211"/>
      <c r="SVC91" s="211"/>
      <c r="SVD91" s="211"/>
      <c r="SVE91" s="211"/>
      <c r="SVF91" s="211"/>
      <c r="SVG91" s="211"/>
      <c r="SVH91" s="211"/>
      <c r="SVI91" s="211"/>
      <c r="SVJ91" s="211"/>
      <c r="SVK91" s="211"/>
      <c r="SVL91" s="211"/>
      <c r="SVM91" s="211"/>
      <c r="SVN91" s="211"/>
      <c r="SVO91" s="211"/>
      <c r="SVP91" s="211"/>
      <c r="SVQ91" s="211"/>
      <c r="SVR91" s="211"/>
      <c r="SVS91" s="211"/>
      <c r="SVT91" s="211"/>
      <c r="SVU91" s="211"/>
      <c r="SVV91" s="211"/>
      <c r="SVW91" s="211"/>
      <c r="SVX91" s="211"/>
      <c r="SVY91" s="211"/>
      <c r="SVZ91" s="211"/>
      <c r="SWA91" s="211"/>
      <c r="SWB91" s="211"/>
      <c r="SWC91" s="211"/>
      <c r="SWD91" s="211"/>
      <c r="SWE91" s="211"/>
      <c r="SWF91" s="211"/>
      <c r="SWG91" s="211"/>
      <c r="SWH91" s="211"/>
      <c r="SWI91" s="211"/>
      <c r="SWJ91" s="211"/>
      <c r="SWK91" s="211"/>
      <c r="SWL91" s="211"/>
      <c r="SWM91" s="211"/>
      <c r="SWN91" s="211"/>
      <c r="SWO91" s="211"/>
      <c r="SWP91" s="211"/>
      <c r="SWQ91" s="211"/>
      <c r="SWR91" s="211"/>
      <c r="SWS91" s="211"/>
      <c r="SWT91" s="211"/>
      <c r="SWU91" s="211"/>
      <c r="SWV91" s="211"/>
      <c r="SWW91" s="211"/>
      <c r="SWX91" s="211"/>
      <c r="SWY91" s="211"/>
      <c r="SWZ91" s="211"/>
      <c r="SXA91" s="211"/>
      <c r="SXB91" s="211"/>
      <c r="SXC91" s="211"/>
      <c r="SXD91" s="211"/>
      <c r="SXE91" s="211"/>
      <c r="SXF91" s="211"/>
      <c r="SXG91" s="211"/>
      <c r="SXH91" s="211"/>
      <c r="SXI91" s="211"/>
      <c r="SXJ91" s="211"/>
      <c r="SXK91" s="211"/>
      <c r="SXL91" s="211"/>
      <c r="SXM91" s="211"/>
      <c r="SXN91" s="211"/>
      <c r="SXO91" s="211"/>
      <c r="SXP91" s="211"/>
      <c r="SXQ91" s="211"/>
      <c r="SXR91" s="211"/>
      <c r="SXS91" s="211"/>
      <c r="SXT91" s="211"/>
      <c r="SXU91" s="211"/>
      <c r="SXV91" s="211"/>
      <c r="SXW91" s="211"/>
      <c r="SXX91" s="211"/>
      <c r="SXY91" s="211"/>
      <c r="SXZ91" s="211"/>
      <c r="SYA91" s="211"/>
      <c r="SYB91" s="211"/>
      <c r="SYC91" s="211"/>
      <c r="SYD91" s="211"/>
      <c r="SYE91" s="211"/>
      <c r="SYF91" s="211"/>
      <c r="SYG91" s="211"/>
      <c r="SYH91" s="211"/>
      <c r="SYI91" s="211"/>
      <c r="SYJ91" s="211"/>
      <c r="SYK91" s="211"/>
      <c r="SYL91" s="211"/>
      <c r="SYM91" s="211"/>
      <c r="SYN91" s="211"/>
      <c r="SYO91" s="211"/>
      <c r="SYP91" s="211"/>
      <c r="SYQ91" s="211"/>
      <c r="SYR91" s="211"/>
      <c r="SYS91" s="211"/>
      <c r="SYT91" s="211"/>
      <c r="SYU91" s="211"/>
      <c r="SYV91" s="211"/>
      <c r="SYW91" s="211"/>
      <c r="SYX91" s="211"/>
      <c r="SYY91" s="211"/>
      <c r="SYZ91" s="211"/>
      <c r="SZA91" s="211"/>
      <c r="SZB91" s="211"/>
      <c r="SZC91" s="211"/>
      <c r="SZD91" s="211"/>
      <c r="SZE91" s="211"/>
      <c r="SZF91" s="211"/>
      <c r="SZG91" s="211"/>
      <c r="SZH91" s="211"/>
      <c r="SZI91" s="211"/>
      <c r="SZJ91" s="211"/>
      <c r="SZK91" s="211"/>
      <c r="SZL91" s="211"/>
      <c r="SZM91" s="211"/>
      <c r="SZN91" s="211"/>
      <c r="SZO91" s="211"/>
      <c r="SZP91" s="211"/>
      <c r="SZQ91" s="211"/>
      <c r="SZR91" s="211"/>
      <c r="SZS91" s="211"/>
      <c r="SZT91" s="211"/>
      <c r="SZU91" s="211"/>
      <c r="SZV91" s="211"/>
      <c r="SZW91" s="211"/>
      <c r="SZX91" s="211"/>
      <c r="SZY91" s="211"/>
      <c r="SZZ91" s="211"/>
      <c r="TAA91" s="211"/>
      <c r="TAB91" s="211"/>
      <c r="TAC91" s="211"/>
      <c r="TAD91" s="211"/>
      <c r="TAE91" s="211"/>
      <c r="TAF91" s="211"/>
      <c r="TAG91" s="211"/>
      <c r="TAH91" s="211"/>
      <c r="TAI91" s="211"/>
      <c r="TAJ91" s="211"/>
      <c r="TAK91" s="211"/>
      <c r="TAL91" s="211"/>
      <c r="TAM91" s="211"/>
      <c r="TAN91" s="211"/>
      <c r="TAO91" s="211"/>
      <c r="TAP91" s="211"/>
      <c r="TAQ91" s="211"/>
      <c r="TAR91" s="211"/>
      <c r="TAS91" s="211"/>
      <c r="TAT91" s="211"/>
      <c r="TAU91" s="211"/>
      <c r="TAV91" s="211"/>
      <c r="TAW91" s="211"/>
      <c r="TAX91" s="211"/>
      <c r="TAY91" s="211"/>
      <c r="TAZ91" s="211"/>
      <c r="TBA91" s="211"/>
      <c r="TBB91" s="211"/>
      <c r="TBC91" s="211"/>
      <c r="TBD91" s="211"/>
      <c r="TBE91" s="211"/>
      <c r="TBF91" s="211"/>
      <c r="TBG91" s="211"/>
      <c r="TBH91" s="211"/>
      <c r="TBI91" s="211"/>
      <c r="TBJ91" s="211"/>
      <c r="TBK91" s="211"/>
      <c r="TBL91" s="211"/>
      <c r="TBM91" s="211"/>
      <c r="TBN91" s="211"/>
      <c r="TBO91" s="211"/>
      <c r="TBP91" s="211"/>
      <c r="TBQ91" s="211"/>
      <c r="TBR91" s="211"/>
      <c r="TBS91" s="211"/>
      <c r="TBT91" s="211"/>
      <c r="TBU91" s="211"/>
      <c r="TBV91" s="211"/>
      <c r="TBW91" s="211"/>
      <c r="TBX91" s="211"/>
      <c r="TBY91" s="211"/>
      <c r="TBZ91" s="211"/>
      <c r="TCA91" s="211"/>
      <c r="TCB91" s="211"/>
      <c r="TCC91" s="211"/>
      <c r="TCD91" s="211"/>
      <c r="TCE91" s="211"/>
      <c r="TCF91" s="211"/>
      <c r="TCG91" s="211"/>
      <c r="TCH91" s="211"/>
      <c r="TCI91" s="211"/>
      <c r="TCJ91" s="211"/>
      <c r="TCK91" s="211"/>
      <c r="TCL91" s="211"/>
      <c r="TCM91" s="211"/>
      <c r="TCN91" s="211"/>
      <c r="TCO91" s="211"/>
      <c r="TCP91" s="211"/>
      <c r="TCQ91" s="211"/>
      <c r="TCR91" s="211"/>
      <c r="TCS91" s="211"/>
      <c r="TCT91" s="211"/>
      <c r="TCU91" s="211"/>
      <c r="TCV91" s="211"/>
      <c r="TCW91" s="211"/>
      <c r="TCX91" s="211"/>
      <c r="TCY91" s="211"/>
      <c r="TCZ91" s="211"/>
      <c r="TDA91" s="211"/>
      <c r="TDB91" s="211"/>
      <c r="TDC91" s="211"/>
      <c r="TDD91" s="211"/>
      <c r="TDE91" s="211"/>
      <c r="TDF91" s="211"/>
      <c r="TDG91" s="211"/>
      <c r="TDH91" s="211"/>
      <c r="TDI91" s="211"/>
      <c r="TDJ91" s="211"/>
      <c r="TDK91" s="211"/>
      <c r="TDL91" s="211"/>
      <c r="TDM91" s="211"/>
      <c r="TDN91" s="211"/>
      <c r="TDO91" s="211"/>
      <c r="TDP91" s="211"/>
      <c r="TDQ91" s="211"/>
      <c r="TDR91" s="211"/>
      <c r="TDS91" s="211"/>
      <c r="TDT91" s="211"/>
      <c r="TDU91" s="211"/>
      <c r="TDV91" s="211"/>
      <c r="TDW91" s="211"/>
      <c r="TDX91" s="211"/>
      <c r="TDY91" s="211"/>
      <c r="TDZ91" s="211"/>
      <c r="TEA91" s="211"/>
      <c r="TEB91" s="211"/>
      <c r="TEC91" s="211"/>
      <c r="TED91" s="211"/>
      <c r="TEE91" s="211"/>
      <c r="TEF91" s="211"/>
      <c r="TEG91" s="211"/>
      <c r="TEH91" s="211"/>
      <c r="TEI91" s="211"/>
      <c r="TEJ91" s="211"/>
      <c r="TEK91" s="211"/>
      <c r="TEL91" s="211"/>
      <c r="TEM91" s="211"/>
      <c r="TEN91" s="211"/>
      <c r="TEO91" s="211"/>
      <c r="TEP91" s="211"/>
      <c r="TEQ91" s="211"/>
      <c r="TER91" s="211"/>
      <c r="TES91" s="211"/>
      <c r="TET91" s="211"/>
      <c r="TEU91" s="211"/>
      <c r="TEV91" s="211"/>
      <c r="TEW91" s="211"/>
      <c r="TEX91" s="211"/>
      <c r="TEY91" s="211"/>
      <c r="TEZ91" s="211"/>
      <c r="TFA91" s="211"/>
      <c r="TFB91" s="211"/>
      <c r="TFC91" s="211"/>
      <c r="TFD91" s="211"/>
      <c r="TFE91" s="211"/>
      <c r="TFF91" s="211"/>
      <c r="TFG91" s="211"/>
      <c r="TFH91" s="211"/>
      <c r="TFI91" s="211"/>
      <c r="TFJ91" s="211"/>
      <c r="TFK91" s="211"/>
      <c r="TFL91" s="211"/>
      <c r="TFM91" s="211"/>
      <c r="TFN91" s="211"/>
      <c r="TFO91" s="211"/>
      <c r="TFP91" s="211"/>
      <c r="TFQ91" s="211"/>
      <c r="TFR91" s="211"/>
      <c r="TFS91" s="211"/>
      <c r="TFT91" s="211"/>
      <c r="TFU91" s="211"/>
      <c r="TFV91" s="211"/>
      <c r="TFW91" s="211"/>
      <c r="TFX91" s="211"/>
      <c r="TFY91" s="211"/>
      <c r="TFZ91" s="211"/>
      <c r="TGA91" s="211"/>
      <c r="TGB91" s="211"/>
      <c r="TGC91" s="211"/>
      <c r="TGD91" s="211"/>
      <c r="TGE91" s="211"/>
      <c r="TGF91" s="211"/>
      <c r="TGG91" s="211"/>
      <c r="TGH91" s="211"/>
      <c r="TGI91" s="211"/>
      <c r="TGJ91" s="211"/>
      <c r="TGK91" s="211"/>
      <c r="TGL91" s="211"/>
      <c r="TGM91" s="211"/>
      <c r="TGN91" s="211"/>
      <c r="TGO91" s="211"/>
      <c r="TGP91" s="211"/>
      <c r="TGQ91" s="211"/>
      <c r="TGR91" s="211"/>
      <c r="TGS91" s="211"/>
      <c r="TGT91" s="211"/>
      <c r="TGU91" s="211"/>
      <c r="TGV91" s="211"/>
      <c r="TGW91" s="211"/>
      <c r="TGX91" s="211"/>
      <c r="TGY91" s="211"/>
      <c r="TGZ91" s="211"/>
      <c r="THA91" s="211"/>
      <c r="THB91" s="211"/>
      <c r="THC91" s="211"/>
      <c r="THD91" s="211"/>
      <c r="THE91" s="211"/>
      <c r="THF91" s="211"/>
      <c r="THG91" s="211"/>
      <c r="THH91" s="211"/>
      <c r="THI91" s="211"/>
      <c r="THJ91" s="211"/>
      <c r="THK91" s="211"/>
      <c r="THL91" s="211"/>
      <c r="THM91" s="211"/>
      <c r="THN91" s="211"/>
      <c r="THO91" s="211"/>
      <c r="THP91" s="211"/>
      <c r="THQ91" s="211"/>
      <c r="THR91" s="211"/>
      <c r="THS91" s="211"/>
      <c r="THT91" s="211"/>
      <c r="THU91" s="211"/>
      <c r="THV91" s="211"/>
      <c r="THW91" s="211"/>
      <c r="THX91" s="211"/>
      <c r="THY91" s="211"/>
      <c r="THZ91" s="211"/>
      <c r="TIA91" s="211"/>
      <c r="TIB91" s="211"/>
      <c r="TIC91" s="211"/>
      <c r="TID91" s="211"/>
      <c r="TIE91" s="211"/>
      <c r="TIF91" s="211"/>
      <c r="TIG91" s="211"/>
      <c r="TIH91" s="211"/>
      <c r="TII91" s="211"/>
      <c r="TIJ91" s="211"/>
      <c r="TIK91" s="211"/>
      <c r="TIL91" s="211"/>
      <c r="TIM91" s="211"/>
      <c r="TIN91" s="211"/>
      <c r="TIO91" s="211"/>
      <c r="TIP91" s="211"/>
      <c r="TIQ91" s="211"/>
      <c r="TIR91" s="211"/>
      <c r="TIS91" s="211"/>
      <c r="TIT91" s="211"/>
      <c r="TIU91" s="211"/>
      <c r="TIV91" s="211"/>
      <c r="TIW91" s="211"/>
      <c r="TIX91" s="211"/>
      <c r="TIY91" s="211"/>
      <c r="TIZ91" s="211"/>
      <c r="TJA91" s="211"/>
      <c r="TJB91" s="211"/>
      <c r="TJC91" s="211"/>
      <c r="TJD91" s="211"/>
      <c r="TJE91" s="211"/>
      <c r="TJF91" s="211"/>
      <c r="TJG91" s="211"/>
      <c r="TJH91" s="211"/>
      <c r="TJI91" s="211"/>
      <c r="TJJ91" s="211"/>
      <c r="TJK91" s="211"/>
      <c r="TJL91" s="211"/>
      <c r="TJM91" s="211"/>
      <c r="TJN91" s="211"/>
      <c r="TJO91" s="211"/>
      <c r="TJP91" s="211"/>
      <c r="TJQ91" s="211"/>
      <c r="TJR91" s="211"/>
      <c r="TJS91" s="211"/>
      <c r="TJT91" s="211"/>
      <c r="TJU91" s="211"/>
      <c r="TJV91" s="211"/>
      <c r="TJW91" s="211"/>
      <c r="TJX91" s="211"/>
      <c r="TJY91" s="211"/>
      <c r="TJZ91" s="211"/>
      <c r="TKA91" s="211"/>
      <c r="TKB91" s="211"/>
      <c r="TKC91" s="211"/>
      <c r="TKD91" s="211"/>
      <c r="TKE91" s="211"/>
      <c r="TKF91" s="211"/>
      <c r="TKG91" s="211"/>
      <c r="TKH91" s="211"/>
      <c r="TKI91" s="211"/>
      <c r="TKJ91" s="211"/>
      <c r="TKK91" s="211"/>
      <c r="TKL91" s="211"/>
      <c r="TKM91" s="211"/>
      <c r="TKN91" s="211"/>
      <c r="TKO91" s="211"/>
      <c r="TKP91" s="211"/>
      <c r="TKQ91" s="211"/>
      <c r="TKR91" s="211"/>
      <c r="TKS91" s="211"/>
      <c r="TKT91" s="211"/>
      <c r="TKU91" s="211"/>
      <c r="TKV91" s="211"/>
      <c r="TKW91" s="211"/>
      <c r="TKX91" s="211"/>
      <c r="TKY91" s="211"/>
      <c r="TKZ91" s="211"/>
      <c r="TLA91" s="211"/>
      <c r="TLB91" s="211"/>
      <c r="TLC91" s="211"/>
      <c r="TLD91" s="211"/>
      <c r="TLE91" s="211"/>
      <c r="TLF91" s="211"/>
      <c r="TLG91" s="211"/>
      <c r="TLH91" s="211"/>
      <c r="TLI91" s="211"/>
      <c r="TLJ91" s="211"/>
      <c r="TLK91" s="211"/>
      <c r="TLL91" s="211"/>
      <c r="TLM91" s="211"/>
      <c r="TLN91" s="211"/>
      <c r="TLO91" s="211"/>
      <c r="TLP91" s="211"/>
      <c r="TLQ91" s="211"/>
      <c r="TLR91" s="211"/>
      <c r="TLS91" s="211"/>
      <c r="TLT91" s="211"/>
      <c r="TLU91" s="211"/>
      <c r="TLV91" s="211"/>
      <c r="TLW91" s="211"/>
      <c r="TLX91" s="211"/>
      <c r="TLY91" s="211"/>
      <c r="TLZ91" s="211"/>
      <c r="TMA91" s="211"/>
      <c r="TMB91" s="211"/>
      <c r="TMC91" s="211"/>
      <c r="TMD91" s="211"/>
      <c r="TME91" s="211"/>
      <c r="TMF91" s="211"/>
      <c r="TMG91" s="211"/>
      <c r="TMH91" s="211"/>
      <c r="TMI91" s="211"/>
      <c r="TMJ91" s="211"/>
      <c r="TMK91" s="211"/>
      <c r="TML91" s="211"/>
      <c r="TMM91" s="211"/>
      <c r="TMN91" s="211"/>
      <c r="TMO91" s="211"/>
      <c r="TMP91" s="211"/>
      <c r="TMQ91" s="211"/>
      <c r="TMR91" s="211"/>
      <c r="TMS91" s="211"/>
      <c r="TMT91" s="211"/>
      <c r="TMU91" s="211"/>
      <c r="TMV91" s="211"/>
      <c r="TMW91" s="211"/>
      <c r="TMX91" s="211"/>
      <c r="TMY91" s="211"/>
      <c r="TMZ91" s="211"/>
      <c r="TNA91" s="211"/>
      <c r="TNB91" s="211"/>
      <c r="TNC91" s="211"/>
      <c r="TND91" s="211"/>
      <c r="TNE91" s="211"/>
      <c r="TNF91" s="211"/>
      <c r="TNG91" s="211"/>
      <c r="TNH91" s="211"/>
      <c r="TNI91" s="211"/>
      <c r="TNJ91" s="211"/>
      <c r="TNK91" s="211"/>
      <c r="TNL91" s="211"/>
      <c r="TNM91" s="211"/>
      <c r="TNN91" s="211"/>
      <c r="TNO91" s="211"/>
      <c r="TNP91" s="211"/>
      <c r="TNQ91" s="211"/>
      <c r="TNR91" s="211"/>
      <c r="TNS91" s="211"/>
      <c r="TNT91" s="211"/>
      <c r="TNU91" s="211"/>
      <c r="TNV91" s="211"/>
      <c r="TNW91" s="211"/>
      <c r="TNX91" s="211"/>
      <c r="TNY91" s="211"/>
      <c r="TNZ91" s="211"/>
      <c r="TOA91" s="211"/>
      <c r="TOB91" s="211"/>
      <c r="TOC91" s="211"/>
      <c r="TOD91" s="211"/>
      <c r="TOE91" s="211"/>
      <c r="TOF91" s="211"/>
      <c r="TOG91" s="211"/>
      <c r="TOH91" s="211"/>
      <c r="TOI91" s="211"/>
      <c r="TOJ91" s="211"/>
      <c r="TOK91" s="211"/>
      <c r="TOL91" s="211"/>
      <c r="TOM91" s="211"/>
      <c r="TON91" s="211"/>
      <c r="TOO91" s="211"/>
      <c r="TOP91" s="211"/>
      <c r="TOQ91" s="211"/>
      <c r="TOR91" s="211"/>
      <c r="TOS91" s="211"/>
      <c r="TOT91" s="211"/>
      <c r="TOU91" s="211"/>
      <c r="TOV91" s="211"/>
      <c r="TOW91" s="211"/>
      <c r="TOX91" s="211"/>
      <c r="TOY91" s="211"/>
      <c r="TOZ91" s="211"/>
      <c r="TPA91" s="211"/>
      <c r="TPB91" s="211"/>
      <c r="TPC91" s="211"/>
      <c r="TPD91" s="211"/>
      <c r="TPE91" s="211"/>
      <c r="TPF91" s="211"/>
      <c r="TPG91" s="211"/>
      <c r="TPH91" s="211"/>
      <c r="TPI91" s="211"/>
      <c r="TPJ91" s="211"/>
      <c r="TPK91" s="211"/>
      <c r="TPL91" s="211"/>
      <c r="TPM91" s="211"/>
      <c r="TPN91" s="211"/>
      <c r="TPO91" s="211"/>
      <c r="TPP91" s="211"/>
      <c r="TPQ91" s="211"/>
      <c r="TPR91" s="211"/>
      <c r="TPS91" s="211"/>
      <c r="TPT91" s="211"/>
      <c r="TPU91" s="211"/>
      <c r="TPV91" s="211"/>
      <c r="TPW91" s="211"/>
      <c r="TPX91" s="211"/>
      <c r="TPY91" s="211"/>
      <c r="TPZ91" s="211"/>
      <c r="TQA91" s="211"/>
      <c r="TQB91" s="211"/>
      <c r="TQC91" s="211"/>
      <c r="TQD91" s="211"/>
      <c r="TQE91" s="211"/>
      <c r="TQF91" s="211"/>
      <c r="TQG91" s="211"/>
      <c r="TQH91" s="211"/>
      <c r="TQI91" s="211"/>
      <c r="TQJ91" s="211"/>
      <c r="TQK91" s="211"/>
      <c r="TQL91" s="211"/>
      <c r="TQM91" s="211"/>
      <c r="TQN91" s="211"/>
      <c r="TQO91" s="211"/>
      <c r="TQP91" s="211"/>
      <c r="TQQ91" s="211"/>
      <c r="TQR91" s="211"/>
      <c r="TQS91" s="211"/>
      <c r="TQT91" s="211"/>
      <c r="TQU91" s="211"/>
      <c r="TQV91" s="211"/>
      <c r="TQW91" s="211"/>
      <c r="TQX91" s="211"/>
      <c r="TQY91" s="211"/>
      <c r="TQZ91" s="211"/>
      <c r="TRA91" s="211"/>
      <c r="TRB91" s="211"/>
      <c r="TRC91" s="211"/>
      <c r="TRD91" s="211"/>
      <c r="TRE91" s="211"/>
      <c r="TRF91" s="211"/>
      <c r="TRG91" s="211"/>
      <c r="TRH91" s="211"/>
      <c r="TRI91" s="211"/>
      <c r="TRJ91" s="211"/>
      <c r="TRK91" s="211"/>
      <c r="TRL91" s="211"/>
      <c r="TRM91" s="211"/>
      <c r="TRN91" s="211"/>
      <c r="TRO91" s="211"/>
      <c r="TRP91" s="211"/>
      <c r="TRQ91" s="211"/>
      <c r="TRR91" s="211"/>
      <c r="TRS91" s="211"/>
      <c r="TRT91" s="211"/>
      <c r="TRU91" s="211"/>
      <c r="TRV91" s="211"/>
      <c r="TRW91" s="211"/>
      <c r="TRX91" s="211"/>
      <c r="TRY91" s="211"/>
      <c r="TRZ91" s="211"/>
      <c r="TSA91" s="211"/>
      <c r="TSB91" s="211"/>
      <c r="TSC91" s="211"/>
      <c r="TSD91" s="211"/>
      <c r="TSE91" s="211"/>
      <c r="TSF91" s="211"/>
      <c r="TSG91" s="211"/>
      <c r="TSH91" s="211"/>
      <c r="TSI91" s="211"/>
      <c r="TSJ91" s="211"/>
      <c r="TSK91" s="211"/>
      <c r="TSL91" s="211"/>
      <c r="TSM91" s="211"/>
      <c r="TSN91" s="211"/>
      <c r="TSO91" s="211"/>
      <c r="TSP91" s="211"/>
      <c r="TSQ91" s="211"/>
      <c r="TSR91" s="211"/>
      <c r="TSS91" s="211"/>
      <c r="TST91" s="211"/>
      <c r="TSU91" s="211"/>
      <c r="TSV91" s="211"/>
      <c r="TSW91" s="211"/>
      <c r="TSX91" s="211"/>
      <c r="TSY91" s="211"/>
      <c r="TSZ91" s="211"/>
      <c r="TTA91" s="211"/>
      <c r="TTB91" s="211"/>
      <c r="TTC91" s="211"/>
      <c r="TTD91" s="211"/>
      <c r="TTE91" s="211"/>
      <c r="TTF91" s="211"/>
      <c r="TTG91" s="211"/>
      <c r="TTH91" s="211"/>
      <c r="TTI91" s="211"/>
      <c r="TTJ91" s="211"/>
      <c r="TTK91" s="211"/>
      <c r="TTL91" s="211"/>
      <c r="TTM91" s="211"/>
      <c r="TTN91" s="211"/>
      <c r="TTO91" s="211"/>
      <c r="TTP91" s="211"/>
      <c r="TTQ91" s="211"/>
      <c r="TTR91" s="211"/>
      <c r="TTS91" s="211"/>
      <c r="TTT91" s="211"/>
      <c r="TTU91" s="211"/>
      <c r="TTV91" s="211"/>
      <c r="TTW91" s="211"/>
      <c r="TTX91" s="211"/>
      <c r="TTY91" s="211"/>
      <c r="TTZ91" s="211"/>
      <c r="TUA91" s="211"/>
      <c r="TUB91" s="211"/>
      <c r="TUC91" s="211"/>
      <c r="TUD91" s="211"/>
      <c r="TUE91" s="211"/>
      <c r="TUF91" s="211"/>
      <c r="TUG91" s="211"/>
      <c r="TUH91" s="211"/>
      <c r="TUI91" s="211"/>
      <c r="TUJ91" s="211"/>
      <c r="TUK91" s="211"/>
      <c r="TUL91" s="211"/>
      <c r="TUM91" s="211"/>
      <c r="TUN91" s="211"/>
      <c r="TUO91" s="211"/>
      <c r="TUP91" s="211"/>
      <c r="TUQ91" s="211"/>
      <c r="TUR91" s="211"/>
      <c r="TUS91" s="211"/>
      <c r="TUT91" s="211"/>
      <c r="TUU91" s="211"/>
      <c r="TUV91" s="211"/>
      <c r="TUW91" s="211"/>
      <c r="TUX91" s="211"/>
      <c r="TUY91" s="211"/>
      <c r="TUZ91" s="211"/>
      <c r="TVA91" s="211"/>
      <c r="TVB91" s="211"/>
      <c r="TVC91" s="211"/>
      <c r="TVD91" s="211"/>
      <c r="TVE91" s="211"/>
      <c r="TVF91" s="211"/>
      <c r="TVG91" s="211"/>
      <c r="TVH91" s="211"/>
      <c r="TVI91" s="211"/>
      <c r="TVJ91" s="211"/>
      <c r="TVK91" s="211"/>
      <c r="TVL91" s="211"/>
      <c r="TVM91" s="211"/>
      <c r="TVN91" s="211"/>
      <c r="TVO91" s="211"/>
      <c r="TVP91" s="211"/>
      <c r="TVQ91" s="211"/>
      <c r="TVR91" s="211"/>
      <c r="TVS91" s="211"/>
      <c r="TVT91" s="211"/>
      <c r="TVU91" s="211"/>
      <c r="TVV91" s="211"/>
      <c r="TVW91" s="211"/>
      <c r="TVX91" s="211"/>
      <c r="TVY91" s="211"/>
      <c r="TVZ91" s="211"/>
      <c r="TWA91" s="211"/>
      <c r="TWB91" s="211"/>
      <c r="TWC91" s="211"/>
      <c r="TWD91" s="211"/>
      <c r="TWE91" s="211"/>
      <c r="TWF91" s="211"/>
      <c r="TWG91" s="211"/>
      <c r="TWH91" s="211"/>
      <c r="TWI91" s="211"/>
      <c r="TWJ91" s="211"/>
      <c r="TWK91" s="211"/>
      <c r="TWL91" s="211"/>
      <c r="TWM91" s="211"/>
      <c r="TWN91" s="211"/>
      <c r="TWO91" s="211"/>
      <c r="TWP91" s="211"/>
      <c r="TWQ91" s="211"/>
      <c r="TWR91" s="211"/>
      <c r="TWS91" s="211"/>
      <c r="TWT91" s="211"/>
      <c r="TWU91" s="211"/>
      <c r="TWV91" s="211"/>
      <c r="TWW91" s="211"/>
      <c r="TWX91" s="211"/>
      <c r="TWY91" s="211"/>
      <c r="TWZ91" s="211"/>
      <c r="TXA91" s="211"/>
      <c r="TXB91" s="211"/>
      <c r="TXC91" s="211"/>
      <c r="TXD91" s="211"/>
      <c r="TXE91" s="211"/>
      <c r="TXF91" s="211"/>
      <c r="TXG91" s="211"/>
      <c r="TXH91" s="211"/>
      <c r="TXI91" s="211"/>
      <c r="TXJ91" s="211"/>
      <c r="TXK91" s="211"/>
      <c r="TXL91" s="211"/>
      <c r="TXM91" s="211"/>
      <c r="TXN91" s="211"/>
      <c r="TXO91" s="211"/>
      <c r="TXP91" s="211"/>
      <c r="TXQ91" s="211"/>
      <c r="TXR91" s="211"/>
      <c r="TXS91" s="211"/>
      <c r="TXT91" s="211"/>
      <c r="TXU91" s="211"/>
      <c r="TXV91" s="211"/>
      <c r="TXW91" s="211"/>
      <c r="TXX91" s="211"/>
      <c r="TXY91" s="211"/>
      <c r="TXZ91" s="211"/>
      <c r="TYA91" s="211"/>
      <c r="TYB91" s="211"/>
      <c r="TYC91" s="211"/>
      <c r="TYD91" s="211"/>
      <c r="TYE91" s="211"/>
      <c r="TYF91" s="211"/>
      <c r="TYG91" s="211"/>
      <c r="TYH91" s="211"/>
      <c r="TYI91" s="211"/>
      <c r="TYJ91" s="211"/>
      <c r="TYK91" s="211"/>
      <c r="TYL91" s="211"/>
      <c r="TYM91" s="211"/>
      <c r="TYN91" s="211"/>
      <c r="TYO91" s="211"/>
      <c r="TYP91" s="211"/>
      <c r="TYQ91" s="211"/>
      <c r="TYR91" s="211"/>
      <c r="TYS91" s="211"/>
      <c r="TYT91" s="211"/>
      <c r="TYU91" s="211"/>
      <c r="TYV91" s="211"/>
      <c r="TYW91" s="211"/>
      <c r="TYX91" s="211"/>
      <c r="TYY91" s="211"/>
      <c r="TYZ91" s="211"/>
      <c r="TZA91" s="211"/>
      <c r="TZB91" s="211"/>
      <c r="TZC91" s="211"/>
      <c r="TZD91" s="211"/>
      <c r="TZE91" s="211"/>
      <c r="TZF91" s="211"/>
      <c r="TZG91" s="211"/>
      <c r="TZH91" s="211"/>
      <c r="TZI91" s="211"/>
      <c r="TZJ91" s="211"/>
      <c r="TZK91" s="211"/>
      <c r="TZL91" s="211"/>
      <c r="TZM91" s="211"/>
      <c r="TZN91" s="211"/>
      <c r="TZO91" s="211"/>
      <c r="TZP91" s="211"/>
      <c r="TZQ91" s="211"/>
      <c r="TZR91" s="211"/>
      <c r="TZS91" s="211"/>
      <c r="TZT91" s="211"/>
      <c r="TZU91" s="211"/>
      <c r="TZV91" s="211"/>
      <c r="TZW91" s="211"/>
      <c r="TZX91" s="211"/>
      <c r="TZY91" s="211"/>
      <c r="TZZ91" s="211"/>
      <c r="UAA91" s="211"/>
      <c r="UAB91" s="211"/>
      <c r="UAC91" s="211"/>
      <c r="UAD91" s="211"/>
      <c r="UAE91" s="211"/>
      <c r="UAF91" s="211"/>
      <c r="UAG91" s="211"/>
      <c r="UAH91" s="211"/>
      <c r="UAI91" s="211"/>
      <c r="UAJ91" s="211"/>
      <c r="UAK91" s="211"/>
      <c r="UAL91" s="211"/>
      <c r="UAM91" s="211"/>
      <c r="UAN91" s="211"/>
      <c r="UAO91" s="211"/>
      <c r="UAP91" s="211"/>
      <c r="UAQ91" s="211"/>
      <c r="UAR91" s="211"/>
      <c r="UAS91" s="211"/>
      <c r="UAT91" s="211"/>
      <c r="UAU91" s="211"/>
      <c r="UAV91" s="211"/>
      <c r="UAW91" s="211"/>
      <c r="UAX91" s="211"/>
      <c r="UAY91" s="211"/>
      <c r="UAZ91" s="211"/>
      <c r="UBA91" s="211"/>
      <c r="UBB91" s="211"/>
      <c r="UBC91" s="211"/>
      <c r="UBD91" s="211"/>
      <c r="UBE91" s="211"/>
      <c r="UBF91" s="211"/>
      <c r="UBG91" s="211"/>
      <c r="UBH91" s="211"/>
      <c r="UBI91" s="211"/>
      <c r="UBJ91" s="211"/>
      <c r="UBK91" s="211"/>
      <c r="UBL91" s="211"/>
      <c r="UBM91" s="211"/>
      <c r="UBN91" s="211"/>
      <c r="UBO91" s="211"/>
      <c r="UBP91" s="211"/>
      <c r="UBQ91" s="211"/>
      <c r="UBR91" s="211"/>
      <c r="UBS91" s="211"/>
      <c r="UBT91" s="211"/>
      <c r="UBU91" s="211"/>
      <c r="UBV91" s="211"/>
      <c r="UBW91" s="211"/>
      <c r="UBX91" s="211"/>
      <c r="UBY91" s="211"/>
      <c r="UBZ91" s="211"/>
      <c r="UCA91" s="211"/>
      <c r="UCB91" s="211"/>
      <c r="UCC91" s="211"/>
      <c r="UCD91" s="211"/>
      <c r="UCE91" s="211"/>
      <c r="UCF91" s="211"/>
      <c r="UCG91" s="211"/>
      <c r="UCH91" s="211"/>
      <c r="UCI91" s="211"/>
      <c r="UCJ91" s="211"/>
      <c r="UCK91" s="211"/>
      <c r="UCL91" s="211"/>
      <c r="UCM91" s="211"/>
      <c r="UCN91" s="211"/>
      <c r="UCO91" s="211"/>
      <c r="UCP91" s="211"/>
      <c r="UCQ91" s="211"/>
      <c r="UCR91" s="211"/>
      <c r="UCS91" s="211"/>
      <c r="UCT91" s="211"/>
      <c r="UCU91" s="211"/>
      <c r="UCV91" s="211"/>
      <c r="UCW91" s="211"/>
      <c r="UCX91" s="211"/>
      <c r="UCY91" s="211"/>
      <c r="UCZ91" s="211"/>
      <c r="UDA91" s="211"/>
      <c r="UDB91" s="211"/>
      <c r="UDC91" s="211"/>
      <c r="UDD91" s="211"/>
      <c r="UDE91" s="211"/>
      <c r="UDF91" s="211"/>
      <c r="UDG91" s="211"/>
      <c r="UDH91" s="211"/>
      <c r="UDI91" s="211"/>
      <c r="UDJ91" s="211"/>
      <c r="UDK91" s="211"/>
      <c r="UDL91" s="211"/>
      <c r="UDM91" s="211"/>
      <c r="UDN91" s="211"/>
      <c r="UDO91" s="211"/>
      <c r="UDP91" s="211"/>
      <c r="UDQ91" s="211"/>
      <c r="UDR91" s="211"/>
      <c r="UDS91" s="211"/>
      <c r="UDT91" s="211"/>
      <c r="UDU91" s="211"/>
      <c r="UDV91" s="211"/>
      <c r="UDW91" s="211"/>
      <c r="UDX91" s="211"/>
      <c r="UDY91" s="211"/>
      <c r="UDZ91" s="211"/>
      <c r="UEA91" s="211"/>
      <c r="UEB91" s="211"/>
      <c r="UEC91" s="211"/>
      <c r="UED91" s="211"/>
      <c r="UEE91" s="211"/>
      <c r="UEF91" s="211"/>
      <c r="UEG91" s="211"/>
      <c r="UEH91" s="211"/>
      <c r="UEI91" s="211"/>
      <c r="UEJ91" s="211"/>
      <c r="UEK91" s="211"/>
      <c r="UEL91" s="211"/>
      <c r="UEM91" s="211"/>
      <c r="UEN91" s="211"/>
      <c r="UEO91" s="211"/>
      <c r="UEP91" s="211"/>
      <c r="UEQ91" s="211"/>
      <c r="UER91" s="211"/>
      <c r="UES91" s="211"/>
      <c r="UET91" s="211"/>
      <c r="UEU91" s="211"/>
      <c r="UEV91" s="211"/>
      <c r="UEW91" s="211"/>
      <c r="UEX91" s="211"/>
      <c r="UEY91" s="211"/>
      <c r="UEZ91" s="211"/>
      <c r="UFA91" s="211"/>
      <c r="UFB91" s="211"/>
      <c r="UFC91" s="211"/>
      <c r="UFD91" s="211"/>
      <c r="UFE91" s="211"/>
      <c r="UFF91" s="211"/>
      <c r="UFG91" s="211"/>
      <c r="UFH91" s="211"/>
      <c r="UFI91" s="211"/>
      <c r="UFJ91" s="211"/>
      <c r="UFK91" s="211"/>
      <c r="UFL91" s="211"/>
      <c r="UFM91" s="211"/>
      <c r="UFN91" s="211"/>
      <c r="UFO91" s="211"/>
      <c r="UFP91" s="211"/>
      <c r="UFQ91" s="211"/>
      <c r="UFR91" s="211"/>
      <c r="UFS91" s="211"/>
      <c r="UFT91" s="211"/>
      <c r="UFU91" s="211"/>
      <c r="UFV91" s="211"/>
      <c r="UFW91" s="211"/>
      <c r="UFX91" s="211"/>
      <c r="UFY91" s="211"/>
      <c r="UFZ91" s="211"/>
      <c r="UGA91" s="211"/>
      <c r="UGB91" s="211"/>
      <c r="UGC91" s="211"/>
      <c r="UGD91" s="211"/>
      <c r="UGE91" s="211"/>
      <c r="UGF91" s="211"/>
      <c r="UGG91" s="211"/>
      <c r="UGH91" s="211"/>
      <c r="UGI91" s="211"/>
      <c r="UGJ91" s="211"/>
      <c r="UGK91" s="211"/>
      <c r="UGL91" s="211"/>
      <c r="UGM91" s="211"/>
      <c r="UGN91" s="211"/>
      <c r="UGO91" s="211"/>
      <c r="UGP91" s="211"/>
      <c r="UGQ91" s="211"/>
      <c r="UGR91" s="211"/>
      <c r="UGS91" s="211"/>
      <c r="UGT91" s="211"/>
      <c r="UGU91" s="211"/>
      <c r="UGV91" s="211"/>
      <c r="UGW91" s="211"/>
      <c r="UGX91" s="211"/>
      <c r="UGY91" s="211"/>
      <c r="UGZ91" s="211"/>
      <c r="UHA91" s="211"/>
      <c r="UHB91" s="211"/>
      <c r="UHC91" s="211"/>
      <c r="UHD91" s="211"/>
      <c r="UHE91" s="211"/>
      <c r="UHF91" s="211"/>
      <c r="UHG91" s="211"/>
      <c r="UHH91" s="211"/>
      <c r="UHI91" s="211"/>
      <c r="UHJ91" s="211"/>
      <c r="UHK91" s="211"/>
      <c r="UHL91" s="211"/>
      <c r="UHM91" s="211"/>
      <c r="UHN91" s="211"/>
      <c r="UHO91" s="211"/>
      <c r="UHP91" s="211"/>
      <c r="UHQ91" s="211"/>
      <c r="UHR91" s="211"/>
      <c r="UHS91" s="211"/>
      <c r="UHT91" s="211"/>
      <c r="UHU91" s="211"/>
      <c r="UHV91" s="211"/>
      <c r="UHW91" s="211"/>
      <c r="UHX91" s="211"/>
      <c r="UHY91" s="211"/>
      <c r="UHZ91" s="211"/>
      <c r="UIA91" s="211"/>
      <c r="UIB91" s="211"/>
      <c r="UIC91" s="211"/>
      <c r="UID91" s="211"/>
      <c r="UIE91" s="211"/>
      <c r="UIF91" s="211"/>
      <c r="UIG91" s="211"/>
      <c r="UIH91" s="211"/>
      <c r="UII91" s="211"/>
      <c r="UIJ91" s="211"/>
      <c r="UIK91" s="211"/>
      <c r="UIL91" s="211"/>
      <c r="UIM91" s="211"/>
      <c r="UIN91" s="211"/>
      <c r="UIO91" s="211"/>
      <c r="UIP91" s="211"/>
      <c r="UIQ91" s="211"/>
      <c r="UIR91" s="211"/>
      <c r="UIS91" s="211"/>
      <c r="UIT91" s="211"/>
      <c r="UIU91" s="211"/>
      <c r="UIV91" s="211"/>
      <c r="UIW91" s="211"/>
      <c r="UIX91" s="211"/>
      <c r="UIY91" s="211"/>
      <c r="UIZ91" s="211"/>
      <c r="UJA91" s="211"/>
      <c r="UJB91" s="211"/>
      <c r="UJC91" s="211"/>
      <c r="UJD91" s="211"/>
      <c r="UJE91" s="211"/>
      <c r="UJF91" s="211"/>
      <c r="UJG91" s="211"/>
      <c r="UJH91" s="211"/>
      <c r="UJI91" s="211"/>
      <c r="UJJ91" s="211"/>
      <c r="UJK91" s="211"/>
      <c r="UJL91" s="211"/>
      <c r="UJM91" s="211"/>
      <c r="UJN91" s="211"/>
      <c r="UJO91" s="211"/>
      <c r="UJP91" s="211"/>
      <c r="UJQ91" s="211"/>
      <c r="UJR91" s="211"/>
      <c r="UJS91" s="211"/>
      <c r="UJT91" s="211"/>
      <c r="UJU91" s="211"/>
      <c r="UJV91" s="211"/>
      <c r="UJW91" s="211"/>
      <c r="UJX91" s="211"/>
      <c r="UJY91" s="211"/>
      <c r="UJZ91" s="211"/>
      <c r="UKA91" s="211"/>
      <c r="UKB91" s="211"/>
      <c r="UKC91" s="211"/>
      <c r="UKD91" s="211"/>
      <c r="UKE91" s="211"/>
      <c r="UKF91" s="211"/>
      <c r="UKG91" s="211"/>
      <c r="UKH91" s="211"/>
      <c r="UKI91" s="211"/>
      <c r="UKJ91" s="211"/>
      <c r="UKK91" s="211"/>
      <c r="UKL91" s="211"/>
      <c r="UKM91" s="211"/>
      <c r="UKN91" s="211"/>
      <c r="UKO91" s="211"/>
      <c r="UKP91" s="211"/>
      <c r="UKQ91" s="211"/>
      <c r="UKR91" s="211"/>
      <c r="UKS91" s="211"/>
      <c r="UKT91" s="211"/>
      <c r="UKU91" s="211"/>
      <c r="UKV91" s="211"/>
      <c r="UKW91" s="211"/>
      <c r="UKX91" s="211"/>
      <c r="UKY91" s="211"/>
      <c r="UKZ91" s="211"/>
      <c r="ULA91" s="211"/>
      <c r="ULB91" s="211"/>
      <c r="ULC91" s="211"/>
      <c r="ULD91" s="211"/>
      <c r="ULE91" s="211"/>
      <c r="ULF91" s="211"/>
      <c r="ULG91" s="211"/>
      <c r="ULH91" s="211"/>
      <c r="ULI91" s="211"/>
      <c r="ULJ91" s="211"/>
      <c r="ULK91" s="211"/>
      <c r="ULL91" s="211"/>
      <c r="ULM91" s="211"/>
      <c r="ULN91" s="211"/>
      <c r="ULO91" s="211"/>
      <c r="ULP91" s="211"/>
      <c r="ULQ91" s="211"/>
      <c r="ULR91" s="211"/>
      <c r="ULS91" s="211"/>
      <c r="ULT91" s="211"/>
      <c r="ULU91" s="211"/>
      <c r="ULV91" s="211"/>
      <c r="ULW91" s="211"/>
      <c r="ULX91" s="211"/>
      <c r="ULY91" s="211"/>
      <c r="ULZ91" s="211"/>
      <c r="UMA91" s="211"/>
      <c r="UMB91" s="211"/>
      <c r="UMC91" s="211"/>
      <c r="UMD91" s="211"/>
      <c r="UME91" s="211"/>
      <c r="UMF91" s="211"/>
      <c r="UMG91" s="211"/>
      <c r="UMH91" s="211"/>
      <c r="UMI91" s="211"/>
      <c r="UMJ91" s="211"/>
      <c r="UMK91" s="211"/>
      <c r="UML91" s="211"/>
      <c r="UMM91" s="211"/>
      <c r="UMN91" s="211"/>
      <c r="UMO91" s="211"/>
      <c r="UMP91" s="211"/>
      <c r="UMQ91" s="211"/>
      <c r="UMR91" s="211"/>
      <c r="UMS91" s="211"/>
      <c r="UMT91" s="211"/>
      <c r="UMU91" s="211"/>
      <c r="UMV91" s="211"/>
      <c r="UMW91" s="211"/>
      <c r="UMX91" s="211"/>
      <c r="UMY91" s="211"/>
      <c r="UMZ91" s="211"/>
      <c r="UNA91" s="211"/>
      <c r="UNB91" s="211"/>
      <c r="UNC91" s="211"/>
      <c r="UND91" s="211"/>
      <c r="UNE91" s="211"/>
      <c r="UNF91" s="211"/>
      <c r="UNG91" s="211"/>
      <c r="UNH91" s="211"/>
      <c r="UNI91" s="211"/>
      <c r="UNJ91" s="211"/>
      <c r="UNK91" s="211"/>
      <c r="UNL91" s="211"/>
      <c r="UNM91" s="211"/>
      <c r="UNN91" s="211"/>
      <c r="UNO91" s="211"/>
      <c r="UNP91" s="211"/>
      <c r="UNQ91" s="211"/>
      <c r="UNR91" s="211"/>
      <c r="UNS91" s="211"/>
      <c r="UNT91" s="211"/>
      <c r="UNU91" s="211"/>
      <c r="UNV91" s="211"/>
      <c r="UNW91" s="211"/>
      <c r="UNX91" s="211"/>
      <c r="UNY91" s="211"/>
      <c r="UNZ91" s="211"/>
      <c r="UOA91" s="211"/>
      <c r="UOB91" s="211"/>
      <c r="UOC91" s="211"/>
      <c r="UOD91" s="211"/>
      <c r="UOE91" s="211"/>
      <c r="UOF91" s="211"/>
      <c r="UOG91" s="211"/>
      <c r="UOH91" s="211"/>
      <c r="UOI91" s="211"/>
      <c r="UOJ91" s="211"/>
      <c r="UOK91" s="211"/>
      <c r="UOL91" s="211"/>
      <c r="UOM91" s="211"/>
      <c r="UON91" s="211"/>
      <c r="UOO91" s="211"/>
      <c r="UOP91" s="211"/>
      <c r="UOQ91" s="211"/>
      <c r="UOR91" s="211"/>
      <c r="UOS91" s="211"/>
      <c r="UOT91" s="211"/>
      <c r="UOU91" s="211"/>
      <c r="UOV91" s="211"/>
      <c r="UOW91" s="211"/>
      <c r="UOX91" s="211"/>
      <c r="UOY91" s="211"/>
      <c r="UOZ91" s="211"/>
      <c r="UPA91" s="211"/>
      <c r="UPB91" s="211"/>
      <c r="UPC91" s="211"/>
      <c r="UPD91" s="211"/>
      <c r="UPE91" s="211"/>
      <c r="UPF91" s="211"/>
      <c r="UPG91" s="211"/>
      <c r="UPH91" s="211"/>
      <c r="UPI91" s="211"/>
      <c r="UPJ91" s="211"/>
      <c r="UPK91" s="211"/>
      <c r="UPL91" s="211"/>
      <c r="UPM91" s="211"/>
      <c r="UPN91" s="211"/>
      <c r="UPO91" s="211"/>
      <c r="UPP91" s="211"/>
      <c r="UPQ91" s="211"/>
      <c r="UPR91" s="211"/>
      <c r="UPS91" s="211"/>
      <c r="UPT91" s="211"/>
      <c r="UPU91" s="211"/>
      <c r="UPV91" s="211"/>
      <c r="UPW91" s="211"/>
      <c r="UPX91" s="211"/>
      <c r="UPY91" s="211"/>
      <c r="UPZ91" s="211"/>
      <c r="UQA91" s="211"/>
      <c r="UQB91" s="211"/>
      <c r="UQC91" s="211"/>
      <c r="UQD91" s="211"/>
      <c r="UQE91" s="211"/>
      <c r="UQF91" s="211"/>
      <c r="UQG91" s="211"/>
      <c r="UQH91" s="211"/>
      <c r="UQI91" s="211"/>
      <c r="UQJ91" s="211"/>
      <c r="UQK91" s="211"/>
      <c r="UQL91" s="211"/>
      <c r="UQM91" s="211"/>
      <c r="UQN91" s="211"/>
      <c r="UQO91" s="211"/>
      <c r="UQP91" s="211"/>
      <c r="UQQ91" s="211"/>
      <c r="UQR91" s="211"/>
      <c r="UQS91" s="211"/>
      <c r="UQT91" s="211"/>
      <c r="UQU91" s="211"/>
      <c r="UQV91" s="211"/>
      <c r="UQW91" s="211"/>
      <c r="UQX91" s="211"/>
      <c r="UQY91" s="211"/>
      <c r="UQZ91" s="211"/>
      <c r="URA91" s="211"/>
      <c r="URB91" s="211"/>
      <c r="URC91" s="211"/>
      <c r="URD91" s="211"/>
      <c r="URE91" s="211"/>
      <c r="URF91" s="211"/>
      <c r="URG91" s="211"/>
      <c r="URH91" s="211"/>
      <c r="URI91" s="211"/>
      <c r="URJ91" s="211"/>
      <c r="URK91" s="211"/>
      <c r="URL91" s="211"/>
      <c r="URM91" s="211"/>
      <c r="URN91" s="211"/>
      <c r="URO91" s="211"/>
      <c r="URP91" s="211"/>
      <c r="URQ91" s="211"/>
      <c r="URR91" s="211"/>
      <c r="URS91" s="211"/>
      <c r="URT91" s="211"/>
      <c r="URU91" s="211"/>
      <c r="URV91" s="211"/>
      <c r="URW91" s="211"/>
      <c r="URX91" s="211"/>
      <c r="URY91" s="211"/>
      <c r="URZ91" s="211"/>
      <c r="USA91" s="211"/>
      <c r="USB91" s="211"/>
      <c r="USC91" s="211"/>
      <c r="USD91" s="211"/>
      <c r="USE91" s="211"/>
      <c r="USF91" s="211"/>
      <c r="USG91" s="211"/>
      <c r="USH91" s="211"/>
      <c r="USI91" s="211"/>
      <c r="USJ91" s="211"/>
      <c r="USK91" s="211"/>
      <c r="USL91" s="211"/>
      <c r="USM91" s="211"/>
      <c r="USN91" s="211"/>
      <c r="USO91" s="211"/>
      <c r="USP91" s="211"/>
      <c r="USQ91" s="211"/>
      <c r="USR91" s="211"/>
      <c r="USS91" s="211"/>
      <c r="UST91" s="211"/>
      <c r="USU91" s="211"/>
      <c r="USV91" s="211"/>
      <c r="USW91" s="211"/>
      <c r="USX91" s="211"/>
      <c r="USY91" s="211"/>
      <c r="USZ91" s="211"/>
      <c r="UTA91" s="211"/>
      <c r="UTB91" s="211"/>
      <c r="UTC91" s="211"/>
      <c r="UTD91" s="211"/>
      <c r="UTE91" s="211"/>
      <c r="UTF91" s="211"/>
      <c r="UTG91" s="211"/>
      <c r="UTH91" s="211"/>
      <c r="UTI91" s="211"/>
      <c r="UTJ91" s="211"/>
      <c r="UTK91" s="211"/>
      <c r="UTL91" s="211"/>
      <c r="UTM91" s="211"/>
      <c r="UTN91" s="211"/>
      <c r="UTO91" s="211"/>
      <c r="UTP91" s="211"/>
      <c r="UTQ91" s="211"/>
      <c r="UTR91" s="211"/>
      <c r="UTS91" s="211"/>
      <c r="UTT91" s="211"/>
      <c r="UTU91" s="211"/>
      <c r="UTV91" s="211"/>
      <c r="UTW91" s="211"/>
      <c r="UTX91" s="211"/>
      <c r="UTY91" s="211"/>
      <c r="UTZ91" s="211"/>
      <c r="UUA91" s="211"/>
      <c r="UUB91" s="211"/>
      <c r="UUC91" s="211"/>
      <c r="UUD91" s="211"/>
      <c r="UUE91" s="211"/>
      <c r="UUF91" s="211"/>
      <c r="UUG91" s="211"/>
      <c r="UUH91" s="211"/>
      <c r="UUI91" s="211"/>
      <c r="UUJ91" s="211"/>
      <c r="UUK91" s="211"/>
      <c r="UUL91" s="211"/>
      <c r="UUM91" s="211"/>
      <c r="UUN91" s="211"/>
      <c r="UUO91" s="211"/>
      <c r="UUP91" s="211"/>
      <c r="UUQ91" s="211"/>
      <c r="UUR91" s="211"/>
      <c r="UUS91" s="211"/>
      <c r="UUT91" s="211"/>
      <c r="UUU91" s="211"/>
      <c r="UUV91" s="211"/>
      <c r="UUW91" s="211"/>
      <c r="UUX91" s="211"/>
      <c r="UUY91" s="211"/>
      <c r="UUZ91" s="211"/>
      <c r="UVA91" s="211"/>
      <c r="UVB91" s="211"/>
      <c r="UVC91" s="211"/>
      <c r="UVD91" s="211"/>
      <c r="UVE91" s="211"/>
      <c r="UVF91" s="211"/>
      <c r="UVG91" s="211"/>
      <c r="UVH91" s="211"/>
      <c r="UVI91" s="211"/>
      <c r="UVJ91" s="211"/>
      <c r="UVK91" s="211"/>
      <c r="UVL91" s="211"/>
      <c r="UVM91" s="211"/>
      <c r="UVN91" s="211"/>
      <c r="UVO91" s="211"/>
      <c r="UVP91" s="211"/>
      <c r="UVQ91" s="211"/>
      <c r="UVR91" s="211"/>
      <c r="UVS91" s="211"/>
      <c r="UVT91" s="211"/>
      <c r="UVU91" s="211"/>
      <c r="UVV91" s="211"/>
      <c r="UVW91" s="211"/>
      <c r="UVX91" s="211"/>
      <c r="UVY91" s="211"/>
      <c r="UVZ91" s="211"/>
      <c r="UWA91" s="211"/>
      <c r="UWB91" s="211"/>
      <c r="UWC91" s="211"/>
      <c r="UWD91" s="211"/>
      <c r="UWE91" s="211"/>
      <c r="UWF91" s="211"/>
      <c r="UWG91" s="211"/>
      <c r="UWH91" s="211"/>
      <c r="UWI91" s="211"/>
      <c r="UWJ91" s="211"/>
      <c r="UWK91" s="211"/>
      <c r="UWL91" s="211"/>
      <c r="UWM91" s="211"/>
      <c r="UWN91" s="211"/>
      <c r="UWO91" s="211"/>
      <c r="UWP91" s="211"/>
      <c r="UWQ91" s="211"/>
      <c r="UWR91" s="211"/>
      <c r="UWS91" s="211"/>
      <c r="UWT91" s="211"/>
      <c r="UWU91" s="211"/>
      <c r="UWV91" s="211"/>
      <c r="UWW91" s="211"/>
      <c r="UWX91" s="211"/>
      <c r="UWY91" s="211"/>
      <c r="UWZ91" s="211"/>
      <c r="UXA91" s="211"/>
      <c r="UXB91" s="211"/>
      <c r="UXC91" s="211"/>
      <c r="UXD91" s="211"/>
      <c r="UXE91" s="211"/>
      <c r="UXF91" s="211"/>
      <c r="UXG91" s="211"/>
      <c r="UXH91" s="211"/>
      <c r="UXI91" s="211"/>
      <c r="UXJ91" s="211"/>
      <c r="UXK91" s="211"/>
      <c r="UXL91" s="211"/>
      <c r="UXM91" s="211"/>
      <c r="UXN91" s="211"/>
      <c r="UXO91" s="211"/>
      <c r="UXP91" s="211"/>
      <c r="UXQ91" s="211"/>
      <c r="UXR91" s="211"/>
      <c r="UXS91" s="211"/>
      <c r="UXT91" s="211"/>
      <c r="UXU91" s="211"/>
      <c r="UXV91" s="211"/>
      <c r="UXW91" s="211"/>
      <c r="UXX91" s="211"/>
      <c r="UXY91" s="211"/>
      <c r="UXZ91" s="211"/>
      <c r="UYA91" s="211"/>
      <c r="UYB91" s="211"/>
      <c r="UYC91" s="211"/>
      <c r="UYD91" s="211"/>
      <c r="UYE91" s="211"/>
      <c r="UYF91" s="211"/>
      <c r="UYG91" s="211"/>
      <c r="UYH91" s="211"/>
      <c r="UYI91" s="211"/>
      <c r="UYJ91" s="211"/>
      <c r="UYK91" s="211"/>
      <c r="UYL91" s="211"/>
      <c r="UYM91" s="211"/>
      <c r="UYN91" s="211"/>
      <c r="UYO91" s="211"/>
      <c r="UYP91" s="211"/>
      <c r="UYQ91" s="211"/>
      <c r="UYR91" s="211"/>
      <c r="UYS91" s="211"/>
      <c r="UYT91" s="211"/>
      <c r="UYU91" s="211"/>
      <c r="UYV91" s="211"/>
      <c r="UYW91" s="211"/>
      <c r="UYX91" s="211"/>
      <c r="UYY91" s="211"/>
      <c r="UYZ91" s="211"/>
      <c r="UZA91" s="211"/>
      <c r="UZB91" s="211"/>
      <c r="UZC91" s="211"/>
      <c r="UZD91" s="211"/>
      <c r="UZE91" s="211"/>
      <c r="UZF91" s="211"/>
      <c r="UZG91" s="211"/>
      <c r="UZH91" s="211"/>
      <c r="UZI91" s="211"/>
      <c r="UZJ91" s="211"/>
      <c r="UZK91" s="211"/>
      <c r="UZL91" s="211"/>
      <c r="UZM91" s="211"/>
      <c r="UZN91" s="211"/>
      <c r="UZO91" s="211"/>
      <c r="UZP91" s="211"/>
      <c r="UZQ91" s="211"/>
      <c r="UZR91" s="211"/>
      <c r="UZS91" s="211"/>
      <c r="UZT91" s="211"/>
      <c r="UZU91" s="211"/>
      <c r="UZV91" s="211"/>
      <c r="UZW91" s="211"/>
      <c r="UZX91" s="211"/>
      <c r="UZY91" s="211"/>
      <c r="UZZ91" s="211"/>
      <c r="VAA91" s="211"/>
      <c r="VAB91" s="211"/>
      <c r="VAC91" s="211"/>
      <c r="VAD91" s="211"/>
      <c r="VAE91" s="211"/>
      <c r="VAF91" s="211"/>
      <c r="VAG91" s="211"/>
      <c r="VAH91" s="211"/>
      <c r="VAI91" s="211"/>
      <c r="VAJ91" s="211"/>
      <c r="VAK91" s="211"/>
      <c r="VAL91" s="211"/>
      <c r="VAM91" s="211"/>
      <c r="VAN91" s="211"/>
      <c r="VAO91" s="211"/>
      <c r="VAP91" s="211"/>
      <c r="VAQ91" s="211"/>
      <c r="VAR91" s="211"/>
      <c r="VAS91" s="211"/>
      <c r="VAT91" s="211"/>
      <c r="VAU91" s="211"/>
      <c r="VAV91" s="211"/>
      <c r="VAW91" s="211"/>
      <c r="VAX91" s="211"/>
      <c r="VAY91" s="211"/>
      <c r="VAZ91" s="211"/>
      <c r="VBA91" s="211"/>
      <c r="VBB91" s="211"/>
      <c r="VBC91" s="211"/>
      <c r="VBD91" s="211"/>
      <c r="VBE91" s="211"/>
      <c r="VBF91" s="211"/>
      <c r="VBG91" s="211"/>
      <c r="VBH91" s="211"/>
      <c r="VBI91" s="211"/>
      <c r="VBJ91" s="211"/>
      <c r="VBK91" s="211"/>
      <c r="VBL91" s="211"/>
      <c r="VBM91" s="211"/>
      <c r="VBN91" s="211"/>
      <c r="VBO91" s="211"/>
      <c r="VBP91" s="211"/>
      <c r="VBQ91" s="211"/>
      <c r="VBR91" s="211"/>
      <c r="VBS91" s="211"/>
      <c r="VBT91" s="211"/>
      <c r="VBU91" s="211"/>
      <c r="VBV91" s="211"/>
      <c r="VBW91" s="211"/>
      <c r="VBX91" s="211"/>
      <c r="VBY91" s="211"/>
      <c r="VBZ91" s="211"/>
      <c r="VCA91" s="211"/>
      <c r="VCB91" s="211"/>
      <c r="VCC91" s="211"/>
      <c r="VCD91" s="211"/>
      <c r="VCE91" s="211"/>
      <c r="VCF91" s="211"/>
      <c r="VCG91" s="211"/>
      <c r="VCH91" s="211"/>
      <c r="VCI91" s="211"/>
      <c r="VCJ91" s="211"/>
      <c r="VCK91" s="211"/>
      <c r="VCL91" s="211"/>
      <c r="VCM91" s="211"/>
      <c r="VCN91" s="211"/>
      <c r="VCO91" s="211"/>
      <c r="VCP91" s="211"/>
      <c r="VCQ91" s="211"/>
      <c r="VCR91" s="211"/>
      <c r="VCS91" s="211"/>
      <c r="VCT91" s="211"/>
      <c r="VCU91" s="211"/>
      <c r="VCV91" s="211"/>
      <c r="VCW91" s="211"/>
      <c r="VCX91" s="211"/>
      <c r="VCY91" s="211"/>
      <c r="VCZ91" s="211"/>
      <c r="VDA91" s="211"/>
      <c r="VDB91" s="211"/>
      <c r="VDC91" s="211"/>
      <c r="VDD91" s="211"/>
      <c r="VDE91" s="211"/>
      <c r="VDF91" s="211"/>
      <c r="VDG91" s="211"/>
      <c r="VDH91" s="211"/>
      <c r="VDI91" s="211"/>
      <c r="VDJ91" s="211"/>
      <c r="VDK91" s="211"/>
      <c r="VDL91" s="211"/>
      <c r="VDM91" s="211"/>
      <c r="VDN91" s="211"/>
      <c r="VDO91" s="211"/>
      <c r="VDP91" s="211"/>
      <c r="VDQ91" s="211"/>
      <c r="VDR91" s="211"/>
      <c r="VDS91" s="211"/>
      <c r="VDT91" s="211"/>
      <c r="VDU91" s="211"/>
      <c r="VDV91" s="211"/>
      <c r="VDW91" s="211"/>
      <c r="VDX91" s="211"/>
      <c r="VDY91" s="211"/>
      <c r="VDZ91" s="211"/>
      <c r="VEA91" s="211"/>
      <c r="VEB91" s="211"/>
      <c r="VEC91" s="211"/>
      <c r="VED91" s="211"/>
      <c r="VEE91" s="211"/>
      <c r="VEF91" s="211"/>
      <c r="VEG91" s="211"/>
      <c r="VEH91" s="211"/>
      <c r="VEI91" s="211"/>
      <c r="VEJ91" s="211"/>
      <c r="VEK91" s="211"/>
      <c r="VEL91" s="211"/>
      <c r="VEM91" s="211"/>
      <c r="VEN91" s="211"/>
      <c r="VEO91" s="211"/>
      <c r="VEP91" s="211"/>
      <c r="VEQ91" s="211"/>
      <c r="VER91" s="211"/>
      <c r="VES91" s="211"/>
      <c r="VET91" s="211"/>
      <c r="VEU91" s="211"/>
      <c r="VEV91" s="211"/>
      <c r="VEW91" s="211"/>
      <c r="VEX91" s="211"/>
      <c r="VEY91" s="211"/>
      <c r="VEZ91" s="211"/>
      <c r="VFA91" s="211"/>
      <c r="VFB91" s="211"/>
      <c r="VFC91" s="211"/>
      <c r="VFD91" s="211"/>
      <c r="VFE91" s="211"/>
      <c r="VFF91" s="211"/>
      <c r="VFG91" s="211"/>
      <c r="VFH91" s="211"/>
      <c r="VFI91" s="211"/>
      <c r="VFJ91" s="211"/>
      <c r="VFK91" s="211"/>
      <c r="VFL91" s="211"/>
      <c r="VFM91" s="211"/>
      <c r="VFN91" s="211"/>
      <c r="VFO91" s="211"/>
      <c r="VFP91" s="211"/>
      <c r="VFQ91" s="211"/>
      <c r="VFR91" s="211"/>
      <c r="VFS91" s="211"/>
      <c r="VFT91" s="211"/>
      <c r="VFU91" s="211"/>
      <c r="VFV91" s="211"/>
      <c r="VFW91" s="211"/>
      <c r="VFX91" s="211"/>
      <c r="VFY91" s="211"/>
      <c r="VFZ91" s="211"/>
      <c r="VGA91" s="211"/>
      <c r="VGB91" s="211"/>
      <c r="VGC91" s="211"/>
      <c r="VGD91" s="211"/>
      <c r="VGE91" s="211"/>
      <c r="VGF91" s="211"/>
      <c r="VGG91" s="211"/>
      <c r="VGH91" s="211"/>
      <c r="VGI91" s="211"/>
      <c r="VGJ91" s="211"/>
      <c r="VGK91" s="211"/>
      <c r="VGL91" s="211"/>
      <c r="VGM91" s="211"/>
      <c r="VGN91" s="211"/>
      <c r="VGO91" s="211"/>
      <c r="VGP91" s="211"/>
      <c r="VGQ91" s="211"/>
      <c r="VGR91" s="211"/>
      <c r="VGS91" s="211"/>
      <c r="VGT91" s="211"/>
      <c r="VGU91" s="211"/>
      <c r="VGV91" s="211"/>
      <c r="VGW91" s="211"/>
      <c r="VGX91" s="211"/>
      <c r="VGY91" s="211"/>
      <c r="VGZ91" s="211"/>
      <c r="VHA91" s="211"/>
      <c r="VHB91" s="211"/>
      <c r="VHC91" s="211"/>
      <c r="VHD91" s="211"/>
      <c r="VHE91" s="211"/>
      <c r="VHF91" s="211"/>
      <c r="VHG91" s="211"/>
      <c r="VHH91" s="211"/>
      <c r="VHI91" s="211"/>
      <c r="VHJ91" s="211"/>
      <c r="VHK91" s="211"/>
      <c r="VHL91" s="211"/>
      <c r="VHM91" s="211"/>
      <c r="VHN91" s="211"/>
      <c r="VHO91" s="211"/>
      <c r="VHP91" s="211"/>
      <c r="VHQ91" s="211"/>
      <c r="VHR91" s="211"/>
      <c r="VHS91" s="211"/>
      <c r="VHT91" s="211"/>
      <c r="VHU91" s="211"/>
      <c r="VHV91" s="211"/>
      <c r="VHW91" s="211"/>
      <c r="VHX91" s="211"/>
      <c r="VHY91" s="211"/>
      <c r="VHZ91" s="211"/>
      <c r="VIA91" s="211"/>
      <c r="VIB91" s="211"/>
      <c r="VIC91" s="211"/>
      <c r="VID91" s="211"/>
      <c r="VIE91" s="211"/>
      <c r="VIF91" s="211"/>
      <c r="VIG91" s="211"/>
      <c r="VIH91" s="211"/>
      <c r="VII91" s="211"/>
      <c r="VIJ91" s="211"/>
      <c r="VIK91" s="211"/>
      <c r="VIL91" s="211"/>
      <c r="VIM91" s="211"/>
      <c r="VIN91" s="211"/>
      <c r="VIO91" s="211"/>
      <c r="VIP91" s="211"/>
      <c r="VIQ91" s="211"/>
      <c r="VIR91" s="211"/>
      <c r="VIS91" s="211"/>
      <c r="VIT91" s="211"/>
      <c r="VIU91" s="211"/>
      <c r="VIV91" s="211"/>
      <c r="VIW91" s="211"/>
      <c r="VIX91" s="211"/>
      <c r="VIY91" s="211"/>
      <c r="VIZ91" s="211"/>
      <c r="VJA91" s="211"/>
      <c r="VJB91" s="211"/>
      <c r="VJC91" s="211"/>
      <c r="VJD91" s="211"/>
      <c r="VJE91" s="211"/>
      <c r="VJF91" s="211"/>
      <c r="VJG91" s="211"/>
      <c r="VJH91" s="211"/>
      <c r="VJI91" s="211"/>
      <c r="VJJ91" s="211"/>
      <c r="VJK91" s="211"/>
      <c r="VJL91" s="211"/>
      <c r="VJM91" s="211"/>
      <c r="VJN91" s="211"/>
      <c r="VJO91" s="211"/>
      <c r="VJP91" s="211"/>
      <c r="VJQ91" s="211"/>
      <c r="VJR91" s="211"/>
      <c r="VJS91" s="211"/>
      <c r="VJT91" s="211"/>
      <c r="VJU91" s="211"/>
      <c r="VJV91" s="211"/>
      <c r="VJW91" s="211"/>
      <c r="VJX91" s="211"/>
      <c r="VJY91" s="211"/>
      <c r="VJZ91" s="211"/>
      <c r="VKA91" s="211"/>
      <c r="VKB91" s="211"/>
      <c r="VKC91" s="211"/>
      <c r="VKD91" s="211"/>
      <c r="VKE91" s="211"/>
      <c r="VKF91" s="211"/>
      <c r="VKG91" s="211"/>
      <c r="VKH91" s="211"/>
      <c r="VKI91" s="211"/>
      <c r="VKJ91" s="211"/>
      <c r="VKK91" s="211"/>
      <c r="VKL91" s="211"/>
      <c r="VKM91" s="211"/>
      <c r="VKN91" s="211"/>
      <c r="VKO91" s="211"/>
      <c r="VKP91" s="211"/>
      <c r="VKQ91" s="211"/>
      <c r="VKR91" s="211"/>
      <c r="VKS91" s="211"/>
      <c r="VKT91" s="211"/>
      <c r="VKU91" s="211"/>
      <c r="VKV91" s="211"/>
      <c r="VKW91" s="211"/>
      <c r="VKX91" s="211"/>
      <c r="VKY91" s="211"/>
      <c r="VKZ91" s="211"/>
      <c r="VLA91" s="211"/>
      <c r="VLB91" s="211"/>
      <c r="VLC91" s="211"/>
      <c r="VLD91" s="211"/>
      <c r="VLE91" s="211"/>
      <c r="VLF91" s="211"/>
      <c r="VLG91" s="211"/>
      <c r="VLH91" s="211"/>
      <c r="VLI91" s="211"/>
      <c r="VLJ91" s="211"/>
      <c r="VLK91" s="211"/>
      <c r="VLL91" s="211"/>
      <c r="VLM91" s="211"/>
      <c r="VLN91" s="211"/>
      <c r="VLO91" s="211"/>
      <c r="VLP91" s="211"/>
      <c r="VLQ91" s="211"/>
      <c r="VLR91" s="211"/>
      <c r="VLS91" s="211"/>
      <c r="VLT91" s="211"/>
      <c r="VLU91" s="211"/>
      <c r="VLV91" s="211"/>
      <c r="VLW91" s="211"/>
      <c r="VLX91" s="211"/>
      <c r="VLY91" s="211"/>
      <c r="VLZ91" s="211"/>
      <c r="VMA91" s="211"/>
      <c r="VMB91" s="211"/>
      <c r="VMC91" s="211"/>
      <c r="VMD91" s="211"/>
      <c r="VME91" s="211"/>
      <c r="VMF91" s="211"/>
      <c r="VMG91" s="211"/>
      <c r="VMH91" s="211"/>
      <c r="VMI91" s="211"/>
      <c r="VMJ91" s="211"/>
      <c r="VMK91" s="211"/>
      <c r="VML91" s="211"/>
      <c r="VMM91" s="211"/>
      <c r="VMN91" s="211"/>
      <c r="VMO91" s="211"/>
      <c r="VMP91" s="211"/>
      <c r="VMQ91" s="211"/>
      <c r="VMR91" s="211"/>
      <c r="VMS91" s="211"/>
      <c r="VMT91" s="211"/>
      <c r="VMU91" s="211"/>
      <c r="VMV91" s="211"/>
      <c r="VMW91" s="211"/>
      <c r="VMX91" s="211"/>
      <c r="VMY91" s="211"/>
      <c r="VMZ91" s="211"/>
      <c r="VNA91" s="211"/>
      <c r="VNB91" s="211"/>
      <c r="VNC91" s="211"/>
      <c r="VND91" s="211"/>
      <c r="VNE91" s="211"/>
      <c r="VNF91" s="211"/>
      <c r="VNG91" s="211"/>
      <c r="VNH91" s="211"/>
      <c r="VNI91" s="211"/>
      <c r="VNJ91" s="211"/>
      <c r="VNK91" s="211"/>
      <c r="VNL91" s="211"/>
      <c r="VNM91" s="211"/>
      <c r="VNN91" s="211"/>
      <c r="VNO91" s="211"/>
      <c r="VNP91" s="211"/>
      <c r="VNQ91" s="211"/>
      <c r="VNR91" s="211"/>
      <c r="VNS91" s="211"/>
      <c r="VNT91" s="211"/>
      <c r="VNU91" s="211"/>
      <c r="VNV91" s="211"/>
      <c r="VNW91" s="211"/>
      <c r="VNX91" s="211"/>
      <c r="VNY91" s="211"/>
      <c r="VNZ91" s="211"/>
      <c r="VOA91" s="211"/>
      <c r="VOB91" s="211"/>
      <c r="VOC91" s="211"/>
      <c r="VOD91" s="211"/>
      <c r="VOE91" s="211"/>
      <c r="VOF91" s="211"/>
      <c r="VOG91" s="211"/>
      <c r="VOH91" s="211"/>
      <c r="VOI91" s="211"/>
      <c r="VOJ91" s="211"/>
      <c r="VOK91" s="211"/>
      <c r="VOL91" s="211"/>
      <c r="VOM91" s="211"/>
      <c r="VON91" s="211"/>
      <c r="VOO91" s="211"/>
      <c r="VOP91" s="211"/>
      <c r="VOQ91" s="211"/>
      <c r="VOR91" s="211"/>
      <c r="VOS91" s="211"/>
      <c r="VOT91" s="211"/>
      <c r="VOU91" s="211"/>
      <c r="VOV91" s="211"/>
      <c r="VOW91" s="211"/>
      <c r="VOX91" s="211"/>
      <c r="VOY91" s="211"/>
      <c r="VOZ91" s="211"/>
      <c r="VPA91" s="211"/>
      <c r="VPB91" s="211"/>
      <c r="VPC91" s="211"/>
      <c r="VPD91" s="211"/>
      <c r="VPE91" s="211"/>
      <c r="VPF91" s="211"/>
      <c r="VPG91" s="211"/>
      <c r="VPH91" s="211"/>
      <c r="VPI91" s="211"/>
      <c r="VPJ91" s="211"/>
      <c r="VPK91" s="211"/>
      <c r="VPL91" s="211"/>
      <c r="VPM91" s="211"/>
      <c r="VPN91" s="211"/>
      <c r="VPO91" s="211"/>
      <c r="VPP91" s="211"/>
      <c r="VPQ91" s="211"/>
      <c r="VPR91" s="211"/>
      <c r="VPS91" s="211"/>
      <c r="VPT91" s="211"/>
      <c r="VPU91" s="211"/>
      <c r="VPV91" s="211"/>
      <c r="VPW91" s="211"/>
      <c r="VPX91" s="211"/>
      <c r="VPY91" s="211"/>
      <c r="VPZ91" s="211"/>
      <c r="VQA91" s="211"/>
      <c r="VQB91" s="211"/>
      <c r="VQC91" s="211"/>
      <c r="VQD91" s="211"/>
      <c r="VQE91" s="211"/>
      <c r="VQF91" s="211"/>
      <c r="VQG91" s="211"/>
      <c r="VQH91" s="211"/>
      <c r="VQI91" s="211"/>
      <c r="VQJ91" s="211"/>
      <c r="VQK91" s="211"/>
      <c r="VQL91" s="211"/>
      <c r="VQM91" s="211"/>
      <c r="VQN91" s="211"/>
      <c r="VQO91" s="211"/>
      <c r="VQP91" s="211"/>
      <c r="VQQ91" s="211"/>
      <c r="VQR91" s="211"/>
      <c r="VQS91" s="211"/>
      <c r="VQT91" s="211"/>
      <c r="VQU91" s="211"/>
      <c r="VQV91" s="211"/>
      <c r="VQW91" s="211"/>
      <c r="VQX91" s="211"/>
      <c r="VQY91" s="211"/>
      <c r="VQZ91" s="211"/>
      <c r="VRA91" s="211"/>
      <c r="VRB91" s="211"/>
      <c r="VRC91" s="211"/>
      <c r="VRD91" s="211"/>
      <c r="VRE91" s="211"/>
      <c r="VRF91" s="211"/>
      <c r="VRG91" s="211"/>
      <c r="VRH91" s="211"/>
      <c r="VRI91" s="211"/>
      <c r="VRJ91" s="211"/>
      <c r="VRK91" s="211"/>
      <c r="VRL91" s="211"/>
      <c r="VRM91" s="211"/>
      <c r="VRN91" s="211"/>
      <c r="VRO91" s="211"/>
      <c r="VRP91" s="211"/>
      <c r="VRQ91" s="211"/>
      <c r="VRR91" s="211"/>
      <c r="VRS91" s="211"/>
      <c r="VRT91" s="211"/>
      <c r="VRU91" s="211"/>
      <c r="VRV91" s="211"/>
      <c r="VRW91" s="211"/>
      <c r="VRX91" s="211"/>
      <c r="VRY91" s="211"/>
      <c r="VRZ91" s="211"/>
      <c r="VSA91" s="211"/>
      <c r="VSB91" s="211"/>
      <c r="VSC91" s="211"/>
      <c r="VSD91" s="211"/>
      <c r="VSE91" s="211"/>
      <c r="VSF91" s="211"/>
      <c r="VSG91" s="211"/>
      <c r="VSH91" s="211"/>
      <c r="VSI91" s="211"/>
      <c r="VSJ91" s="211"/>
      <c r="VSK91" s="211"/>
      <c r="VSL91" s="211"/>
      <c r="VSM91" s="211"/>
      <c r="VSN91" s="211"/>
      <c r="VSO91" s="211"/>
      <c r="VSP91" s="211"/>
      <c r="VSQ91" s="211"/>
      <c r="VSR91" s="211"/>
      <c r="VSS91" s="211"/>
      <c r="VST91" s="211"/>
      <c r="VSU91" s="211"/>
      <c r="VSV91" s="211"/>
      <c r="VSW91" s="211"/>
      <c r="VSX91" s="211"/>
      <c r="VSY91" s="211"/>
      <c r="VSZ91" s="211"/>
      <c r="VTA91" s="211"/>
      <c r="VTB91" s="211"/>
      <c r="VTC91" s="211"/>
      <c r="VTD91" s="211"/>
      <c r="VTE91" s="211"/>
      <c r="VTF91" s="211"/>
      <c r="VTG91" s="211"/>
      <c r="VTH91" s="211"/>
      <c r="VTI91" s="211"/>
      <c r="VTJ91" s="211"/>
      <c r="VTK91" s="211"/>
      <c r="VTL91" s="211"/>
      <c r="VTM91" s="211"/>
      <c r="VTN91" s="211"/>
      <c r="VTO91" s="211"/>
      <c r="VTP91" s="211"/>
      <c r="VTQ91" s="211"/>
      <c r="VTR91" s="211"/>
      <c r="VTS91" s="211"/>
      <c r="VTT91" s="211"/>
      <c r="VTU91" s="211"/>
      <c r="VTV91" s="211"/>
      <c r="VTW91" s="211"/>
      <c r="VTX91" s="211"/>
      <c r="VTY91" s="211"/>
      <c r="VTZ91" s="211"/>
      <c r="VUA91" s="211"/>
      <c r="VUB91" s="211"/>
      <c r="VUC91" s="211"/>
      <c r="VUD91" s="211"/>
      <c r="VUE91" s="211"/>
      <c r="VUF91" s="211"/>
      <c r="VUG91" s="211"/>
      <c r="VUH91" s="211"/>
      <c r="VUI91" s="211"/>
      <c r="VUJ91" s="211"/>
      <c r="VUK91" s="211"/>
      <c r="VUL91" s="211"/>
      <c r="VUM91" s="211"/>
      <c r="VUN91" s="211"/>
      <c r="VUO91" s="211"/>
      <c r="VUP91" s="211"/>
      <c r="VUQ91" s="211"/>
      <c r="VUR91" s="211"/>
      <c r="VUS91" s="211"/>
      <c r="VUT91" s="211"/>
      <c r="VUU91" s="211"/>
      <c r="VUV91" s="211"/>
      <c r="VUW91" s="211"/>
      <c r="VUX91" s="211"/>
      <c r="VUY91" s="211"/>
      <c r="VUZ91" s="211"/>
      <c r="VVA91" s="211"/>
      <c r="VVB91" s="211"/>
      <c r="VVC91" s="211"/>
      <c r="VVD91" s="211"/>
      <c r="VVE91" s="211"/>
      <c r="VVF91" s="211"/>
      <c r="VVG91" s="211"/>
      <c r="VVH91" s="211"/>
      <c r="VVI91" s="211"/>
      <c r="VVJ91" s="211"/>
      <c r="VVK91" s="211"/>
      <c r="VVL91" s="211"/>
      <c r="VVM91" s="211"/>
      <c r="VVN91" s="211"/>
      <c r="VVO91" s="211"/>
      <c r="VVP91" s="211"/>
      <c r="VVQ91" s="211"/>
      <c r="VVR91" s="211"/>
      <c r="VVS91" s="211"/>
      <c r="VVT91" s="211"/>
      <c r="VVU91" s="211"/>
      <c r="VVV91" s="211"/>
      <c r="VVW91" s="211"/>
      <c r="VVX91" s="211"/>
      <c r="VVY91" s="211"/>
      <c r="VVZ91" s="211"/>
      <c r="VWA91" s="211"/>
      <c r="VWB91" s="211"/>
      <c r="VWC91" s="211"/>
      <c r="VWD91" s="211"/>
      <c r="VWE91" s="211"/>
      <c r="VWF91" s="211"/>
      <c r="VWG91" s="211"/>
      <c r="VWH91" s="211"/>
      <c r="VWI91" s="211"/>
      <c r="VWJ91" s="211"/>
      <c r="VWK91" s="211"/>
      <c r="VWL91" s="211"/>
      <c r="VWM91" s="211"/>
      <c r="VWN91" s="211"/>
      <c r="VWO91" s="211"/>
      <c r="VWP91" s="211"/>
      <c r="VWQ91" s="211"/>
      <c r="VWR91" s="211"/>
      <c r="VWS91" s="211"/>
      <c r="VWT91" s="211"/>
      <c r="VWU91" s="211"/>
      <c r="VWV91" s="211"/>
      <c r="VWW91" s="211"/>
      <c r="VWX91" s="211"/>
      <c r="VWY91" s="211"/>
      <c r="VWZ91" s="211"/>
      <c r="VXA91" s="211"/>
      <c r="VXB91" s="211"/>
      <c r="VXC91" s="211"/>
      <c r="VXD91" s="211"/>
      <c r="VXE91" s="211"/>
      <c r="VXF91" s="211"/>
      <c r="VXG91" s="211"/>
      <c r="VXH91" s="211"/>
      <c r="VXI91" s="211"/>
      <c r="VXJ91" s="211"/>
      <c r="VXK91" s="211"/>
      <c r="VXL91" s="211"/>
      <c r="VXM91" s="211"/>
      <c r="VXN91" s="211"/>
      <c r="VXO91" s="211"/>
      <c r="VXP91" s="211"/>
      <c r="VXQ91" s="211"/>
      <c r="VXR91" s="211"/>
      <c r="VXS91" s="211"/>
      <c r="VXT91" s="211"/>
      <c r="VXU91" s="211"/>
      <c r="VXV91" s="211"/>
      <c r="VXW91" s="211"/>
      <c r="VXX91" s="211"/>
      <c r="VXY91" s="211"/>
      <c r="VXZ91" s="211"/>
      <c r="VYA91" s="211"/>
      <c r="VYB91" s="211"/>
      <c r="VYC91" s="211"/>
      <c r="VYD91" s="211"/>
      <c r="VYE91" s="211"/>
      <c r="VYF91" s="211"/>
      <c r="VYG91" s="211"/>
      <c r="VYH91" s="211"/>
      <c r="VYI91" s="211"/>
      <c r="VYJ91" s="211"/>
      <c r="VYK91" s="211"/>
      <c r="VYL91" s="211"/>
      <c r="VYM91" s="211"/>
      <c r="VYN91" s="211"/>
      <c r="VYO91" s="211"/>
      <c r="VYP91" s="211"/>
      <c r="VYQ91" s="211"/>
      <c r="VYR91" s="211"/>
      <c r="VYS91" s="211"/>
      <c r="VYT91" s="211"/>
      <c r="VYU91" s="211"/>
      <c r="VYV91" s="211"/>
      <c r="VYW91" s="211"/>
      <c r="VYX91" s="211"/>
      <c r="VYY91" s="211"/>
      <c r="VYZ91" s="211"/>
      <c r="VZA91" s="211"/>
      <c r="VZB91" s="211"/>
      <c r="VZC91" s="211"/>
      <c r="VZD91" s="211"/>
      <c r="VZE91" s="211"/>
      <c r="VZF91" s="211"/>
      <c r="VZG91" s="211"/>
      <c r="VZH91" s="211"/>
      <c r="VZI91" s="211"/>
      <c r="VZJ91" s="211"/>
      <c r="VZK91" s="211"/>
      <c r="VZL91" s="211"/>
      <c r="VZM91" s="211"/>
      <c r="VZN91" s="211"/>
      <c r="VZO91" s="211"/>
      <c r="VZP91" s="211"/>
      <c r="VZQ91" s="211"/>
      <c r="VZR91" s="211"/>
      <c r="VZS91" s="211"/>
      <c r="VZT91" s="211"/>
      <c r="VZU91" s="211"/>
      <c r="VZV91" s="211"/>
      <c r="VZW91" s="211"/>
      <c r="VZX91" s="211"/>
      <c r="VZY91" s="211"/>
      <c r="VZZ91" s="211"/>
      <c r="WAA91" s="211"/>
      <c r="WAB91" s="211"/>
      <c r="WAC91" s="211"/>
      <c r="WAD91" s="211"/>
      <c r="WAE91" s="211"/>
      <c r="WAF91" s="211"/>
      <c r="WAG91" s="211"/>
      <c r="WAH91" s="211"/>
      <c r="WAI91" s="211"/>
      <c r="WAJ91" s="211"/>
      <c r="WAK91" s="211"/>
      <c r="WAL91" s="211"/>
      <c r="WAM91" s="211"/>
      <c r="WAN91" s="211"/>
      <c r="WAO91" s="211"/>
      <c r="WAP91" s="211"/>
      <c r="WAQ91" s="211"/>
      <c r="WAR91" s="211"/>
      <c r="WAS91" s="211"/>
      <c r="WAT91" s="211"/>
      <c r="WAU91" s="211"/>
      <c r="WAV91" s="211"/>
      <c r="WAW91" s="211"/>
      <c r="WAX91" s="211"/>
      <c r="WAY91" s="211"/>
      <c r="WAZ91" s="211"/>
      <c r="WBA91" s="211"/>
      <c r="WBB91" s="211"/>
      <c r="WBC91" s="211"/>
      <c r="WBD91" s="211"/>
      <c r="WBE91" s="211"/>
      <c r="WBF91" s="211"/>
      <c r="WBG91" s="211"/>
      <c r="WBH91" s="211"/>
      <c r="WBI91" s="211"/>
      <c r="WBJ91" s="211"/>
      <c r="WBK91" s="211"/>
      <c r="WBL91" s="211"/>
      <c r="WBM91" s="211"/>
      <c r="WBN91" s="211"/>
      <c r="WBO91" s="211"/>
      <c r="WBP91" s="211"/>
      <c r="WBQ91" s="211"/>
      <c r="WBR91" s="211"/>
      <c r="WBS91" s="211"/>
      <c r="WBT91" s="211"/>
      <c r="WBU91" s="211"/>
      <c r="WBV91" s="211"/>
      <c r="WBW91" s="211"/>
      <c r="WBX91" s="211"/>
      <c r="WBY91" s="211"/>
      <c r="WBZ91" s="211"/>
      <c r="WCA91" s="211"/>
      <c r="WCB91" s="211"/>
      <c r="WCC91" s="211"/>
      <c r="WCD91" s="211"/>
      <c r="WCE91" s="211"/>
      <c r="WCF91" s="211"/>
      <c r="WCG91" s="211"/>
      <c r="WCH91" s="211"/>
      <c r="WCI91" s="211"/>
      <c r="WCJ91" s="211"/>
      <c r="WCK91" s="211"/>
      <c r="WCL91" s="211"/>
      <c r="WCM91" s="211"/>
      <c r="WCN91" s="211"/>
      <c r="WCO91" s="211"/>
      <c r="WCP91" s="211"/>
      <c r="WCQ91" s="211"/>
      <c r="WCR91" s="211"/>
      <c r="WCS91" s="211"/>
      <c r="WCT91" s="211"/>
      <c r="WCU91" s="211"/>
      <c r="WCV91" s="211"/>
      <c r="WCW91" s="211"/>
      <c r="WCX91" s="211"/>
      <c r="WCY91" s="211"/>
      <c r="WCZ91" s="211"/>
      <c r="WDA91" s="211"/>
      <c r="WDB91" s="211"/>
      <c r="WDC91" s="211"/>
      <c r="WDD91" s="211"/>
      <c r="WDE91" s="211"/>
      <c r="WDF91" s="211"/>
      <c r="WDG91" s="211"/>
      <c r="WDH91" s="211"/>
      <c r="WDI91" s="211"/>
      <c r="WDJ91" s="211"/>
      <c r="WDK91" s="211"/>
      <c r="WDL91" s="211"/>
      <c r="WDM91" s="211"/>
      <c r="WDN91" s="211"/>
      <c r="WDO91" s="211"/>
      <c r="WDP91" s="211"/>
      <c r="WDQ91" s="211"/>
      <c r="WDR91" s="211"/>
      <c r="WDS91" s="211"/>
      <c r="WDT91" s="211"/>
      <c r="WDU91" s="211"/>
      <c r="WDV91" s="211"/>
      <c r="WDW91" s="211"/>
      <c r="WDX91" s="211"/>
      <c r="WDY91" s="211"/>
      <c r="WDZ91" s="211"/>
      <c r="WEA91" s="211"/>
      <c r="WEB91" s="211"/>
      <c r="WEC91" s="211"/>
      <c r="WED91" s="211"/>
      <c r="WEE91" s="211"/>
      <c r="WEF91" s="211"/>
      <c r="WEG91" s="211"/>
      <c r="WEH91" s="211"/>
      <c r="WEI91" s="211"/>
      <c r="WEJ91" s="211"/>
      <c r="WEK91" s="211"/>
      <c r="WEL91" s="211"/>
      <c r="WEM91" s="211"/>
      <c r="WEN91" s="211"/>
      <c r="WEO91" s="211"/>
      <c r="WEP91" s="211"/>
      <c r="WEQ91" s="211"/>
      <c r="WER91" s="211"/>
      <c r="WES91" s="211"/>
      <c r="WET91" s="211"/>
      <c r="WEU91" s="211"/>
      <c r="WEV91" s="211"/>
      <c r="WEW91" s="211"/>
      <c r="WEX91" s="211"/>
      <c r="WEY91" s="211"/>
      <c r="WEZ91" s="211"/>
      <c r="WFA91" s="211"/>
      <c r="WFB91" s="211"/>
      <c r="WFC91" s="211"/>
      <c r="WFD91" s="211"/>
      <c r="WFE91" s="211"/>
      <c r="WFF91" s="211"/>
      <c r="WFG91" s="211"/>
      <c r="WFH91" s="211"/>
      <c r="WFI91" s="211"/>
      <c r="WFJ91" s="211"/>
      <c r="WFK91" s="211"/>
      <c r="WFL91" s="211"/>
      <c r="WFM91" s="211"/>
      <c r="WFN91" s="211"/>
      <c r="WFO91" s="211"/>
      <c r="WFP91" s="211"/>
      <c r="WFQ91" s="211"/>
      <c r="WFR91" s="211"/>
      <c r="WFS91" s="211"/>
      <c r="WFT91" s="211"/>
      <c r="WFU91" s="211"/>
      <c r="WFV91" s="211"/>
      <c r="WFW91" s="211"/>
      <c r="WFX91" s="211"/>
      <c r="WFY91" s="211"/>
      <c r="WFZ91" s="211"/>
      <c r="WGA91" s="211"/>
      <c r="WGB91" s="211"/>
      <c r="WGC91" s="211"/>
      <c r="WGD91" s="211"/>
      <c r="WGE91" s="211"/>
      <c r="WGF91" s="211"/>
      <c r="WGG91" s="211"/>
      <c r="WGH91" s="211"/>
      <c r="WGI91" s="211"/>
      <c r="WGJ91" s="211"/>
      <c r="WGK91" s="211"/>
      <c r="WGL91" s="211"/>
      <c r="WGM91" s="211"/>
      <c r="WGN91" s="211"/>
      <c r="WGO91" s="211"/>
      <c r="WGP91" s="211"/>
      <c r="WGQ91" s="211"/>
      <c r="WGR91" s="211"/>
      <c r="WGS91" s="211"/>
      <c r="WGT91" s="211"/>
      <c r="WGU91" s="211"/>
      <c r="WGV91" s="211"/>
      <c r="WGW91" s="211"/>
      <c r="WGX91" s="211"/>
      <c r="WGY91" s="211"/>
      <c r="WGZ91" s="211"/>
      <c r="WHA91" s="211"/>
      <c r="WHB91" s="211"/>
      <c r="WHC91" s="211"/>
      <c r="WHD91" s="211"/>
      <c r="WHE91" s="211"/>
      <c r="WHF91" s="211"/>
      <c r="WHG91" s="211"/>
      <c r="WHH91" s="211"/>
      <c r="WHI91" s="211"/>
      <c r="WHJ91" s="211"/>
      <c r="WHK91" s="211"/>
      <c r="WHL91" s="211"/>
      <c r="WHM91" s="211"/>
      <c r="WHN91" s="211"/>
      <c r="WHO91" s="211"/>
      <c r="WHP91" s="211"/>
      <c r="WHQ91" s="211"/>
      <c r="WHR91" s="211"/>
      <c r="WHS91" s="211"/>
      <c r="WHT91" s="211"/>
      <c r="WHU91" s="211"/>
      <c r="WHV91" s="211"/>
      <c r="WHW91" s="211"/>
      <c r="WHX91" s="211"/>
      <c r="WHY91" s="211"/>
      <c r="WHZ91" s="211"/>
      <c r="WIA91" s="211"/>
      <c r="WIB91" s="211"/>
      <c r="WIC91" s="211"/>
      <c r="WID91" s="211"/>
      <c r="WIE91" s="211"/>
      <c r="WIF91" s="211"/>
      <c r="WIG91" s="211"/>
      <c r="WIH91" s="211"/>
      <c r="WII91" s="211"/>
      <c r="WIJ91" s="211"/>
      <c r="WIK91" s="211"/>
      <c r="WIL91" s="211"/>
      <c r="WIM91" s="211"/>
      <c r="WIN91" s="211"/>
      <c r="WIO91" s="211"/>
      <c r="WIP91" s="211"/>
      <c r="WIQ91" s="211"/>
      <c r="WIR91" s="211"/>
      <c r="WIS91" s="211"/>
      <c r="WIT91" s="211"/>
      <c r="WIU91" s="211"/>
      <c r="WIV91" s="211"/>
      <c r="WIW91" s="211"/>
      <c r="WIX91" s="211"/>
      <c r="WIY91" s="211"/>
      <c r="WIZ91" s="211"/>
      <c r="WJA91" s="211"/>
      <c r="WJB91" s="211"/>
      <c r="WJC91" s="211"/>
      <c r="WJD91" s="211"/>
      <c r="WJE91" s="211"/>
      <c r="WJF91" s="211"/>
      <c r="WJG91" s="211"/>
      <c r="WJH91" s="211"/>
      <c r="WJI91" s="211"/>
      <c r="WJJ91" s="211"/>
      <c r="WJK91" s="211"/>
      <c r="WJL91" s="211"/>
      <c r="WJM91" s="211"/>
      <c r="WJN91" s="211"/>
      <c r="WJO91" s="211"/>
      <c r="WJP91" s="211"/>
      <c r="WJQ91" s="211"/>
      <c r="WJR91" s="211"/>
      <c r="WJS91" s="211"/>
      <c r="WJT91" s="211"/>
      <c r="WJU91" s="211"/>
      <c r="WJV91" s="211"/>
      <c r="WJW91" s="211"/>
      <c r="WJX91" s="211"/>
      <c r="WJY91" s="211"/>
      <c r="WJZ91" s="211"/>
      <c r="WKA91" s="211"/>
      <c r="WKB91" s="211"/>
      <c r="WKC91" s="211"/>
      <c r="WKD91" s="211"/>
      <c r="WKE91" s="211"/>
      <c r="WKF91" s="211"/>
      <c r="WKG91" s="211"/>
      <c r="WKH91" s="211"/>
      <c r="WKI91" s="211"/>
      <c r="WKJ91" s="211"/>
      <c r="WKK91" s="211"/>
      <c r="WKL91" s="211"/>
      <c r="WKM91" s="211"/>
      <c r="WKN91" s="211"/>
      <c r="WKO91" s="211"/>
      <c r="WKP91" s="211"/>
      <c r="WKQ91" s="211"/>
      <c r="WKR91" s="211"/>
      <c r="WKS91" s="211"/>
      <c r="WKT91" s="211"/>
      <c r="WKU91" s="211"/>
      <c r="WKV91" s="211"/>
      <c r="WKW91" s="211"/>
      <c r="WKX91" s="211"/>
      <c r="WKY91" s="211"/>
      <c r="WKZ91" s="211"/>
      <c r="WLA91" s="211"/>
      <c r="WLB91" s="211"/>
      <c r="WLC91" s="211"/>
      <c r="WLD91" s="211"/>
      <c r="WLE91" s="211"/>
      <c r="WLF91" s="211"/>
      <c r="WLG91" s="211"/>
      <c r="WLH91" s="211"/>
      <c r="WLI91" s="211"/>
      <c r="WLJ91" s="211"/>
      <c r="WLK91" s="211"/>
      <c r="WLL91" s="211"/>
      <c r="WLM91" s="211"/>
      <c r="WLN91" s="211"/>
      <c r="WLO91" s="211"/>
      <c r="WLP91" s="211"/>
      <c r="WLQ91" s="211"/>
      <c r="WLR91" s="211"/>
      <c r="WLS91" s="211"/>
      <c r="WLT91" s="211"/>
      <c r="WLU91" s="211"/>
      <c r="WLV91" s="211"/>
      <c r="WLW91" s="211"/>
      <c r="WLX91" s="211"/>
      <c r="WLY91" s="211"/>
      <c r="WLZ91" s="211"/>
      <c r="WMA91" s="211"/>
      <c r="WMB91" s="211"/>
      <c r="WMC91" s="211"/>
      <c r="WMD91" s="211"/>
      <c r="WME91" s="211"/>
      <c r="WMF91" s="211"/>
      <c r="WMG91" s="211"/>
      <c r="WMH91" s="211"/>
      <c r="WMI91" s="211"/>
      <c r="WMJ91" s="211"/>
      <c r="WMK91" s="211"/>
      <c r="WML91" s="211"/>
      <c r="WMM91" s="211"/>
      <c r="WMN91" s="211"/>
      <c r="WMO91" s="211"/>
      <c r="WMP91" s="211"/>
      <c r="WMQ91" s="211"/>
      <c r="WMR91" s="211"/>
      <c r="WMS91" s="211"/>
      <c r="WMT91" s="211"/>
      <c r="WMU91" s="211"/>
      <c r="WMV91" s="211"/>
      <c r="WMW91" s="211"/>
      <c r="WMX91" s="211"/>
      <c r="WMY91" s="211"/>
      <c r="WMZ91" s="211"/>
      <c r="WNA91" s="211"/>
      <c r="WNB91" s="211"/>
      <c r="WNC91" s="211"/>
      <c r="WND91" s="211"/>
      <c r="WNE91" s="211"/>
      <c r="WNF91" s="211"/>
      <c r="WNG91" s="211"/>
      <c r="WNH91" s="211"/>
      <c r="WNI91" s="211"/>
      <c r="WNJ91" s="211"/>
      <c r="WNK91" s="211"/>
      <c r="WNL91" s="211"/>
      <c r="WNM91" s="211"/>
      <c r="WNN91" s="211"/>
      <c r="WNO91" s="211"/>
      <c r="WNP91" s="211"/>
      <c r="WNQ91" s="211"/>
      <c r="WNR91" s="211"/>
      <c r="WNS91" s="211"/>
      <c r="WNT91" s="211"/>
      <c r="WNU91" s="211"/>
      <c r="WNV91" s="211"/>
      <c r="WNW91" s="211"/>
      <c r="WNX91" s="211"/>
      <c r="WNY91" s="211"/>
      <c r="WNZ91" s="211"/>
      <c r="WOA91" s="211"/>
      <c r="WOB91" s="211"/>
      <c r="WOC91" s="211"/>
      <c r="WOD91" s="211"/>
      <c r="WOE91" s="211"/>
      <c r="WOF91" s="211"/>
      <c r="WOG91" s="211"/>
      <c r="WOH91" s="211"/>
      <c r="WOI91" s="211"/>
      <c r="WOJ91" s="211"/>
      <c r="WOK91" s="211"/>
      <c r="WOL91" s="211"/>
      <c r="WOM91" s="211"/>
      <c r="WON91" s="211"/>
      <c r="WOO91" s="211"/>
      <c r="WOP91" s="211"/>
      <c r="WOQ91" s="211"/>
      <c r="WOR91" s="211"/>
      <c r="WOS91" s="211"/>
      <c r="WOT91" s="211"/>
      <c r="WOU91" s="211"/>
      <c r="WOV91" s="211"/>
      <c r="WOW91" s="211"/>
      <c r="WOX91" s="211"/>
      <c r="WOY91" s="211"/>
      <c r="WOZ91" s="211"/>
      <c r="WPA91" s="211"/>
      <c r="WPB91" s="211"/>
      <c r="WPC91" s="211"/>
      <c r="WPD91" s="211"/>
      <c r="WPE91" s="211"/>
      <c r="WPF91" s="211"/>
      <c r="WPG91" s="211"/>
      <c r="WPH91" s="211"/>
      <c r="WPI91" s="211"/>
      <c r="WPJ91" s="211"/>
      <c r="WPK91" s="211"/>
      <c r="WPL91" s="211"/>
      <c r="WPM91" s="211"/>
      <c r="WPN91" s="211"/>
      <c r="WPO91" s="211"/>
      <c r="WPP91" s="211"/>
      <c r="WPQ91" s="211"/>
      <c r="WPR91" s="211"/>
      <c r="WPS91" s="211"/>
      <c r="WPT91" s="211"/>
      <c r="WPU91" s="211"/>
      <c r="WPV91" s="211"/>
      <c r="WPW91" s="211"/>
      <c r="WPX91" s="211"/>
      <c r="WPY91" s="211"/>
      <c r="WPZ91" s="211"/>
      <c r="WQA91" s="211"/>
      <c r="WQB91" s="211"/>
      <c r="WQC91" s="211"/>
      <c r="WQD91" s="211"/>
      <c r="WQE91" s="211"/>
      <c r="WQF91" s="211"/>
      <c r="WQG91" s="211"/>
      <c r="WQH91" s="211"/>
      <c r="WQI91" s="211"/>
      <c r="WQJ91" s="211"/>
      <c r="WQK91" s="211"/>
      <c r="WQL91" s="211"/>
      <c r="WQM91" s="211"/>
      <c r="WQN91" s="211"/>
      <c r="WQO91" s="211"/>
      <c r="WQP91" s="211"/>
      <c r="WQQ91" s="211"/>
      <c r="WQR91" s="211"/>
      <c r="WQS91" s="211"/>
      <c r="WQT91" s="211"/>
      <c r="WQU91" s="211"/>
      <c r="WQV91" s="211"/>
      <c r="WQW91" s="211"/>
      <c r="WQX91" s="211"/>
      <c r="WQY91" s="211"/>
      <c r="WQZ91" s="211"/>
      <c r="WRA91" s="211"/>
      <c r="WRB91" s="211"/>
      <c r="WRC91" s="211"/>
      <c r="WRD91" s="211"/>
      <c r="WRE91" s="211"/>
      <c r="WRF91" s="211"/>
      <c r="WRG91" s="211"/>
      <c r="WRH91" s="211"/>
      <c r="WRI91" s="211"/>
      <c r="WRJ91" s="211"/>
      <c r="WRK91" s="211"/>
      <c r="WRL91" s="211"/>
      <c r="WRM91" s="211"/>
      <c r="WRN91" s="211"/>
      <c r="WRO91" s="211"/>
      <c r="WRP91" s="211"/>
      <c r="WRQ91" s="211"/>
      <c r="WRR91" s="211"/>
      <c r="WRS91" s="211"/>
      <c r="WRT91" s="211"/>
      <c r="WRU91" s="211"/>
      <c r="WRV91" s="211"/>
      <c r="WRW91" s="211"/>
      <c r="WRX91" s="211"/>
      <c r="WRY91" s="211"/>
      <c r="WRZ91" s="211"/>
      <c r="WSA91" s="211"/>
      <c r="WSB91" s="211"/>
      <c r="WSC91" s="211"/>
      <c r="WSD91" s="211"/>
      <c r="WSE91" s="211"/>
      <c r="WSF91" s="211"/>
      <c r="WSG91" s="211"/>
      <c r="WSH91" s="211"/>
      <c r="WSI91" s="211"/>
      <c r="WSJ91" s="211"/>
      <c r="WSK91" s="211"/>
      <c r="WSL91" s="211"/>
      <c r="WSM91" s="211"/>
      <c r="WSN91" s="211"/>
      <c r="WSO91" s="211"/>
      <c r="WSP91" s="211"/>
      <c r="WSQ91" s="211"/>
      <c r="WSR91" s="211"/>
      <c r="WSS91" s="211"/>
      <c r="WST91" s="211"/>
      <c r="WSU91" s="211"/>
      <c r="WSV91" s="211"/>
      <c r="WSW91" s="211"/>
      <c r="WSX91" s="211"/>
      <c r="WSY91" s="211"/>
      <c r="WSZ91" s="211"/>
      <c r="WTA91" s="211"/>
      <c r="WTB91" s="211"/>
      <c r="WTC91" s="211"/>
      <c r="WTD91" s="211"/>
      <c r="WTE91" s="211"/>
      <c r="WTF91" s="211"/>
      <c r="WTG91" s="211"/>
      <c r="WTH91" s="211"/>
      <c r="WTI91" s="211"/>
      <c r="WTJ91" s="211"/>
      <c r="WTK91" s="211"/>
      <c r="WTL91" s="211"/>
      <c r="WTM91" s="211"/>
      <c r="WTN91" s="211"/>
      <c r="WTO91" s="211"/>
      <c r="WTP91" s="211"/>
      <c r="WTQ91" s="211"/>
      <c r="WTR91" s="211"/>
      <c r="WTS91" s="211"/>
      <c r="WTT91" s="211"/>
      <c r="WTU91" s="211"/>
      <c r="WTV91" s="211"/>
      <c r="WTW91" s="211"/>
      <c r="WTX91" s="211"/>
      <c r="WTY91" s="211"/>
      <c r="WTZ91" s="211"/>
      <c r="WUA91" s="211"/>
      <c r="WUB91" s="211"/>
      <c r="WUC91" s="211"/>
      <c r="WUD91" s="211"/>
      <c r="WUE91" s="211"/>
      <c r="WUF91" s="211"/>
      <c r="WUG91" s="211"/>
      <c r="WUH91" s="211"/>
      <c r="WUI91" s="211"/>
      <c r="WUJ91" s="211"/>
      <c r="WUK91" s="211"/>
      <c r="WUL91" s="211"/>
      <c r="WUM91" s="211"/>
      <c r="WUN91" s="211"/>
      <c r="WUO91" s="211"/>
      <c r="WUP91" s="211"/>
      <c r="WUQ91" s="211"/>
      <c r="WUR91" s="211"/>
      <c r="WUS91" s="211"/>
      <c r="WUT91" s="211"/>
      <c r="WUU91" s="211"/>
      <c r="WUV91" s="211"/>
      <c r="WUW91" s="211"/>
      <c r="WUX91" s="211"/>
      <c r="WUY91" s="211"/>
      <c r="WUZ91" s="211"/>
      <c r="WVA91" s="211"/>
      <c r="WVB91" s="211"/>
      <c r="WVC91" s="211"/>
      <c r="WVD91" s="211"/>
      <c r="WVE91" s="211"/>
      <c r="WVF91" s="211"/>
      <c r="WVG91" s="211"/>
      <c r="WVH91" s="211"/>
      <c r="WVI91" s="211"/>
      <c r="WVJ91" s="211"/>
      <c r="WVK91" s="211"/>
      <c r="WVL91" s="211"/>
      <c r="WVM91" s="211"/>
      <c r="WVN91" s="211"/>
      <c r="WVO91" s="211"/>
      <c r="WVP91" s="211"/>
      <c r="WVQ91" s="211"/>
      <c r="WVR91" s="211"/>
      <c r="WVS91" s="211"/>
      <c r="WVT91" s="211"/>
      <c r="WVU91" s="211"/>
      <c r="WVV91" s="211"/>
      <c r="WVW91" s="211"/>
      <c r="WVX91" s="211"/>
      <c r="WVY91" s="211"/>
      <c r="WVZ91" s="211"/>
      <c r="WWA91" s="211"/>
      <c r="WWB91" s="211"/>
      <c r="WWC91" s="211"/>
      <c r="WWD91" s="211"/>
      <c r="WWE91" s="211"/>
      <c r="WWF91" s="211"/>
      <c r="WWG91" s="211"/>
      <c r="WWH91" s="211"/>
      <c r="WWI91" s="211"/>
      <c r="WWJ91" s="211"/>
      <c r="WWK91" s="211"/>
      <c r="WWL91" s="211"/>
      <c r="WWM91" s="211"/>
      <c r="WWN91" s="211"/>
      <c r="WWO91" s="211"/>
      <c r="WWP91" s="211"/>
      <c r="WWQ91" s="211"/>
      <c r="WWR91" s="211"/>
      <c r="WWS91" s="211"/>
      <c r="WWT91" s="211"/>
      <c r="WWU91" s="211"/>
      <c r="WWV91" s="211"/>
      <c r="WWW91" s="211"/>
      <c r="WWX91" s="211"/>
      <c r="WWY91" s="211"/>
      <c r="WWZ91" s="211"/>
      <c r="WXA91" s="211"/>
      <c r="WXB91" s="211"/>
      <c r="WXC91" s="211"/>
      <c r="WXD91" s="211"/>
      <c r="WXE91" s="211"/>
      <c r="WXF91" s="211"/>
      <c r="WXG91" s="211"/>
      <c r="WXH91" s="211"/>
      <c r="WXI91" s="211"/>
      <c r="WXJ91" s="211"/>
      <c r="WXK91" s="211"/>
      <c r="WXL91" s="211"/>
      <c r="WXM91" s="211"/>
      <c r="WXN91" s="211"/>
      <c r="WXO91" s="211"/>
      <c r="WXP91" s="211"/>
      <c r="WXQ91" s="211"/>
      <c r="WXR91" s="211"/>
      <c r="WXS91" s="211"/>
      <c r="WXT91" s="211"/>
      <c r="WXU91" s="211"/>
      <c r="WXV91" s="211"/>
      <c r="WXW91" s="211"/>
      <c r="WXX91" s="211"/>
      <c r="WXY91" s="211"/>
      <c r="WXZ91" s="211"/>
      <c r="WYA91" s="211"/>
      <c r="WYB91" s="211"/>
      <c r="WYC91" s="211"/>
      <c r="WYD91" s="211"/>
      <c r="WYE91" s="211"/>
      <c r="WYF91" s="211"/>
      <c r="WYG91" s="211"/>
      <c r="WYH91" s="211"/>
      <c r="WYI91" s="211"/>
      <c r="WYJ91" s="211"/>
      <c r="WYK91" s="211"/>
      <c r="WYL91" s="211"/>
      <c r="WYM91" s="211"/>
      <c r="WYN91" s="211"/>
      <c r="WYO91" s="211"/>
      <c r="WYP91" s="211"/>
      <c r="WYQ91" s="211"/>
      <c r="WYR91" s="211"/>
      <c r="WYS91" s="211"/>
      <c r="WYT91" s="211"/>
      <c r="WYU91" s="211"/>
      <c r="WYV91" s="211"/>
      <c r="WYW91" s="211"/>
      <c r="WYX91" s="211"/>
      <c r="WYY91" s="211"/>
      <c r="WYZ91" s="211"/>
      <c r="WZA91" s="211"/>
      <c r="WZB91" s="211"/>
      <c r="WZC91" s="211"/>
      <c r="WZD91" s="211"/>
      <c r="WZE91" s="211"/>
      <c r="WZF91" s="211"/>
      <c r="WZG91" s="211"/>
      <c r="WZH91" s="211"/>
      <c r="WZI91" s="211"/>
      <c r="WZJ91" s="211"/>
      <c r="WZK91" s="211"/>
      <c r="WZL91" s="211"/>
      <c r="WZM91" s="211"/>
      <c r="WZN91" s="211"/>
      <c r="WZO91" s="211"/>
      <c r="WZP91" s="211"/>
      <c r="WZQ91" s="211"/>
      <c r="WZR91" s="211"/>
      <c r="WZS91" s="211"/>
      <c r="WZT91" s="211"/>
      <c r="WZU91" s="211"/>
      <c r="WZV91" s="211"/>
      <c r="WZW91" s="211"/>
      <c r="WZX91" s="211"/>
      <c r="WZY91" s="211"/>
      <c r="WZZ91" s="211"/>
      <c r="XAA91" s="211"/>
      <c r="XAB91" s="211"/>
      <c r="XAC91" s="211"/>
      <c r="XAD91" s="211"/>
      <c r="XAE91" s="211"/>
      <c r="XAF91" s="211"/>
      <c r="XAG91" s="211"/>
      <c r="XAH91" s="211"/>
      <c r="XAI91" s="211"/>
      <c r="XAJ91" s="211"/>
      <c r="XAK91" s="211"/>
      <c r="XAL91" s="211"/>
      <c r="XAM91" s="211"/>
      <c r="XAN91" s="211"/>
      <c r="XAO91" s="211"/>
      <c r="XAP91" s="211"/>
      <c r="XAQ91" s="211"/>
      <c r="XAR91" s="211"/>
      <c r="XAS91" s="211"/>
      <c r="XAT91" s="211"/>
      <c r="XAU91" s="211"/>
      <c r="XAV91" s="211"/>
      <c r="XAW91" s="211"/>
      <c r="XAX91" s="211"/>
      <c r="XAY91" s="211"/>
      <c r="XAZ91" s="211"/>
      <c r="XBA91" s="211"/>
      <c r="XBB91" s="211"/>
      <c r="XBC91" s="211"/>
      <c r="XBD91" s="211"/>
      <c r="XBE91" s="211"/>
      <c r="XBF91" s="211"/>
      <c r="XBG91" s="211"/>
      <c r="XBH91" s="211"/>
      <c r="XBI91" s="211"/>
      <c r="XBJ91" s="211"/>
      <c r="XBK91" s="211"/>
      <c r="XBL91" s="211"/>
      <c r="XBM91" s="211"/>
      <c r="XBN91" s="211"/>
      <c r="XBO91" s="211"/>
      <c r="XBP91" s="211"/>
      <c r="XBQ91" s="211"/>
      <c r="XBR91" s="211"/>
      <c r="XBS91" s="211"/>
      <c r="XBT91" s="211"/>
      <c r="XBU91" s="211"/>
      <c r="XBV91" s="211"/>
      <c r="XBW91" s="211"/>
      <c r="XBX91" s="211"/>
      <c r="XBY91" s="211"/>
      <c r="XBZ91" s="211"/>
      <c r="XCA91" s="211"/>
      <c r="XCB91" s="211"/>
      <c r="XCC91" s="211"/>
      <c r="XCD91" s="211"/>
      <c r="XCE91" s="211"/>
      <c r="XCF91" s="211"/>
      <c r="XCG91" s="211"/>
      <c r="XCH91" s="211"/>
      <c r="XCI91" s="211"/>
      <c r="XCJ91" s="211"/>
      <c r="XCK91" s="211"/>
      <c r="XCL91" s="211"/>
      <c r="XCM91" s="211"/>
      <c r="XCN91" s="211"/>
      <c r="XCO91" s="211"/>
      <c r="XCP91" s="211"/>
      <c r="XCQ91" s="211"/>
      <c r="XCR91" s="211"/>
      <c r="XCS91" s="211"/>
      <c r="XCT91" s="211"/>
      <c r="XCU91" s="211"/>
      <c r="XCV91" s="211"/>
      <c r="XCW91" s="211"/>
      <c r="XCX91" s="211"/>
      <c r="XCY91" s="211"/>
      <c r="XCZ91" s="211"/>
      <c r="XDA91" s="211"/>
      <c r="XDB91" s="211"/>
      <c r="XDC91" s="211"/>
      <c r="XDD91" s="211"/>
      <c r="XDE91" s="211"/>
      <c r="XDF91" s="211"/>
      <c r="XDG91" s="211"/>
      <c r="XDH91" s="211"/>
      <c r="XDI91" s="211"/>
      <c r="XDJ91" s="211"/>
      <c r="XDK91" s="211"/>
      <c r="XDL91" s="211"/>
      <c r="XDM91" s="211"/>
      <c r="XDN91" s="211"/>
      <c r="XDO91" s="211"/>
      <c r="XDP91" s="211"/>
      <c r="XDQ91" s="211"/>
      <c r="XDR91" s="211"/>
      <c r="XDS91" s="211"/>
      <c r="XDT91" s="211"/>
      <c r="XDU91" s="211"/>
      <c r="XDV91" s="211"/>
      <c r="XDW91" s="211"/>
      <c r="XDX91" s="211"/>
      <c r="XDY91" s="211"/>
      <c r="XDZ91" s="211"/>
      <c r="XEA91" s="211"/>
      <c r="XEB91" s="211"/>
      <c r="XEC91" s="211"/>
      <c r="XED91" s="211"/>
      <c r="XEE91" s="211"/>
      <c r="XEF91" s="211"/>
      <c r="XEG91" s="211"/>
      <c r="XEH91" s="211"/>
      <c r="XEI91" s="211"/>
      <c r="XEJ91" s="211"/>
      <c r="XEK91" s="211"/>
      <c r="XEL91" s="211"/>
      <c r="XEM91" s="211"/>
      <c r="XEN91" s="211"/>
      <c r="XEO91" s="212"/>
      <c r="XEP91" s="212"/>
      <c r="XEQ91" s="212"/>
      <c r="XER91" s="212"/>
      <c r="XES91" s="212"/>
      <c r="XET91" s="212"/>
      <c r="XEU91" s="212"/>
      <c r="XEV91" s="212"/>
      <c r="XEW91" s="212"/>
      <c r="XEX91" s="212"/>
      <c r="XEY91" s="212"/>
      <c r="XEZ91" s="212"/>
      <c r="XFA91" s="212"/>
      <c r="XFB91" s="212"/>
      <c r="XFC91" s="212"/>
      <c r="XFD91" s="212"/>
    </row>
    <row r="92" s="12" customFormat="1" ht="30" hidden="1" customHeight="1" spans="1:42">
      <c r="A92" s="203" t="s">
        <v>54</v>
      </c>
      <c r="B92" s="203"/>
      <c r="C92" s="204" t="s">
        <v>117</v>
      </c>
      <c r="D92" s="204"/>
      <c r="E92" s="204"/>
      <c r="F92" s="205"/>
      <c r="G92" s="205"/>
      <c r="H92" s="205"/>
      <c r="I92" s="205"/>
      <c r="J92" s="208">
        <f t="shared" ref="J92:AM92" si="28">SUM(J93:J100)</f>
        <v>8</v>
      </c>
      <c r="K92" s="208">
        <f t="shared" si="28"/>
        <v>141</v>
      </c>
      <c r="L92" s="208">
        <f t="shared" si="28"/>
        <v>0</v>
      </c>
      <c r="M92" s="208">
        <f t="shared" si="28"/>
        <v>0</v>
      </c>
      <c r="N92" s="208">
        <f t="shared" si="28"/>
        <v>8</v>
      </c>
      <c r="O92" s="208">
        <f t="shared" si="28"/>
        <v>0</v>
      </c>
      <c r="P92" s="208">
        <f t="shared" si="28"/>
        <v>0</v>
      </c>
      <c r="Q92" s="208">
        <f t="shared" si="28"/>
        <v>0</v>
      </c>
      <c r="R92" s="208">
        <f t="shared" si="28"/>
        <v>0</v>
      </c>
      <c r="S92" s="208">
        <f t="shared" si="28"/>
        <v>0</v>
      </c>
      <c r="T92" s="208">
        <f t="shared" si="28"/>
        <v>4653</v>
      </c>
      <c r="U92" s="208">
        <f t="shared" si="28"/>
        <v>18993</v>
      </c>
      <c r="V92" s="208">
        <f t="shared" si="28"/>
        <v>0</v>
      </c>
      <c r="W92" s="208">
        <f t="shared" si="28"/>
        <v>0</v>
      </c>
      <c r="X92" s="208">
        <f t="shared" si="28"/>
        <v>0</v>
      </c>
      <c r="Y92" s="208">
        <f t="shared" si="28"/>
        <v>0</v>
      </c>
      <c r="Z92" s="208">
        <f t="shared" si="28"/>
        <v>0</v>
      </c>
      <c r="AA92" s="208">
        <f t="shared" si="28"/>
        <v>5830</v>
      </c>
      <c r="AB92" s="208">
        <f t="shared" si="28"/>
        <v>3830</v>
      </c>
      <c r="AC92" s="208">
        <f t="shared" si="28"/>
        <v>3830</v>
      </c>
      <c r="AD92" s="208">
        <f t="shared" si="28"/>
        <v>0</v>
      </c>
      <c r="AE92" s="208">
        <f t="shared" si="28"/>
        <v>0</v>
      </c>
      <c r="AF92" s="208">
        <f t="shared" si="28"/>
        <v>0</v>
      </c>
      <c r="AG92" s="208">
        <f t="shared" si="28"/>
        <v>0</v>
      </c>
      <c r="AH92" s="208">
        <f t="shared" si="28"/>
        <v>0</v>
      </c>
      <c r="AI92" s="208">
        <f t="shared" si="28"/>
        <v>2000</v>
      </c>
      <c r="AJ92" s="208">
        <f t="shared" si="28"/>
        <v>0</v>
      </c>
      <c r="AK92" s="208">
        <f t="shared" si="28"/>
        <v>0</v>
      </c>
      <c r="AL92" s="208">
        <f t="shared" si="28"/>
        <v>0</v>
      </c>
      <c r="AM92" s="208">
        <f t="shared" si="28"/>
        <v>0</v>
      </c>
      <c r="AN92" s="210"/>
      <c r="AO92" s="210"/>
      <c r="AP92" s="210"/>
    </row>
    <row r="93" s="7" customFormat="1" ht="348" hidden="1" customHeight="1" spans="1:43">
      <c r="A93" s="22">
        <v>22</v>
      </c>
      <c r="B93" s="22">
        <v>1</v>
      </c>
      <c r="C93" s="22" t="s">
        <v>1164</v>
      </c>
      <c r="D93" s="22">
        <v>2024</v>
      </c>
      <c r="E93" s="34" t="s">
        <v>220</v>
      </c>
      <c r="F93" s="22" t="s">
        <v>178</v>
      </c>
      <c r="G93" s="24" t="s">
        <v>990</v>
      </c>
      <c r="H93" s="22" t="s">
        <v>221</v>
      </c>
      <c r="I93" s="34" t="s">
        <v>1098</v>
      </c>
      <c r="J93" s="22">
        <v>1</v>
      </c>
      <c r="K93" s="22">
        <v>3</v>
      </c>
      <c r="L93" s="22"/>
      <c r="M93" s="22"/>
      <c r="N93" s="22">
        <v>1</v>
      </c>
      <c r="O93" s="22"/>
      <c r="P93" s="22"/>
      <c r="Q93" s="22"/>
      <c r="R93" s="22"/>
      <c r="S93" s="22"/>
      <c r="T93" s="22">
        <v>2245</v>
      </c>
      <c r="U93" s="22">
        <v>10000</v>
      </c>
      <c r="V93" s="36" t="s">
        <v>1369</v>
      </c>
      <c r="W93" s="22" t="s">
        <v>715</v>
      </c>
      <c r="X93" s="22" t="s">
        <v>207</v>
      </c>
      <c r="Y93" s="22" t="s">
        <v>715</v>
      </c>
      <c r="Z93" s="22" t="s">
        <v>1286</v>
      </c>
      <c r="AA93" s="22">
        <v>3000</v>
      </c>
      <c r="AB93" s="22">
        <v>1000</v>
      </c>
      <c r="AC93" s="60">
        <v>1000</v>
      </c>
      <c r="AD93" s="60"/>
      <c r="AE93" s="60"/>
      <c r="AF93" s="60"/>
      <c r="AG93" s="22"/>
      <c r="AH93" s="22"/>
      <c r="AI93" s="22">
        <v>2000</v>
      </c>
      <c r="AJ93" s="22"/>
      <c r="AK93" s="22"/>
      <c r="AL93" s="22"/>
      <c r="AM93" s="22"/>
      <c r="AN93" s="33" t="s">
        <v>1165</v>
      </c>
      <c r="AO93" s="33" t="s">
        <v>1166</v>
      </c>
      <c r="AP93" s="225" t="s">
        <v>1370</v>
      </c>
      <c r="AQ93" s="7">
        <v>1</v>
      </c>
    </row>
    <row r="94" s="9" customFormat="1" ht="409" hidden="1" customHeight="1" spans="1:43">
      <c r="A94" s="22">
        <v>23</v>
      </c>
      <c r="B94" s="22">
        <v>1</v>
      </c>
      <c r="C94" s="22" t="s">
        <v>1170</v>
      </c>
      <c r="D94" s="22">
        <v>2024</v>
      </c>
      <c r="E94" s="37" t="s">
        <v>327</v>
      </c>
      <c r="F94" s="36" t="s">
        <v>178</v>
      </c>
      <c r="G94" s="36" t="s">
        <v>984</v>
      </c>
      <c r="H94" s="36" t="s">
        <v>209</v>
      </c>
      <c r="I94" s="37" t="s">
        <v>1081</v>
      </c>
      <c r="J94" s="36">
        <v>1</v>
      </c>
      <c r="K94" s="36">
        <v>1</v>
      </c>
      <c r="L94" s="36"/>
      <c r="M94" s="36"/>
      <c r="N94" s="36">
        <v>1</v>
      </c>
      <c r="O94" s="36"/>
      <c r="P94" s="36"/>
      <c r="Q94" s="36"/>
      <c r="R94" s="36"/>
      <c r="S94" s="36"/>
      <c r="T94" s="36">
        <v>560</v>
      </c>
      <c r="U94" s="36">
        <v>1650</v>
      </c>
      <c r="V94" s="36" t="s">
        <v>305</v>
      </c>
      <c r="W94" s="36" t="s">
        <v>1171</v>
      </c>
      <c r="X94" s="36" t="s">
        <v>207</v>
      </c>
      <c r="Y94" s="36" t="s">
        <v>715</v>
      </c>
      <c r="Z94" s="36" t="s">
        <v>1286</v>
      </c>
      <c r="AA94" s="36">
        <v>800</v>
      </c>
      <c r="AB94" s="36">
        <v>800</v>
      </c>
      <c r="AC94" s="36">
        <v>800</v>
      </c>
      <c r="AD94" s="36"/>
      <c r="AE94" s="36"/>
      <c r="AF94" s="36"/>
      <c r="AG94" s="36"/>
      <c r="AH94" s="36"/>
      <c r="AI94" s="36"/>
      <c r="AJ94" s="36"/>
      <c r="AK94" s="36"/>
      <c r="AL94" s="36"/>
      <c r="AM94" s="36"/>
      <c r="AN94" s="37" t="s">
        <v>1172</v>
      </c>
      <c r="AO94" s="37" t="s">
        <v>1173</v>
      </c>
      <c r="AP94" s="225" t="s">
        <v>1371</v>
      </c>
      <c r="AQ94" s="9">
        <v>1</v>
      </c>
    </row>
    <row r="95" s="12" customFormat="1" ht="409" hidden="1" customHeight="1" spans="1:43">
      <c r="A95" s="22">
        <v>24</v>
      </c>
      <c r="B95" s="22">
        <v>1</v>
      </c>
      <c r="C95" s="22" t="s">
        <v>1201</v>
      </c>
      <c r="D95" s="22">
        <v>2024</v>
      </c>
      <c r="E95" s="33" t="s">
        <v>1341</v>
      </c>
      <c r="F95" s="22" t="s">
        <v>178</v>
      </c>
      <c r="G95" s="24" t="s">
        <v>1013</v>
      </c>
      <c r="H95" s="22" t="s">
        <v>1342</v>
      </c>
      <c r="I95" s="33" t="s">
        <v>1343</v>
      </c>
      <c r="J95" s="22">
        <v>1</v>
      </c>
      <c r="K95" s="39">
        <v>109.8</v>
      </c>
      <c r="L95" s="39"/>
      <c r="M95" s="39"/>
      <c r="N95" s="39">
        <v>1</v>
      </c>
      <c r="O95" s="39"/>
      <c r="P95" s="39"/>
      <c r="Q95" s="39"/>
      <c r="R95" s="39"/>
      <c r="S95" s="39"/>
      <c r="T95" s="39">
        <v>794</v>
      </c>
      <c r="U95" s="39">
        <v>3208</v>
      </c>
      <c r="V95" s="22" t="s">
        <v>207</v>
      </c>
      <c r="W95" s="22" t="s">
        <v>715</v>
      </c>
      <c r="X95" s="22" t="s">
        <v>207</v>
      </c>
      <c r="Y95" s="22" t="s">
        <v>715</v>
      </c>
      <c r="Z95" s="22" t="s">
        <v>1286</v>
      </c>
      <c r="AA95" s="39">
        <v>1000</v>
      </c>
      <c r="AB95" s="39">
        <v>1000</v>
      </c>
      <c r="AC95" s="39">
        <v>1000</v>
      </c>
      <c r="AD95" s="39"/>
      <c r="AE95" s="39"/>
      <c r="AF95" s="39"/>
      <c r="AG95" s="39"/>
      <c r="AH95" s="39"/>
      <c r="AI95" s="39"/>
      <c r="AJ95" s="39"/>
      <c r="AK95" s="39"/>
      <c r="AL95" s="39"/>
      <c r="AM95" s="39"/>
      <c r="AN95" s="71" t="s">
        <v>1202</v>
      </c>
      <c r="AO95" s="71" t="s">
        <v>1203</v>
      </c>
      <c r="AP95" s="225" t="s">
        <v>1372</v>
      </c>
      <c r="AQ95" s="12">
        <v>1</v>
      </c>
    </row>
    <row r="96" s="214" customFormat="1" ht="223" hidden="1" customHeight="1" spans="1:43">
      <c r="A96" s="22">
        <v>25</v>
      </c>
      <c r="B96" s="22">
        <v>3</v>
      </c>
      <c r="C96" s="22" t="s">
        <v>1204</v>
      </c>
      <c r="D96" s="22">
        <v>2024</v>
      </c>
      <c r="E96" s="33" t="s">
        <v>383</v>
      </c>
      <c r="F96" s="22" t="s">
        <v>178</v>
      </c>
      <c r="G96" s="24" t="s">
        <v>990</v>
      </c>
      <c r="H96" s="22" t="s">
        <v>357</v>
      </c>
      <c r="I96" s="33" t="s">
        <v>384</v>
      </c>
      <c r="J96" s="22">
        <v>1</v>
      </c>
      <c r="K96" s="22">
        <v>1.2</v>
      </c>
      <c r="L96" s="22"/>
      <c r="M96" s="22"/>
      <c r="N96" s="22">
        <v>1</v>
      </c>
      <c r="O96" s="22"/>
      <c r="P96" s="22"/>
      <c r="Q96" s="22"/>
      <c r="R96" s="22"/>
      <c r="S96" s="22"/>
      <c r="T96" s="22">
        <v>67</v>
      </c>
      <c r="U96" s="22">
        <v>268</v>
      </c>
      <c r="V96" s="22" t="s">
        <v>1016</v>
      </c>
      <c r="W96" s="22" t="s">
        <v>749</v>
      </c>
      <c r="X96" s="22" t="s">
        <v>207</v>
      </c>
      <c r="Y96" s="22" t="s">
        <v>715</v>
      </c>
      <c r="Z96" s="22" t="s">
        <v>1286</v>
      </c>
      <c r="AA96" s="22">
        <v>200</v>
      </c>
      <c r="AB96" s="22">
        <v>200</v>
      </c>
      <c r="AC96" s="22">
        <v>200</v>
      </c>
      <c r="AD96" s="22"/>
      <c r="AE96" s="22"/>
      <c r="AF96" s="22"/>
      <c r="AG96" s="22"/>
      <c r="AH96" s="22"/>
      <c r="AI96" s="22"/>
      <c r="AJ96" s="22"/>
      <c r="AK96" s="22"/>
      <c r="AL96" s="22"/>
      <c r="AM96" s="22"/>
      <c r="AN96" s="33" t="s">
        <v>1205</v>
      </c>
      <c r="AO96" s="33" t="s">
        <v>1206</v>
      </c>
      <c r="AP96" s="22" t="s">
        <v>1373</v>
      </c>
      <c r="AQ96" s="214">
        <v>4</v>
      </c>
    </row>
    <row r="97" s="12" customFormat="1" ht="223" hidden="1" customHeight="1" spans="1:43">
      <c r="A97" s="22">
        <v>26</v>
      </c>
      <c r="B97" s="22">
        <v>3</v>
      </c>
      <c r="C97" s="22" t="s">
        <v>1208</v>
      </c>
      <c r="D97" s="36">
        <v>2024</v>
      </c>
      <c r="E97" s="37" t="s">
        <v>1017</v>
      </c>
      <c r="F97" s="36" t="s">
        <v>178</v>
      </c>
      <c r="G97" s="36" t="s">
        <v>984</v>
      </c>
      <c r="H97" s="36" t="s">
        <v>442</v>
      </c>
      <c r="I97" s="37" t="s">
        <v>1209</v>
      </c>
      <c r="J97" s="36">
        <v>1</v>
      </c>
      <c r="K97" s="36">
        <v>11</v>
      </c>
      <c r="L97" s="36"/>
      <c r="M97" s="36"/>
      <c r="N97" s="36">
        <v>1</v>
      </c>
      <c r="O97" s="36"/>
      <c r="P97" s="36"/>
      <c r="Q97" s="36"/>
      <c r="R97" s="36"/>
      <c r="S97" s="36"/>
      <c r="T97" s="31">
        <v>33</v>
      </c>
      <c r="U97" s="31">
        <v>102</v>
      </c>
      <c r="V97" s="36" t="s">
        <v>192</v>
      </c>
      <c r="W97" s="36" t="s">
        <v>810</v>
      </c>
      <c r="X97" s="36" t="s">
        <v>207</v>
      </c>
      <c r="Y97" s="36" t="s">
        <v>715</v>
      </c>
      <c r="Z97" s="22" t="s">
        <v>1286</v>
      </c>
      <c r="AA97" s="36">
        <v>100</v>
      </c>
      <c r="AB97" s="36">
        <v>100</v>
      </c>
      <c r="AC97" s="36">
        <v>100</v>
      </c>
      <c r="AD97" s="36"/>
      <c r="AE97" s="36"/>
      <c r="AF97" s="36"/>
      <c r="AG97" s="36"/>
      <c r="AH97" s="36"/>
      <c r="AI97" s="36"/>
      <c r="AJ97" s="36"/>
      <c r="AK97" s="36"/>
      <c r="AL97" s="36"/>
      <c r="AM97" s="36"/>
      <c r="AN97" s="37" t="s">
        <v>1210</v>
      </c>
      <c r="AO97" s="37" t="s">
        <v>1211</v>
      </c>
      <c r="AP97" s="225" t="s">
        <v>1374</v>
      </c>
      <c r="AQ97" s="12">
        <v>4</v>
      </c>
    </row>
    <row r="98" s="8" customFormat="1" ht="201" hidden="1" customHeight="1" spans="1:43">
      <c r="A98" s="22">
        <v>27</v>
      </c>
      <c r="B98" s="22">
        <v>2</v>
      </c>
      <c r="C98" s="22" t="s">
        <v>1213</v>
      </c>
      <c r="D98" s="24">
        <v>2024</v>
      </c>
      <c r="E98" s="40" t="s">
        <v>592</v>
      </c>
      <c r="F98" s="24" t="s">
        <v>178</v>
      </c>
      <c r="G98" s="24" t="s">
        <v>1022</v>
      </c>
      <c r="H98" s="24" t="s">
        <v>593</v>
      </c>
      <c r="I98" s="40" t="s">
        <v>594</v>
      </c>
      <c r="J98" s="52">
        <v>1</v>
      </c>
      <c r="K98" s="24">
        <v>11</v>
      </c>
      <c r="L98" s="52"/>
      <c r="M98" s="52"/>
      <c r="N98" s="24">
        <v>1</v>
      </c>
      <c r="O98" s="52"/>
      <c r="P98" s="52"/>
      <c r="Q98" s="52"/>
      <c r="R98" s="52"/>
      <c r="S98" s="52"/>
      <c r="T98" s="24">
        <v>50</v>
      </c>
      <c r="U98" s="52">
        <v>218</v>
      </c>
      <c r="V98" s="24" t="s">
        <v>985</v>
      </c>
      <c r="W98" s="24" t="s">
        <v>944</v>
      </c>
      <c r="X98" s="24" t="s">
        <v>207</v>
      </c>
      <c r="Y98" s="24" t="s">
        <v>715</v>
      </c>
      <c r="Z98" s="22" t="s">
        <v>1286</v>
      </c>
      <c r="AA98" s="24">
        <v>370</v>
      </c>
      <c r="AB98" s="24">
        <v>370</v>
      </c>
      <c r="AC98" s="24">
        <v>370</v>
      </c>
      <c r="AD98" s="24"/>
      <c r="AE98" s="24"/>
      <c r="AF98" s="24"/>
      <c r="AG98" s="24"/>
      <c r="AH98" s="24"/>
      <c r="AI98" s="24"/>
      <c r="AJ98" s="24"/>
      <c r="AK98" s="24"/>
      <c r="AL98" s="22"/>
      <c r="AM98" s="22"/>
      <c r="AN98" s="33" t="s">
        <v>1214</v>
      </c>
      <c r="AO98" s="33" t="s">
        <v>1215</v>
      </c>
      <c r="AP98" s="225" t="s">
        <v>1375</v>
      </c>
      <c r="AQ98" s="8">
        <v>2</v>
      </c>
    </row>
    <row r="99" s="215" customFormat="1" ht="258" hidden="1" customHeight="1" spans="1:43">
      <c r="A99" s="22">
        <v>28</v>
      </c>
      <c r="B99" s="22">
        <v>2</v>
      </c>
      <c r="C99" s="22" t="s">
        <v>1232</v>
      </c>
      <c r="D99" s="22">
        <v>2024</v>
      </c>
      <c r="E99" s="33" t="s">
        <v>565</v>
      </c>
      <c r="F99" s="22" t="s">
        <v>302</v>
      </c>
      <c r="G99" s="22" t="s">
        <v>1009</v>
      </c>
      <c r="H99" s="22" t="s">
        <v>535</v>
      </c>
      <c r="I99" s="33" t="s">
        <v>566</v>
      </c>
      <c r="J99" s="22">
        <v>1</v>
      </c>
      <c r="K99" s="22">
        <v>4</v>
      </c>
      <c r="L99" s="22"/>
      <c r="M99" s="22"/>
      <c r="N99" s="22">
        <v>1</v>
      </c>
      <c r="O99" s="22"/>
      <c r="P99" s="22"/>
      <c r="Q99" s="22"/>
      <c r="R99" s="22"/>
      <c r="S99" s="22"/>
      <c r="T99" s="22">
        <v>210</v>
      </c>
      <c r="U99" s="22">
        <v>709</v>
      </c>
      <c r="V99" s="22" t="s">
        <v>206</v>
      </c>
      <c r="W99" s="22" t="s">
        <v>902</v>
      </c>
      <c r="X99" s="22" t="s">
        <v>207</v>
      </c>
      <c r="Y99" s="22" t="s">
        <v>715</v>
      </c>
      <c r="Z99" s="22" t="s">
        <v>1286</v>
      </c>
      <c r="AA99" s="22">
        <v>210</v>
      </c>
      <c r="AB99" s="22">
        <v>210</v>
      </c>
      <c r="AC99" s="60">
        <v>210</v>
      </c>
      <c r="AD99" s="60"/>
      <c r="AE99" s="60"/>
      <c r="AF99" s="60"/>
      <c r="AG99" s="22"/>
      <c r="AH99" s="22"/>
      <c r="AI99" s="22"/>
      <c r="AJ99" s="22"/>
      <c r="AK99" s="22"/>
      <c r="AL99" s="22"/>
      <c r="AM99" s="22"/>
      <c r="AN99" s="33" t="s">
        <v>1233</v>
      </c>
      <c r="AO99" s="33" t="s">
        <v>1234</v>
      </c>
      <c r="AP99" s="225" t="s">
        <v>1376</v>
      </c>
      <c r="AQ99" s="215">
        <v>4</v>
      </c>
    </row>
    <row r="100" s="8" customFormat="1" ht="251" hidden="1" customHeight="1" spans="1:43">
      <c r="A100" s="22">
        <v>29</v>
      </c>
      <c r="B100" s="22">
        <v>3</v>
      </c>
      <c r="C100" s="22" t="s">
        <v>1236</v>
      </c>
      <c r="D100" s="22">
        <v>2024</v>
      </c>
      <c r="E100" s="33" t="s">
        <v>1237</v>
      </c>
      <c r="F100" s="22" t="s">
        <v>178</v>
      </c>
      <c r="G100" s="24" t="s">
        <v>1013</v>
      </c>
      <c r="H100" s="22" t="s">
        <v>1238</v>
      </c>
      <c r="I100" s="33" t="s">
        <v>1239</v>
      </c>
      <c r="J100" s="39">
        <v>1</v>
      </c>
      <c r="K100" s="39"/>
      <c r="L100" s="39"/>
      <c r="M100" s="39"/>
      <c r="N100" s="39">
        <v>1</v>
      </c>
      <c r="O100" s="39"/>
      <c r="P100" s="39"/>
      <c r="Q100" s="39"/>
      <c r="R100" s="39"/>
      <c r="S100" s="39"/>
      <c r="T100" s="39">
        <v>694</v>
      </c>
      <c r="U100" s="39">
        <v>2838</v>
      </c>
      <c r="V100" s="22" t="s">
        <v>227</v>
      </c>
      <c r="W100" s="22" t="s">
        <v>656</v>
      </c>
      <c r="X100" s="22" t="s">
        <v>207</v>
      </c>
      <c r="Y100" s="22" t="s">
        <v>715</v>
      </c>
      <c r="Z100" s="22" t="s">
        <v>1286</v>
      </c>
      <c r="AA100" s="39">
        <v>150</v>
      </c>
      <c r="AB100" s="39">
        <v>150</v>
      </c>
      <c r="AC100" s="39">
        <v>150</v>
      </c>
      <c r="AD100" s="39"/>
      <c r="AE100" s="39"/>
      <c r="AF100" s="39"/>
      <c r="AG100" s="39"/>
      <c r="AH100" s="39"/>
      <c r="AI100" s="39"/>
      <c r="AJ100" s="39"/>
      <c r="AK100" s="39"/>
      <c r="AL100" s="39"/>
      <c r="AM100" s="39"/>
      <c r="AN100" s="71" t="s">
        <v>1240</v>
      </c>
      <c r="AO100" s="71" t="s">
        <v>1241</v>
      </c>
      <c r="AP100" s="225" t="s">
        <v>1377</v>
      </c>
      <c r="AQ100" s="8">
        <v>4</v>
      </c>
    </row>
    <row r="101" s="12" customFormat="1" ht="70" hidden="1" customHeight="1" spans="1:42">
      <c r="A101" s="182" t="s">
        <v>54</v>
      </c>
      <c r="B101" s="182"/>
      <c r="C101" s="186" t="s">
        <v>118</v>
      </c>
      <c r="D101" s="186"/>
      <c r="E101" s="186"/>
      <c r="F101" s="184"/>
      <c r="G101" s="184"/>
      <c r="H101" s="184"/>
      <c r="I101" s="184"/>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8"/>
      <c r="AO101" s="198"/>
      <c r="AP101" s="198"/>
    </row>
    <row r="102" s="12" customFormat="1" ht="77" hidden="1" customHeight="1" spans="1:42">
      <c r="A102" s="182" t="s">
        <v>54</v>
      </c>
      <c r="B102" s="182"/>
      <c r="C102" s="186" t="s">
        <v>119</v>
      </c>
      <c r="D102" s="186"/>
      <c r="E102" s="186"/>
      <c r="F102" s="184"/>
      <c r="G102" s="184"/>
      <c r="H102" s="184"/>
      <c r="I102" s="184"/>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8"/>
      <c r="AO102" s="198"/>
      <c r="AP102" s="198"/>
    </row>
    <row r="103" s="12" customFormat="1" ht="77" hidden="1" customHeight="1" spans="1:42">
      <c r="A103" s="182" t="s">
        <v>54</v>
      </c>
      <c r="B103" s="182"/>
      <c r="C103" s="186" t="s">
        <v>120</v>
      </c>
      <c r="D103" s="186"/>
      <c r="E103" s="186"/>
      <c r="F103" s="184"/>
      <c r="G103" s="184"/>
      <c r="H103" s="184"/>
      <c r="I103" s="184"/>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8"/>
      <c r="AO103" s="198"/>
      <c r="AP103" s="198"/>
    </row>
    <row r="104" s="12" customFormat="1" ht="50" hidden="1" customHeight="1" spans="1:42">
      <c r="A104" s="182" t="s">
        <v>54</v>
      </c>
      <c r="B104" s="182"/>
      <c r="C104" s="186" t="s">
        <v>121</v>
      </c>
      <c r="D104" s="186"/>
      <c r="E104" s="186"/>
      <c r="F104" s="184"/>
      <c r="G104" s="184"/>
      <c r="H104" s="184"/>
      <c r="I104" s="184"/>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8"/>
      <c r="AO104" s="198"/>
      <c r="AP104" s="198"/>
    </row>
    <row r="105" s="12" customFormat="1" ht="30" hidden="1" customHeight="1" spans="1:42">
      <c r="A105" s="182" t="s">
        <v>54</v>
      </c>
      <c r="B105" s="182"/>
      <c r="C105" s="186" t="s">
        <v>96</v>
      </c>
      <c r="D105" s="186"/>
      <c r="E105" s="186"/>
      <c r="F105" s="184"/>
      <c r="G105" s="184"/>
      <c r="H105" s="184"/>
      <c r="I105" s="184"/>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8"/>
      <c r="AO105" s="198"/>
      <c r="AP105" s="198"/>
    </row>
    <row r="106" s="12" customFormat="1" ht="30" hidden="1" customHeight="1" spans="1:42">
      <c r="A106" s="206" t="s">
        <v>52</v>
      </c>
      <c r="B106" s="206"/>
      <c r="C106" s="186" t="s">
        <v>122</v>
      </c>
      <c r="D106" s="186"/>
      <c r="E106" s="186"/>
      <c r="F106" s="184"/>
      <c r="G106" s="184"/>
      <c r="H106" s="184"/>
      <c r="I106" s="184"/>
      <c r="J106" s="195">
        <f t="shared" ref="J106:AM106" si="29">J107+J108+J112+J114</f>
        <v>4</v>
      </c>
      <c r="K106" s="195">
        <f t="shared" si="29"/>
        <v>5.13</v>
      </c>
      <c r="L106" s="195">
        <f t="shared" si="29"/>
        <v>0</v>
      </c>
      <c r="M106" s="195">
        <f t="shared" si="29"/>
        <v>0</v>
      </c>
      <c r="N106" s="195">
        <f t="shared" si="29"/>
        <v>4</v>
      </c>
      <c r="O106" s="195">
        <f t="shared" si="29"/>
        <v>0</v>
      </c>
      <c r="P106" s="195">
        <f t="shared" si="29"/>
        <v>0</v>
      </c>
      <c r="Q106" s="195">
        <f t="shared" si="29"/>
        <v>0</v>
      </c>
      <c r="R106" s="195">
        <f t="shared" si="29"/>
        <v>0</v>
      </c>
      <c r="S106" s="195">
        <f t="shared" si="29"/>
        <v>0</v>
      </c>
      <c r="T106" s="195">
        <f t="shared" si="29"/>
        <v>2327</v>
      </c>
      <c r="U106" s="195">
        <f t="shared" si="29"/>
        <v>8779</v>
      </c>
      <c r="V106" s="195">
        <f t="shared" si="29"/>
        <v>0</v>
      </c>
      <c r="W106" s="195">
        <f t="shared" si="29"/>
        <v>0</v>
      </c>
      <c r="X106" s="195">
        <f t="shared" si="29"/>
        <v>0</v>
      </c>
      <c r="Y106" s="195">
        <f t="shared" si="29"/>
        <v>0</v>
      </c>
      <c r="Z106" s="195">
        <f t="shared" si="29"/>
        <v>0</v>
      </c>
      <c r="AA106" s="195">
        <f t="shared" si="29"/>
        <v>3680</v>
      </c>
      <c r="AB106" s="195">
        <f t="shared" si="29"/>
        <v>0</v>
      </c>
      <c r="AC106" s="195">
        <f t="shared" si="29"/>
        <v>0</v>
      </c>
      <c r="AD106" s="195">
        <f t="shared" si="29"/>
        <v>0</v>
      </c>
      <c r="AE106" s="195">
        <f t="shared" si="29"/>
        <v>0</v>
      </c>
      <c r="AF106" s="195">
        <f t="shared" si="29"/>
        <v>0</v>
      </c>
      <c r="AG106" s="195">
        <f t="shared" si="29"/>
        <v>0</v>
      </c>
      <c r="AH106" s="195">
        <f t="shared" si="29"/>
        <v>3680</v>
      </c>
      <c r="AI106" s="195">
        <f t="shared" si="29"/>
        <v>0</v>
      </c>
      <c r="AJ106" s="195">
        <f t="shared" si="29"/>
        <v>0</v>
      </c>
      <c r="AK106" s="195">
        <f t="shared" si="29"/>
        <v>0</v>
      </c>
      <c r="AL106" s="195">
        <f t="shared" si="29"/>
        <v>0</v>
      </c>
      <c r="AM106" s="195">
        <f t="shared" si="29"/>
        <v>0</v>
      </c>
      <c r="AN106" s="198"/>
      <c r="AO106" s="198"/>
      <c r="AP106" s="198"/>
    </row>
    <row r="107" s="12" customFormat="1" ht="30" hidden="1" customHeight="1" spans="1:42">
      <c r="A107" s="182" t="s">
        <v>54</v>
      </c>
      <c r="B107" s="182"/>
      <c r="C107" s="186" t="s">
        <v>123</v>
      </c>
      <c r="D107" s="186"/>
      <c r="E107" s="186"/>
      <c r="F107" s="184"/>
      <c r="G107" s="184"/>
      <c r="H107" s="184"/>
      <c r="I107" s="184"/>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8"/>
      <c r="AO107" s="198"/>
      <c r="AP107" s="198"/>
    </row>
    <row r="108" s="12" customFormat="1" ht="30" hidden="1" customHeight="1" spans="1:42">
      <c r="A108" s="182" t="s">
        <v>54</v>
      </c>
      <c r="B108" s="182"/>
      <c r="C108" s="186" t="s">
        <v>124</v>
      </c>
      <c r="D108" s="186"/>
      <c r="E108" s="186"/>
      <c r="F108" s="184"/>
      <c r="G108" s="184"/>
      <c r="H108" s="184"/>
      <c r="I108" s="184"/>
      <c r="J108" s="195">
        <f t="shared" ref="J108:AM108" si="30">SUM(J109:J111)</f>
        <v>3</v>
      </c>
      <c r="K108" s="195">
        <f t="shared" si="30"/>
        <v>4.13</v>
      </c>
      <c r="L108" s="195">
        <f t="shared" si="30"/>
        <v>0</v>
      </c>
      <c r="M108" s="195">
        <f t="shared" si="30"/>
        <v>0</v>
      </c>
      <c r="N108" s="195">
        <f t="shared" si="30"/>
        <v>3</v>
      </c>
      <c r="O108" s="195">
        <f t="shared" si="30"/>
        <v>0</v>
      </c>
      <c r="P108" s="195">
        <f t="shared" si="30"/>
        <v>0</v>
      </c>
      <c r="Q108" s="195">
        <f t="shared" si="30"/>
        <v>0</v>
      </c>
      <c r="R108" s="195">
        <f t="shared" si="30"/>
        <v>0</v>
      </c>
      <c r="S108" s="195">
        <f t="shared" si="30"/>
        <v>0</v>
      </c>
      <c r="T108" s="195">
        <f t="shared" si="30"/>
        <v>1865</v>
      </c>
      <c r="U108" s="195">
        <f t="shared" si="30"/>
        <v>6911</v>
      </c>
      <c r="V108" s="195">
        <f t="shared" si="30"/>
        <v>0</v>
      </c>
      <c r="W108" s="195">
        <f t="shared" si="30"/>
        <v>0</v>
      </c>
      <c r="X108" s="195">
        <f t="shared" si="30"/>
        <v>0</v>
      </c>
      <c r="Y108" s="195">
        <f t="shared" si="30"/>
        <v>0</v>
      </c>
      <c r="Z108" s="195">
        <f t="shared" si="30"/>
        <v>0</v>
      </c>
      <c r="AA108" s="195">
        <f t="shared" si="30"/>
        <v>3600</v>
      </c>
      <c r="AB108" s="195">
        <f t="shared" si="30"/>
        <v>0</v>
      </c>
      <c r="AC108" s="195">
        <f t="shared" si="30"/>
        <v>0</v>
      </c>
      <c r="AD108" s="195">
        <f t="shared" si="30"/>
        <v>0</v>
      </c>
      <c r="AE108" s="195">
        <f t="shared" si="30"/>
        <v>0</v>
      </c>
      <c r="AF108" s="195">
        <f t="shared" si="30"/>
        <v>0</v>
      </c>
      <c r="AG108" s="195">
        <f t="shared" si="30"/>
        <v>0</v>
      </c>
      <c r="AH108" s="195">
        <f t="shared" si="30"/>
        <v>3600</v>
      </c>
      <c r="AI108" s="195">
        <f t="shared" si="30"/>
        <v>0</v>
      </c>
      <c r="AJ108" s="195">
        <f t="shared" si="30"/>
        <v>0</v>
      </c>
      <c r="AK108" s="195">
        <f t="shared" si="30"/>
        <v>0</v>
      </c>
      <c r="AL108" s="195">
        <f t="shared" si="30"/>
        <v>0</v>
      </c>
      <c r="AM108" s="195">
        <f t="shared" si="30"/>
        <v>0</v>
      </c>
      <c r="AN108" s="198"/>
      <c r="AO108" s="198"/>
      <c r="AP108" s="198"/>
    </row>
    <row r="109" s="7" customFormat="1" ht="409" hidden="1" customHeight="1" spans="1:43">
      <c r="A109" s="22">
        <v>30</v>
      </c>
      <c r="B109" s="22">
        <v>3</v>
      </c>
      <c r="C109" s="22" t="s">
        <v>1152</v>
      </c>
      <c r="D109" s="22">
        <v>2024</v>
      </c>
      <c r="E109" s="35" t="s">
        <v>193</v>
      </c>
      <c r="F109" s="24" t="s">
        <v>178</v>
      </c>
      <c r="G109" s="24" t="s">
        <v>984</v>
      </c>
      <c r="H109" s="24" t="s">
        <v>194</v>
      </c>
      <c r="I109" s="35" t="s">
        <v>195</v>
      </c>
      <c r="J109" s="22">
        <v>1</v>
      </c>
      <c r="K109" s="22">
        <v>2</v>
      </c>
      <c r="L109" s="22"/>
      <c r="M109" s="22"/>
      <c r="N109" s="22">
        <v>1</v>
      </c>
      <c r="O109" s="22"/>
      <c r="P109" s="22"/>
      <c r="Q109" s="22"/>
      <c r="R109" s="22"/>
      <c r="S109" s="22"/>
      <c r="T109" s="22">
        <v>1200</v>
      </c>
      <c r="U109" s="22">
        <v>4337</v>
      </c>
      <c r="V109" s="49" t="s">
        <v>183</v>
      </c>
      <c r="W109" s="22" t="s">
        <v>1144</v>
      </c>
      <c r="X109" s="49" t="s">
        <v>183</v>
      </c>
      <c r="Y109" s="22" t="s">
        <v>1144</v>
      </c>
      <c r="Z109" s="22" t="s">
        <v>1286</v>
      </c>
      <c r="AA109" s="62">
        <v>2000</v>
      </c>
      <c r="AB109" s="22"/>
      <c r="AC109" s="60"/>
      <c r="AD109" s="60"/>
      <c r="AE109" s="60"/>
      <c r="AF109" s="60"/>
      <c r="AG109" s="22"/>
      <c r="AH109" s="22">
        <v>2000</v>
      </c>
      <c r="AI109" s="22"/>
      <c r="AJ109" s="22"/>
      <c r="AK109" s="22"/>
      <c r="AL109" s="22"/>
      <c r="AM109" s="22"/>
      <c r="AN109" s="33" t="s">
        <v>1153</v>
      </c>
      <c r="AO109" s="33" t="s">
        <v>1154</v>
      </c>
      <c r="AP109" s="226" t="s">
        <v>1378</v>
      </c>
      <c r="AQ109" s="7">
        <v>2</v>
      </c>
    </row>
    <row r="110" s="12" customFormat="1" ht="271" hidden="1" customHeight="1" spans="1:43">
      <c r="A110" s="22">
        <v>31</v>
      </c>
      <c r="B110" s="22">
        <v>3</v>
      </c>
      <c r="C110" s="22" t="s">
        <v>1167</v>
      </c>
      <c r="D110" s="22">
        <v>2024</v>
      </c>
      <c r="E110" s="33" t="s">
        <v>1077</v>
      </c>
      <c r="F110" s="22" t="s">
        <v>178</v>
      </c>
      <c r="G110" s="24" t="s">
        <v>1013</v>
      </c>
      <c r="H110" s="22" t="s">
        <v>590</v>
      </c>
      <c r="I110" s="33" t="s">
        <v>1100</v>
      </c>
      <c r="J110" s="22">
        <v>1</v>
      </c>
      <c r="K110" s="39">
        <v>1.13</v>
      </c>
      <c r="L110" s="39"/>
      <c r="M110" s="39"/>
      <c r="N110" s="39">
        <v>1</v>
      </c>
      <c r="O110" s="39"/>
      <c r="P110" s="39"/>
      <c r="Q110" s="39"/>
      <c r="R110" s="39"/>
      <c r="S110" s="39"/>
      <c r="T110" s="39">
        <v>298</v>
      </c>
      <c r="U110" s="39">
        <v>1188</v>
      </c>
      <c r="V110" s="22" t="s">
        <v>985</v>
      </c>
      <c r="W110" s="22"/>
      <c r="X110" s="22" t="s">
        <v>183</v>
      </c>
      <c r="Y110" s="22" t="s">
        <v>811</v>
      </c>
      <c r="Z110" s="22" t="s">
        <v>1286</v>
      </c>
      <c r="AA110" s="39">
        <v>950</v>
      </c>
      <c r="AB110" s="39"/>
      <c r="AC110" s="39"/>
      <c r="AD110" s="39"/>
      <c r="AE110" s="39"/>
      <c r="AF110" s="39"/>
      <c r="AG110" s="39"/>
      <c r="AH110" s="39">
        <v>950</v>
      </c>
      <c r="AI110" s="39"/>
      <c r="AJ110" s="39"/>
      <c r="AK110" s="39"/>
      <c r="AL110" s="39"/>
      <c r="AM110" s="39"/>
      <c r="AN110" s="71" t="s">
        <v>1168</v>
      </c>
      <c r="AO110" s="71" t="s">
        <v>1169</v>
      </c>
      <c r="AP110" s="226" t="s">
        <v>1378</v>
      </c>
      <c r="AQ110" s="12">
        <v>2</v>
      </c>
    </row>
    <row r="111" s="12" customFormat="1" ht="279" hidden="1" customHeight="1" spans="1:43">
      <c r="A111" s="22">
        <v>32</v>
      </c>
      <c r="B111" s="22">
        <v>2</v>
      </c>
      <c r="C111" s="22" t="s">
        <v>1198</v>
      </c>
      <c r="D111" s="22">
        <v>2024</v>
      </c>
      <c r="E111" s="33" t="s">
        <v>282</v>
      </c>
      <c r="F111" s="22" t="s">
        <v>178</v>
      </c>
      <c r="G111" s="24" t="s">
        <v>1013</v>
      </c>
      <c r="H111" s="22" t="s">
        <v>252</v>
      </c>
      <c r="I111" s="33" t="s">
        <v>1058</v>
      </c>
      <c r="J111" s="22">
        <v>1</v>
      </c>
      <c r="K111" s="39">
        <v>1</v>
      </c>
      <c r="L111" s="39"/>
      <c r="M111" s="39"/>
      <c r="N111" s="39">
        <v>1</v>
      </c>
      <c r="O111" s="39"/>
      <c r="P111" s="39"/>
      <c r="Q111" s="39"/>
      <c r="R111" s="39"/>
      <c r="S111" s="39"/>
      <c r="T111" s="39">
        <v>367</v>
      </c>
      <c r="U111" s="39">
        <v>1386</v>
      </c>
      <c r="V111" s="22" t="s">
        <v>227</v>
      </c>
      <c r="W111" s="22" t="s">
        <v>656</v>
      </c>
      <c r="X111" s="22" t="s">
        <v>183</v>
      </c>
      <c r="Y111" s="22" t="s">
        <v>811</v>
      </c>
      <c r="Z111" s="22" t="s">
        <v>1286</v>
      </c>
      <c r="AA111" s="39">
        <v>650</v>
      </c>
      <c r="AB111" s="39"/>
      <c r="AC111" s="39"/>
      <c r="AD111" s="39"/>
      <c r="AE111" s="39"/>
      <c r="AF111" s="39"/>
      <c r="AG111" s="39"/>
      <c r="AH111" s="39">
        <v>650</v>
      </c>
      <c r="AI111" s="39"/>
      <c r="AJ111" s="39"/>
      <c r="AK111" s="39"/>
      <c r="AL111" s="39"/>
      <c r="AM111" s="39"/>
      <c r="AN111" s="71" t="s">
        <v>1199</v>
      </c>
      <c r="AO111" s="71" t="s">
        <v>1200</v>
      </c>
      <c r="AP111" s="226" t="s">
        <v>1378</v>
      </c>
      <c r="AQ111" s="12">
        <v>2</v>
      </c>
    </row>
    <row r="112" s="12" customFormat="1" ht="30" hidden="1" customHeight="1" spans="1:42">
      <c r="A112" s="182" t="s">
        <v>54</v>
      </c>
      <c r="B112" s="182"/>
      <c r="C112" s="186" t="s">
        <v>125</v>
      </c>
      <c r="D112" s="186"/>
      <c r="E112" s="186"/>
      <c r="F112" s="184"/>
      <c r="G112" s="184"/>
      <c r="H112" s="184"/>
      <c r="I112" s="184"/>
      <c r="J112" s="195">
        <f t="shared" ref="J112:AM112" si="31">SUM(J113)</f>
        <v>1</v>
      </c>
      <c r="K112" s="195">
        <f t="shared" si="31"/>
        <v>1</v>
      </c>
      <c r="L112" s="195">
        <f t="shared" si="31"/>
        <v>0</v>
      </c>
      <c r="M112" s="195">
        <f t="shared" si="31"/>
        <v>0</v>
      </c>
      <c r="N112" s="195">
        <f t="shared" si="31"/>
        <v>1</v>
      </c>
      <c r="O112" s="195">
        <f t="shared" si="31"/>
        <v>0</v>
      </c>
      <c r="P112" s="195">
        <f t="shared" si="31"/>
        <v>0</v>
      </c>
      <c r="Q112" s="195">
        <f t="shared" si="31"/>
        <v>0</v>
      </c>
      <c r="R112" s="195">
        <f t="shared" si="31"/>
        <v>0</v>
      </c>
      <c r="S112" s="195">
        <f t="shared" si="31"/>
        <v>0</v>
      </c>
      <c r="T112" s="195">
        <f t="shared" si="31"/>
        <v>462</v>
      </c>
      <c r="U112" s="195">
        <f t="shared" si="31"/>
        <v>1868</v>
      </c>
      <c r="V112" s="195">
        <f t="shared" si="31"/>
        <v>0</v>
      </c>
      <c r="W112" s="195">
        <f t="shared" si="31"/>
        <v>0</v>
      </c>
      <c r="X112" s="195">
        <f t="shared" si="31"/>
        <v>0</v>
      </c>
      <c r="Y112" s="195">
        <f t="shared" si="31"/>
        <v>0</v>
      </c>
      <c r="Z112" s="195">
        <f t="shared" si="31"/>
        <v>0</v>
      </c>
      <c r="AA112" s="195">
        <f t="shared" si="31"/>
        <v>80</v>
      </c>
      <c r="AB112" s="195">
        <f t="shared" si="31"/>
        <v>0</v>
      </c>
      <c r="AC112" s="195">
        <f t="shared" si="31"/>
        <v>0</v>
      </c>
      <c r="AD112" s="195">
        <f t="shared" si="31"/>
        <v>0</v>
      </c>
      <c r="AE112" s="195">
        <f t="shared" si="31"/>
        <v>0</v>
      </c>
      <c r="AF112" s="195">
        <f t="shared" si="31"/>
        <v>0</v>
      </c>
      <c r="AG112" s="195">
        <f t="shared" si="31"/>
        <v>0</v>
      </c>
      <c r="AH112" s="195">
        <f t="shared" si="31"/>
        <v>80</v>
      </c>
      <c r="AI112" s="195">
        <f t="shared" si="31"/>
        <v>0</v>
      </c>
      <c r="AJ112" s="195">
        <f t="shared" si="31"/>
        <v>0</v>
      </c>
      <c r="AK112" s="195">
        <f t="shared" si="31"/>
        <v>0</v>
      </c>
      <c r="AL112" s="195">
        <f t="shared" si="31"/>
        <v>0</v>
      </c>
      <c r="AM112" s="195">
        <f t="shared" si="31"/>
        <v>0</v>
      </c>
      <c r="AN112" s="198"/>
      <c r="AO112" s="198"/>
      <c r="AP112" s="198"/>
    </row>
    <row r="113" s="12" customFormat="1" ht="305" hidden="1" customHeight="1" spans="1:43">
      <c r="A113" s="22">
        <v>33</v>
      </c>
      <c r="B113" s="22">
        <v>2</v>
      </c>
      <c r="C113" s="22" t="s">
        <v>1223</v>
      </c>
      <c r="D113" s="22">
        <v>2024</v>
      </c>
      <c r="E113" s="33" t="s">
        <v>285</v>
      </c>
      <c r="F113" s="22" t="s">
        <v>178</v>
      </c>
      <c r="G113" s="24" t="s">
        <v>1013</v>
      </c>
      <c r="H113" s="22" t="s">
        <v>252</v>
      </c>
      <c r="I113" s="33" t="s">
        <v>1116</v>
      </c>
      <c r="J113" s="22">
        <v>1</v>
      </c>
      <c r="K113" s="39">
        <v>1</v>
      </c>
      <c r="L113" s="39"/>
      <c r="M113" s="39"/>
      <c r="N113" s="39">
        <v>1</v>
      </c>
      <c r="O113" s="39"/>
      <c r="P113" s="39"/>
      <c r="Q113" s="39"/>
      <c r="R113" s="39"/>
      <c r="S113" s="39"/>
      <c r="T113" s="39">
        <v>462</v>
      </c>
      <c r="U113" s="39">
        <v>1868</v>
      </c>
      <c r="V113" s="22" t="s">
        <v>227</v>
      </c>
      <c r="W113" s="22" t="s">
        <v>656</v>
      </c>
      <c r="X113" s="22" t="s">
        <v>183</v>
      </c>
      <c r="Y113" s="22" t="s">
        <v>811</v>
      </c>
      <c r="Z113" s="22" t="s">
        <v>1286</v>
      </c>
      <c r="AA113" s="39">
        <v>80</v>
      </c>
      <c r="AB113" s="39"/>
      <c r="AC113" s="39"/>
      <c r="AD113" s="39"/>
      <c r="AE113" s="39"/>
      <c r="AF113" s="39"/>
      <c r="AG113" s="39"/>
      <c r="AH113" s="39">
        <v>80</v>
      </c>
      <c r="AI113" s="39"/>
      <c r="AJ113" s="39"/>
      <c r="AK113" s="39"/>
      <c r="AL113" s="39"/>
      <c r="AM113" s="39"/>
      <c r="AN113" s="71" t="s">
        <v>1224</v>
      </c>
      <c r="AO113" s="71" t="s">
        <v>1225</v>
      </c>
      <c r="AP113" s="226" t="s">
        <v>1379</v>
      </c>
      <c r="AQ113" s="12">
        <v>2</v>
      </c>
    </row>
    <row r="114" s="12" customFormat="1" ht="30" hidden="1" customHeight="1" spans="1:42">
      <c r="A114" s="182" t="s">
        <v>54</v>
      </c>
      <c r="B114" s="182"/>
      <c r="C114" s="186" t="s">
        <v>126</v>
      </c>
      <c r="D114" s="186"/>
      <c r="E114" s="186"/>
      <c r="F114" s="184"/>
      <c r="G114" s="184"/>
      <c r="H114" s="184"/>
      <c r="I114" s="184"/>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8"/>
      <c r="AO114" s="198"/>
      <c r="AP114" s="198"/>
    </row>
    <row r="115" s="12" customFormat="1" ht="30" hidden="1" customHeight="1" spans="1:42">
      <c r="A115" s="206" t="s">
        <v>52</v>
      </c>
      <c r="B115" s="206"/>
      <c r="C115" s="186" t="s">
        <v>127</v>
      </c>
      <c r="D115" s="186"/>
      <c r="E115" s="186"/>
      <c r="F115" s="184"/>
      <c r="G115" s="184"/>
      <c r="H115" s="184"/>
      <c r="I115" s="184"/>
      <c r="J115" s="195">
        <f t="shared" ref="J115:AM115" si="32">J116+J117+J118+J119+J120+J121</f>
        <v>0</v>
      </c>
      <c r="K115" s="195">
        <f t="shared" si="32"/>
        <v>0</v>
      </c>
      <c r="L115" s="195">
        <f t="shared" si="32"/>
        <v>0</v>
      </c>
      <c r="M115" s="195">
        <f t="shared" si="32"/>
        <v>0</v>
      </c>
      <c r="N115" s="195">
        <f t="shared" si="32"/>
        <v>0</v>
      </c>
      <c r="O115" s="195">
        <f t="shared" si="32"/>
        <v>0</v>
      </c>
      <c r="P115" s="195">
        <f t="shared" si="32"/>
        <v>0</v>
      </c>
      <c r="Q115" s="195">
        <f t="shared" si="32"/>
        <v>0</v>
      </c>
      <c r="R115" s="195">
        <f t="shared" si="32"/>
        <v>0</v>
      </c>
      <c r="S115" s="195">
        <f t="shared" si="32"/>
        <v>0</v>
      </c>
      <c r="T115" s="195">
        <f t="shared" si="32"/>
        <v>0</v>
      </c>
      <c r="U115" s="195">
        <f t="shared" si="32"/>
        <v>0</v>
      </c>
      <c r="V115" s="195">
        <f t="shared" si="32"/>
        <v>0</v>
      </c>
      <c r="W115" s="195">
        <f t="shared" si="32"/>
        <v>0</v>
      </c>
      <c r="X115" s="195">
        <f t="shared" si="32"/>
        <v>0</v>
      </c>
      <c r="Y115" s="195">
        <f t="shared" si="32"/>
        <v>0</v>
      </c>
      <c r="Z115" s="195">
        <f t="shared" si="32"/>
        <v>0</v>
      </c>
      <c r="AA115" s="195">
        <f t="shared" si="32"/>
        <v>0</v>
      </c>
      <c r="AB115" s="195">
        <f t="shared" si="32"/>
        <v>0</v>
      </c>
      <c r="AC115" s="195">
        <f t="shared" si="32"/>
        <v>0</v>
      </c>
      <c r="AD115" s="195">
        <f t="shared" si="32"/>
        <v>0</v>
      </c>
      <c r="AE115" s="195">
        <f t="shared" si="32"/>
        <v>0</v>
      </c>
      <c r="AF115" s="195">
        <f t="shared" si="32"/>
        <v>0</v>
      </c>
      <c r="AG115" s="195">
        <f t="shared" si="32"/>
        <v>0</v>
      </c>
      <c r="AH115" s="195">
        <f t="shared" si="32"/>
        <v>0</v>
      </c>
      <c r="AI115" s="195">
        <f t="shared" si="32"/>
        <v>0</v>
      </c>
      <c r="AJ115" s="195">
        <f t="shared" si="32"/>
        <v>0</v>
      </c>
      <c r="AK115" s="195">
        <f t="shared" si="32"/>
        <v>0</v>
      </c>
      <c r="AL115" s="195">
        <f t="shared" si="32"/>
        <v>0</v>
      </c>
      <c r="AM115" s="195">
        <f t="shared" si="32"/>
        <v>0</v>
      </c>
      <c r="AN115" s="198"/>
      <c r="AO115" s="198"/>
      <c r="AP115" s="198"/>
    </row>
    <row r="116" s="12" customFormat="1" ht="30" hidden="1" customHeight="1" spans="1:42">
      <c r="A116" s="182" t="s">
        <v>54</v>
      </c>
      <c r="B116" s="182"/>
      <c r="C116" s="186" t="s">
        <v>128</v>
      </c>
      <c r="D116" s="186"/>
      <c r="E116" s="186"/>
      <c r="F116" s="184"/>
      <c r="G116" s="184"/>
      <c r="H116" s="184"/>
      <c r="I116" s="184"/>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8"/>
      <c r="AO116" s="198"/>
      <c r="AP116" s="198"/>
    </row>
    <row r="117" s="12" customFormat="1" ht="58" hidden="1" customHeight="1" spans="1:42">
      <c r="A117" s="182" t="s">
        <v>54</v>
      </c>
      <c r="B117" s="182"/>
      <c r="C117" s="186" t="s">
        <v>129</v>
      </c>
      <c r="D117" s="186"/>
      <c r="E117" s="186"/>
      <c r="F117" s="184"/>
      <c r="G117" s="184"/>
      <c r="H117" s="184"/>
      <c r="I117" s="184"/>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8"/>
      <c r="AO117" s="198"/>
      <c r="AP117" s="198"/>
    </row>
    <row r="118" s="12" customFormat="1" ht="68" hidden="1" customHeight="1" spans="1:42">
      <c r="A118" s="182" t="s">
        <v>54</v>
      </c>
      <c r="B118" s="182"/>
      <c r="C118" s="186" t="s">
        <v>130</v>
      </c>
      <c r="D118" s="186"/>
      <c r="E118" s="186"/>
      <c r="F118" s="184"/>
      <c r="G118" s="184"/>
      <c r="H118" s="184"/>
      <c r="I118" s="184"/>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8"/>
      <c r="AO118" s="198"/>
      <c r="AP118" s="198"/>
    </row>
    <row r="119" s="12" customFormat="1" ht="30" hidden="1" customHeight="1" spans="1:42">
      <c r="A119" s="182" t="s">
        <v>54</v>
      </c>
      <c r="B119" s="182"/>
      <c r="C119" s="186" t="s">
        <v>131</v>
      </c>
      <c r="D119" s="186"/>
      <c r="E119" s="186"/>
      <c r="F119" s="184"/>
      <c r="G119" s="184"/>
      <c r="H119" s="184"/>
      <c r="I119" s="184"/>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8"/>
      <c r="AO119" s="198"/>
      <c r="AP119" s="198"/>
    </row>
    <row r="120" s="12" customFormat="1" ht="30" hidden="1" customHeight="1" spans="1:42">
      <c r="A120" s="182" t="s">
        <v>54</v>
      </c>
      <c r="B120" s="182"/>
      <c r="C120" s="186" t="s">
        <v>132</v>
      </c>
      <c r="D120" s="186"/>
      <c r="E120" s="186"/>
      <c r="F120" s="184"/>
      <c r="G120" s="184"/>
      <c r="H120" s="184"/>
      <c r="I120" s="184"/>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8"/>
      <c r="AO120" s="198"/>
      <c r="AP120" s="198"/>
    </row>
    <row r="121" s="12" customFormat="1" ht="30" hidden="1" customHeight="1" spans="1:42">
      <c r="A121" s="182" t="s">
        <v>54</v>
      </c>
      <c r="B121" s="182"/>
      <c r="C121" s="186" t="s">
        <v>133</v>
      </c>
      <c r="D121" s="186"/>
      <c r="E121" s="186"/>
      <c r="F121" s="184"/>
      <c r="G121" s="184"/>
      <c r="H121" s="184"/>
      <c r="I121" s="184"/>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8"/>
      <c r="AO121" s="198"/>
      <c r="AP121" s="198"/>
    </row>
    <row r="122" s="12" customFormat="1" ht="30" hidden="1" customHeight="1" spans="1:42">
      <c r="A122" s="179" t="s">
        <v>50</v>
      </c>
      <c r="B122" s="179"/>
      <c r="C122" s="186" t="s">
        <v>134</v>
      </c>
      <c r="D122" s="186"/>
      <c r="E122" s="186"/>
      <c r="F122" s="184"/>
      <c r="G122" s="184"/>
      <c r="H122" s="184"/>
      <c r="I122" s="184"/>
      <c r="J122" s="196">
        <f t="shared" ref="J122:AM122" si="33">J123</f>
        <v>0</v>
      </c>
      <c r="K122" s="196">
        <f t="shared" si="33"/>
        <v>0</v>
      </c>
      <c r="L122" s="196">
        <f t="shared" si="33"/>
        <v>0</v>
      </c>
      <c r="M122" s="196">
        <f t="shared" si="33"/>
        <v>0</v>
      </c>
      <c r="N122" s="196">
        <f t="shared" si="33"/>
        <v>0</v>
      </c>
      <c r="O122" s="196">
        <f t="shared" si="33"/>
        <v>0</v>
      </c>
      <c r="P122" s="196">
        <f t="shared" si="33"/>
        <v>0</v>
      </c>
      <c r="Q122" s="196">
        <f t="shared" si="33"/>
        <v>0</v>
      </c>
      <c r="R122" s="196">
        <f t="shared" si="33"/>
        <v>0</v>
      </c>
      <c r="S122" s="196">
        <f t="shared" si="33"/>
        <v>0</v>
      </c>
      <c r="T122" s="196">
        <f t="shared" si="33"/>
        <v>0</v>
      </c>
      <c r="U122" s="196">
        <f t="shared" si="33"/>
        <v>0</v>
      </c>
      <c r="V122" s="196">
        <f t="shared" si="33"/>
        <v>0</v>
      </c>
      <c r="W122" s="196">
        <f t="shared" si="33"/>
        <v>0</v>
      </c>
      <c r="X122" s="196">
        <f t="shared" si="33"/>
        <v>0</v>
      </c>
      <c r="Y122" s="196">
        <f t="shared" si="33"/>
        <v>0</v>
      </c>
      <c r="Z122" s="196">
        <f t="shared" si="33"/>
        <v>0</v>
      </c>
      <c r="AA122" s="196">
        <f t="shared" si="33"/>
        <v>0</v>
      </c>
      <c r="AB122" s="196">
        <f t="shared" si="33"/>
        <v>0</v>
      </c>
      <c r="AC122" s="196">
        <f t="shared" si="33"/>
        <v>0</v>
      </c>
      <c r="AD122" s="196">
        <f t="shared" si="33"/>
        <v>0</v>
      </c>
      <c r="AE122" s="196">
        <f t="shared" si="33"/>
        <v>0</v>
      </c>
      <c r="AF122" s="196">
        <f t="shared" si="33"/>
        <v>0</v>
      </c>
      <c r="AG122" s="196">
        <f t="shared" si="33"/>
        <v>0</v>
      </c>
      <c r="AH122" s="196">
        <f t="shared" si="33"/>
        <v>0</v>
      </c>
      <c r="AI122" s="196">
        <f t="shared" si="33"/>
        <v>0</v>
      </c>
      <c r="AJ122" s="196">
        <f t="shared" si="33"/>
        <v>0</v>
      </c>
      <c r="AK122" s="196">
        <f t="shared" si="33"/>
        <v>0</v>
      </c>
      <c r="AL122" s="196">
        <f t="shared" si="33"/>
        <v>0</v>
      </c>
      <c r="AM122" s="196">
        <f t="shared" si="33"/>
        <v>0</v>
      </c>
      <c r="AN122" s="198"/>
      <c r="AO122" s="198"/>
      <c r="AP122" s="198"/>
    </row>
    <row r="123" s="12" customFormat="1" ht="30" hidden="1" customHeight="1" spans="1:42">
      <c r="A123" s="179" t="s">
        <v>52</v>
      </c>
      <c r="B123" s="179"/>
      <c r="C123" s="186" t="s">
        <v>134</v>
      </c>
      <c r="D123" s="186"/>
      <c r="E123" s="186"/>
      <c r="F123" s="184"/>
      <c r="G123" s="184"/>
      <c r="H123" s="184"/>
      <c r="I123" s="184"/>
      <c r="J123" s="195">
        <f t="shared" ref="J123:AM123" si="34">J124+J125+J126</f>
        <v>0</v>
      </c>
      <c r="K123" s="195">
        <f t="shared" si="34"/>
        <v>0</v>
      </c>
      <c r="L123" s="195">
        <f t="shared" si="34"/>
        <v>0</v>
      </c>
      <c r="M123" s="195">
        <f t="shared" si="34"/>
        <v>0</v>
      </c>
      <c r="N123" s="195">
        <f t="shared" si="34"/>
        <v>0</v>
      </c>
      <c r="O123" s="195">
        <f t="shared" si="34"/>
        <v>0</v>
      </c>
      <c r="P123" s="195">
        <f t="shared" si="34"/>
        <v>0</v>
      </c>
      <c r="Q123" s="195">
        <f t="shared" si="34"/>
        <v>0</v>
      </c>
      <c r="R123" s="195">
        <f t="shared" si="34"/>
        <v>0</v>
      </c>
      <c r="S123" s="195">
        <f t="shared" si="34"/>
        <v>0</v>
      </c>
      <c r="T123" s="195">
        <f t="shared" si="34"/>
        <v>0</v>
      </c>
      <c r="U123" s="195">
        <f t="shared" si="34"/>
        <v>0</v>
      </c>
      <c r="V123" s="195">
        <f t="shared" si="34"/>
        <v>0</v>
      </c>
      <c r="W123" s="195">
        <f t="shared" si="34"/>
        <v>0</v>
      </c>
      <c r="X123" s="195">
        <f t="shared" si="34"/>
        <v>0</v>
      </c>
      <c r="Y123" s="195">
        <f t="shared" si="34"/>
        <v>0</v>
      </c>
      <c r="Z123" s="195">
        <f t="shared" si="34"/>
        <v>0</v>
      </c>
      <c r="AA123" s="195">
        <f t="shared" si="34"/>
        <v>0</v>
      </c>
      <c r="AB123" s="195">
        <f t="shared" si="34"/>
        <v>0</v>
      </c>
      <c r="AC123" s="195">
        <f t="shared" si="34"/>
        <v>0</v>
      </c>
      <c r="AD123" s="195">
        <f t="shared" si="34"/>
        <v>0</v>
      </c>
      <c r="AE123" s="195">
        <f t="shared" si="34"/>
        <v>0</v>
      </c>
      <c r="AF123" s="195">
        <f t="shared" si="34"/>
        <v>0</v>
      </c>
      <c r="AG123" s="195">
        <f t="shared" si="34"/>
        <v>0</v>
      </c>
      <c r="AH123" s="195">
        <f t="shared" si="34"/>
        <v>0</v>
      </c>
      <c r="AI123" s="195">
        <f t="shared" si="34"/>
        <v>0</v>
      </c>
      <c r="AJ123" s="195">
        <f t="shared" si="34"/>
        <v>0</v>
      </c>
      <c r="AK123" s="195">
        <f t="shared" si="34"/>
        <v>0</v>
      </c>
      <c r="AL123" s="195">
        <f t="shared" si="34"/>
        <v>0</v>
      </c>
      <c r="AM123" s="195">
        <f t="shared" si="34"/>
        <v>0</v>
      </c>
      <c r="AN123" s="198"/>
      <c r="AO123" s="198"/>
      <c r="AP123" s="198"/>
    </row>
    <row r="124" s="12" customFormat="1" ht="30" hidden="1" customHeight="1" spans="1:42">
      <c r="A124" s="182" t="s">
        <v>54</v>
      </c>
      <c r="B124" s="182"/>
      <c r="C124" s="186" t="s">
        <v>135</v>
      </c>
      <c r="D124" s="186"/>
      <c r="E124" s="186"/>
      <c r="F124" s="184"/>
      <c r="G124" s="184"/>
      <c r="H124" s="184"/>
      <c r="I124" s="184"/>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8"/>
      <c r="AO124" s="198"/>
      <c r="AP124" s="198"/>
    </row>
    <row r="125" s="12" customFormat="1" ht="30" hidden="1" customHeight="1" spans="1:42">
      <c r="A125" s="182" t="s">
        <v>54</v>
      </c>
      <c r="B125" s="182"/>
      <c r="C125" s="186" t="s">
        <v>136</v>
      </c>
      <c r="D125" s="186"/>
      <c r="E125" s="186"/>
      <c r="F125" s="184"/>
      <c r="G125" s="184"/>
      <c r="H125" s="184"/>
      <c r="I125" s="184"/>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8"/>
      <c r="AO125" s="198"/>
      <c r="AP125" s="198"/>
    </row>
    <row r="126" s="12" customFormat="1" ht="30" hidden="1" customHeight="1" spans="1:42">
      <c r="A126" s="182" t="s">
        <v>54</v>
      </c>
      <c r="B126" s="182"/>
      <c r="C126" s="186" t="s">
        <v>137</v>
      </c>
      <c r="D126" s="186"/>
      <c r="E126" s="186"/>
      <c r="F126" s="184"/>
      <c r="G126" s="184"/>
      <c r="H126" s="184"/>
      <c r="I126" s="184"/>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8"/>
      <c r="AO126" s="198"/>
      <c r="AP126" s="198"/>
    </row>
    <row r="127" s="12" customFormat="1" ht="30" hidden="1" customHeight="1" spans="1:42">
      <c r="A127" s="179" t="s">
        <v>50</v>
      </c>
      <c r="B127" s="179"/>
      <c r="C127" s="186" t="s">
        <v>138</v>
      </c>
      <c r="D127" s="186"/>
      <c r="E127" s="186"/>
      <c r="F127" s="184"/>
      <c r="G127" s="184"/>
      <c r="H127" s="184"/>
      <c r="I127" s="184"/>
      <c r="J127" s="196">
        <f t="shared" ref="J127:AM127" si="35">J128+J130+J135+J142</f>
        <v>1</v>
      </c>
      <c r="K127" s="196">
        <f t="shared" si="35"/>
        <v>800</v>
      </c>
      <c r="L127" s="196">
        <f t="shared" si="35"/>
        <v>0</v>
      </c>
      <c r="M127" s="196">
        <f t="shared" si="35"/>
        <v>0</v>
      </c>
      <c r="N127" s="196">
        <f t="shared" si="35"/>
        <v>0</v>
      </c>
      <c r="O127" s="196">
        <f t="shared" si="35"/>
        <v>0</v>
      </c>
      <c r="P127" s="196">
        <f t="shared" si="35"/>
        <v>1</v>
      </c>
      <c r="Q127" s="196">
        <f t="shared" si="35"/>
        <v>0</v>
      </c>
      <c r="R127" s="196">
        <f t="shared" si="35"/>
        <v>0</v>
      </c>
      <c r="S127" s="196">
        <f t="shared" si="35"/>
        <v>0</v>
      </c>
      <c r="T127" s="196">
        <f t="shared" si="35"/>
        <v>800</v>
      </c>
      <c r="U127" s="196">
        <f t="shared" si="35"/>
        <v>800</v>
      </c>
      <c r="V127" s="196">
        <f t="shared" si="35"/>
        <v>0</v>
      </c>
      <c r="W127" s="196">
        <f t="shared" si="35"/>
        <v>0</v>
      </c>
      <c r="X127" s="196">
        <f t="shared" si="35"/>
        <v>0</v>
      </c>
      <c r="Y127" s="196">
        <f t="shared" si="35"/>
        <v>0</v>
      </c>
      <c r="Z127" s="196">
        <f t="shared" si="35"/>
        <v>0</v>
      </c>
      <c r="AA127" s="196">
        <f t="shared" si="35"/>
        <v>240</v>
      </c>
      <c r="AB127" s="196">
        <f t="shared" si="35"/>
        <v>240</v>
      </c>
      <c r="AC127" s="196">
        <f t="shared" si="35"/>
        <v>240</v>
      </c>
      <c r="AD127" s="196">
        <f t="shared" si="35"/>
        <v>0</v>
      </c>
      <c r="AE127" s="196">
        <f t="shared" si="35"/>
        <v>0</v>
      </c>
      <c r="AF127" s="196">
        <f t="shared" si="35"/>
        <v>0</v>
      </c>
      <c r="AG127" s="196">
        <f t="shared" si="35"/>
        <v>0</v>
      </c>
      <c r="AH127" s="196">
        <f t="shared" si="35"/>
        <v>0</v>
      </c>
      <c r="AI127" s="196">
        <f t="shared" si="35"/>
        <v>0</v>
      </c>
      <c r="AJ127" s="196">
        <f t="shared" si="35"/>
        <v>0</v>
      </c>
      <c r="AK127" s="196">
        <f t="shared" si="35"/>
        <v>0</v>
      </c>
      <c r="AL127" s="196">
        <f t="shared" si="35"/>
        <v>0</v>
      </c>
      <c r="AM127" s="196">
        <f t="shared" si="35"/>
        <v>0</v>
      </c>
      <c r="AN127" s="198"/>
      <c r="AO127" s="198"/>
      <c r="AP127" s="198"/>
    </row>
    <row r="128" s="12" customFormat="1" ht="30" hidden="1" customHeight="1" spans="1:42">
      <c r="A128" s="206" t="s">
        <v>52</v>
      </c>
      <c r="B128" s="206"/>
      <c r="C128" s="186" t="s">
        <v>139</v>
      </c>
      <c r="D128" s="186"/>
      <c r="E128" s="186"/>
      <c r="F128" s="184"/>
      <c r="G128" s="184"/>
      <c r="H128" s="184"/>
      <c r="I128" s="184"/>
      <c r="J128" s="195">
        <f t="shared" ref="J128:AM128" si="36">J129</f>
        <v>0</v>
      </c>
      <c r="K128" s="195">
        <f t="shared" si="36"/>
        <v>0</v>
      </c>
      <c r="L128" s="195">
        <f t="shared" si="36"/>
        <v>0</v>
      </c>
      <c r="M128" s="195">
        <f t="shared" si="36"/>
        <v>0</v>
      </c>
      <c r="N128" s="195">
        <f t="shared" si="36"/>
        <v>0</v>
      </c>
      <c r="O128" s="195">
        <f t="shared" si="36"/>
        <v>0</v>
      </c>
      <c r="P128" s="195">
        <f t="shared" si="36"/>
        <v>0</v>
      </c>
      <c r="Q128" s="195">
        <f t="shared" si="36"/>
        <v>0</v>
      </c>
      <c r="R128" s="195">
        <f t="shared" si="36"/>
        <v>0</v>
      </c>
      <c r="S128" s="195">
        <f t="shared" si="36"/>
        <v>0</v>
      </c>
      <c r="T128" s="195">
        <f t="shared" si="36"/>
        <v>0</v>
      </c>
      <c r="U128" s="195">
        <f t="shared" si="36"/>
        <v>0</v>
      </c>
      <c r="V128" s="195">
        <f t="shared" si="36"/>
        <v>0</v>
      </c>
      <c r="W128" s="195">
        <f t="shared" si="36"/>
        <v>0</v>
      </c>
      <c r="X128" s="195">
        <f t="shared" si="36"/>
        <v>0</v>
      </c>
      <c r="Y128" s="195">
        <f t="shared" si="36"/>
        <v>0</v>
      </c>
      <c r="Z128" s="195">
        <f t="shared" si="36"/>
        <v>0</v>
      </c>
      <c r="AA128" s="195">
        <f t="shared" si="36"/>
        <v>0</v>
      </c>
      <c r="AB128" s="195">
        <f t="shared" si="36"/>
        <v>0</v>
      </c>
      <c r="AC128" s="195">
        <f t="shared" si="36"/>
        <v>0</v>
      </c>
      <c r="AD128" s="195">
        <f t="shared" si="36"/>
        <v>0</v>
      </c>
      <c r="AE128" s="195">
        <f t="shared" si="36"/>
        <v>0</v>
      </c>
      <c r="AF128" s="195">
        <f t="shared" si="36"/>
        <v>0</v>
      </c>
      <c r="AG128" s="195">
        <f t="shared" si="36"/>
        <v>0</v>
      </c>
      <c r="AH128" s="195">
        <f t="shared" si="36"/>
        <v>0</v>
      </c>
      <c r="AI128" s="195">
        <f t="shared" si="36"/>
        <v>0</v>
      </c>
      <c r="AJ128" s="195">
        <f t="shared" si="36"/>
        <v>0</v>
      </c>
      <c r="AK128" s="195">
        <f t="shared" si="36"/>
        <v>0</v>
      </c>
      <c r="AL128" s="195">
        <f t="shared" si="36"/>
        <v>0</v>
      </c>
      <c r="AM128" s="195">
        <f t="shared" si="36"/>
        <v>0</v>
      </c>
      <c r="AN128" s="198"/>
      <c r="AO128" s="198"/>
      <c r="AP128" s="198"/>
    </row>
    <row r="129" s="12" customFormat="1" ht="30" hidden="1" customHeight="1" spans="1:42">
      <c r="A129" s="182" t="s">
        <v>54</v>
      </c>
      <c r="B129" s="182"/>
      <c r="C129" s="186" t="s">
        <v>140</v>
      </c>
      <c r="D129" s="186"/>
      <c r="E129" s="186"/>
      <c r="F129" s="184"/>
      <c r="G129" s="184"/>
      <c r="H129" s="184"/>
      <c r="I129" s="184"/>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8"/>
      <c r="AO129" s="198"/>
      <c r="AP129" s="198"/>
    </row>
    <row r="130" s="12" customFormat="1" ht="30" hidden="1" customHeight="1" spans="1:42">
      <c r="A130" s="206" t="s">
        <v>52</v>
      </c>
      <c r="B130" s="206"/>
      <c r="C130" s="186" t="s">
        <v>141</v>
      </c>
      <c r="D130" s="186"/>
      <c r="E130" s="186"/>
      <c r="F130" s="184"/>
      <c r="G130" s="184"/>
      <c r="H130" s="184"/>
      <c r="I130" s="184"/>
      <c r="J130" s="195">
        <f t="shared" ref="J130:AM130" si="37">J131+J133+J134</f>
        <v>1</v>
      </c>
      <c r="K130" s="195">
        <f t="shared" si="37"/>
        <v>800</v>
      </c>
      <c r="L130" s="195">
        <f t="shared" si="37"/>
        <v>0</v>
      </c>
      <c r="M130" s="195">
        <f t="shared" si="37"/>
        <v>0</v>
      </c>
      <c r="N130" s="195">
        <f t="shared" si="37"/>
        <v>0</v>
      </c>
      <c r="O130" s="195">
        <f t="shared" si="37"/>
        <v>0</v>
      </c>
      <c r="P130" s="195">
        <f t="shared" si="37"/>
        <v>1</v>
      </c>
      <c r="Q130" s="195">
        <f t="shared" si="37"/>
        <v>0</v>
      </c>
      <c r="R130" s="195">
        <f t="shared" si="37"/>
        <v>0</v>
      </c>
      <c r="S130" s="195">
        <f t="shared" si="37"/>
        <v>0</v>
      </c>
      <c r="T130" s="195">
        <f t="shared" si="37"/>
        <v>800</v>
      </c>
      <c r="U130" s="195">
        <f t="shared" si="37"/>
        <v>800</v>
      </c>
      <c r="V130" s="195">
        <f t="shared" si="37"/>
        <v>0</v>
      </c>
      <c r="W130" s="195">
        <f t="shared" si="37"/>
        <v>0</v>
      </c>
      <c r="X130" s="195">
        <f t="shared" si="37"/>
        <v>0</v>
      </c>
      <c r="Y130" s="195">
        <f t="shared" si="37"/>
        <v>0</v>
      </c>
      <c r="Z130" s="195">
        <f t="shared" si="37"/>
        <v>0</v>
      </c>
      <c r="AA130" s="195">
        <f t="shared" si="37"/>
        <v>240</v>
      </c>
      <c r="AB130" s="195">
        <f t="shared" si="37"/>
        <v>240</v>
      </c>
      <c r="AC130" s="195">
        <f t="shared" si="37"/>
        <v>240</v>
      </c>
      <c r="AD130" s="195">
        <f t="shared" si="37"/>
        <v>0</v>
      </c>
      <c r="AE130" s="195">
        <f t="shared" si="37"/>
        <v>0</v>
      </c>
      <c r="AF130" s="195">
        <f t="shared" si="37"/>
        <v>0</v>
      </c>
      <c r="AG130" s="195">
        <f t="shared" si="37"/>
        <v>0</v>
      </c>
      <c r="AH130" s="195">
        <f t="shared" si="37"/>
        <v>0</v>
      </c>
      <c r="AI130" s="195">
        <f t="shared" si="37"/>
        <v>0</v>
      </c>
      <c r="AJ130" s="195">
        <f t="shared" si="37"/>
        <v>0</v>
      </c>
      <c r="AK130" s="195">
        <f t="shared" si="37"/>
        <v>0</v>
      </c>
      <c r="AL130" s="195">
        <f t="shared" si="37"/>
        <v>0</v>
      </c>
      <c r="AM130" s="195">
        <f t="shared" si="37"/>
        <v>0</v>
      </c>
      <c r="AN130" s="198"/>
      <c r="AO130" s="198"/>
      <c r="AP130" s="198"/>
    </row>
    <row r="131" s="12" customFormat="1" ht="30" hidden="1" customHeight="1" spans="1:42">
      <c r="A131" s="182" t="s">
        <v>54</v>
      </c>
      <c r="B131" s="182"/>
      <c r="C131" s="186" t="s">
        <v>142</v>
      </c>
      <c r="D131" s="186"/>
      <c r="E131" s="186"/>
      <c r="F131" s="184"/>
      <c r="G131" s="184"/>
      <c r="H131" s="184"/>
      <c r="I131" s="184"/>
      <c r="J131" s="195">
        <f t="shared" ref="J131:AM131" si="38">SUM(J132)</f>
        <v>1</v>
      </c>
      <c r="K131" s="195">
        <f t="shared" si="38"/>
        <v>800</v>
      </c>
      <c r="L131" s="195">
        <f t="shared" si="38"/>
        <v>0</v>
      </c>
      <c r="M131" s="195">
        <f t="shared" si="38"/>
        <v>0</v>
      </c>
      <c r="N131" s="195">
        <f t="shared" si="38"/>
        <v>0</v>
      </c>
      <c r="O131" s="195">
        <f t="shared" si="38"/>
        <v>0</v>
      </c>
      <c r="P131" s="195">
        <f t="shared" si="38"/>
        <v>1</v>
      </c>
      <c r="Q131" s="195">
        <f t="shared" si="38"/>
        <v>0</v>
      </c>
      <c r="R131" s="195">
        <f t="shared" si="38"/>
        <v>0</v>
      </c>
      <c r="S131" s="195">
        <f t="shared" si="38"/>
        <v>0</v>
      </c>
      <c r="T131" s="195">
        <f t="shared" si="38"/>
        <v>800</v>
      </c>
      <c r="U131" s="195">
        <f t="shared" si="38"/>
        <v>800</v>
      </c>
      <c r="V131" s="195">
        <f t="shared" si="38"/>
        <v>0</v>
      </c>
      <c r="W131" s="195">
        <f t="shared" si="38"/>
        <v>0</v>
      </c>
      <c r="X131" s="195">
        <f t="shared" si="38"/>
        <v>0</v>
      </c>
      <c r="Y131" s="195">
        <f t="shared" si="38"/>
        <v>0</v>
      </c>
      <c r="Z131" s="195">
        <f t="shared" si="38"/>
        <v>0</v>
      </c>
      <c r="AA131" s="195">
        <f t="shared" si="38"/>
        <v>240</v>
      </c>
      <c r="AB131" s="195">
        <f t="shared" si="38"/>
        <v>240</v>
      </c>
      <c r="AC131" s="195">
        <f t="shared" si="38"/>
        <v>240</v>
      </c>
      <c r="AD131" s="195">
        <f t="shared" si="38"/>
        <v>0</v>
      </c>
      <c r="AE131" s="195">
        <f t="shared" si="38"/>
        <v>0</v>
      </c>
      <c r="AF131" s="195">
        <f t="shared" si="38"/>
        <v>0</v>
      </c>
      <c r="AG131" s="195">
        <f t="shared" si="38"/>
        <v>0</v>
      </c>
      <c r="AH131" s="195">
        <f t="shared" si="38"/>
        <v>0</v>
      </c>
      <c r="AI131" s="195">
        <f t="shared" si="38"/>
        <v>0</v>
      </c>
      <c r="AJ131" s="195">
        <f t="shared" si="38"/>
        <v>0</v>
      </c>
      <c r="AK131" s="195">
        <f t="shared" si="38"/>
        <v>0</v>
      </c>
      <c r="AL131" s="195">
        <f t="shared" si="38"/>
        <v>0</v>
      </c>
      <c r="AM131" s="195">
        <f t="shared" si="38"/>
        <v>0</v>
      </c>
      <c r="AN131" s="198"/>
      <c r="AO131" s="198"/>
      <c r="AP131" s="198"/>
    </row>
    <row r="132" s="7" customFormat="1" ht="198" hidden="1" customHeight="1" spans="1:43">
      <c r="A132" s="22">
        <v>34</v>
      </c>
      <c r="B132" s="22">
        <v>1</v>
      </c>
      <c r="C132" s="22" t="s">
        <v>1174</v>
      </c>
      <c r="D132" s="22">
        <v>2024</v>
      </c>
      <c r="E132" s="33" t="s">
        <v>993</v>
      </c>
      <c r="F132" s="22" t="s">
        <v>178</v>
      </c>
      <c r="G132" s="22" t="s">
        <v>1175</v>
      </c>
      <c r="H132" s="22" t="s">
        <v>995</v>
      </c>
      <c r="I132" s="33" t="s">
        <v>1103</v>
      </c>
      <c r="J132" s="22">
        <v>1</v>
      </c>
      <c r="K132" s="22">
        <v>800</v>
      </c>
      <c r="L132" s="22"/>
      <c r="M132" s="22"/>
      <c r="N132" s="22"/>
      <c r="O132" s="22"/>
      <c r="P132" s="22">
        <v>1</v>
      </c>
      <c r="Q132" s="22"/>
      <c r="R132" s="22"/>
      <c r="S132" s="22"/>
      <c r="T132" s="22">
        <v>800</v>
      </c>
      <c r="U132" s="22">
        <v>800</v>
      </c>
      <c r="V132" s="36" t="s">
        <v>997</v>
      </c>
      <c r="W132" s="22" t="s">
        <v>1176</v>
      </c>
      <c r="X132" s="22" t="s">
        <v>997</v>
      </c>
      <c r="Y132" s="22" t="s">
        <v>1176</v>
      </c>
      <c r="Z132" s="22" t="s">
        <v>1177</v>
      </c>
      <c r="AA132" s="22">
        <v>240</v>
      </c>
      <c r="AB132" s="22">
        <v>240</v>
      </c>
      <c r="AC132" s="60">
        <v>240</v>
      </c>
      <c r="AD132" s="60"/>
      <c r="AE132" s="60"/>
      <c r="AF132" s="60"/>
      <c r="AG132" s="22"/>
      <c r="AH132" s="22"/>
      <c r="AI132" s="22"/>
      <c r="AJ132" s="22"/>
      <c r="AK132" s="22"/>
      <c r="AL132" s="22"/>
      <c r="AM132" s="22"/>
      <c r="AN132" s="33" t="s">
        <v>1178</v>
      </c>
      <c r="AO132" s="33" t="s">
        <v>1179</v>
      </c>
      <c r="AP132" s="198" t="s">
        <v>1383</v>
      </c>
      <c r="AQ132" s="7">
        <v>1</v>
      </c>
    </row>
    <row r="133" s="12" customFormat="1" ht="30" hidden="1" customHeight="1" spans="1:42">
      <c r="A133" s="182" t="s">
        <v>54</v>
      </c>
      <c r="B133" s="182"/>
      <c r="C133" s="186" t="s">
        <v>143</v>
      </c>
      <c r="D133" s="186"/>
      <c r="E133" s="186"/>
      <c r="F133" s="184"/>
      <c r="G133" s="184"/>
      <c r="H133" s="184"/>
      <c r="I133" s="184"/>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8"/>
      <c r="AO133" s="198"/>
      <c r="AP133" s="198"/>
    </row>
    <row r="134" s="12" customFormat="1" ht="30" hidden="1" customHeight="1" spans="1:42">
      <c r="A134" s="182" t="s">
        <v>54</v>
      </c>
      <c r="B134" s="182"/>
      <c r="C134" s="186" t="s">
        <v>144</v>
      </c>
      <c r="D134" s="186"/>
      <c r="E134" s="186"/>
      <c r="F134" s="184"/>
      <c r="G134" s="184"/>
      <c r="H134" s="184"/>
      <c r="I134" s="184"/>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8"/>
      <c r="AO134" s="198"/>
      <c r="AP134" s="198"/>
    </row>
    <row r="135" s="12" customFormat="1" ht="30" hidden="1" customHeight="1" spans="1:42">
      <c r="A135" s="206" t="s">
        <v>52</v>
      </c>
      <c r="B135" s="206"/>
      <c r="C135" s="186" t="s">
        <v>145</v>
      </c>
      <c r="D135" s="186"/>
      <c r="E135" s="186"/>
      <c r="F135" s="184"/>
      <c r="G135" s="184"/>
      <c r="H135" s="184"/>
      <c r="I135" s="184"/>
      <c r="J135" s="195">
        <f t="shared" ref="J135:AM135" si="39">J136+J137+J138+J139+J140+J141</f>
        <v>0</v>
      </c>
      <c r="K135" s="195">
        <f t="shared" si="39"/>
        <v>0</v>
      </c>
      <c r="L135" s="195">
        <f t="shared" si="39"/>
        <v>0</v>
      </c>
      <c r="M135" s="195">
        <f t="shared" si="39"/>
        <v>0</v>
      </c>
      <c r="N135" s="195">
        <f t="shared" si="39"/>
        <v>0</v>
      </c>
      <c r="O135" s="195">
        <f t="shared" si="39"/>
        <v>0</v>
      </c>
      <c r="P135" s="195">
        <f t="shared" si="39"/>
        <v>0</v>
      </c>
      <c r="Q135" s="195">
        <f t="shared" si="39"/>
        <v>0</v>
      </c>
      <c r="R135" s="195">
        <f t="shared" si="39"/>
        <v>0</v>
      </c>
      <c r="S135" s="195">
        <f t="shared" si="39"/>
        <v>0</v>
      </c>
      <c r="T135" s="195">
        <f t="shared" si="39"/>
        <v>0</v>
      </c>
      <c r="U135" s="195">
        <f t="shared" si="39"/>
        <v>0</v>
      </c>
      <c r="V135" s="195">
        <f t="shared" si="39"/>
        <v>0</v>
      </c>
      <c r="W135" s="195">
        <f t="shared" si="39"/>
        <v>0</v>
      </c>
      <c r="X135" s="195">
        <f t="shared" si="39"/>
        <v>0</v>
      </c>
      <c r="Y135" s="195">
        <f t="shared" si="39"/>
        <v>0</v>
      </c>
      <c r="Z135" s="195">
        <f t="shared" si="39"/>
        <v>0</v>
      </c>
      <c r="AA135" s="195">
        <f t="shared" si="39"/>
        <v>0</v>
      </c>
      <c r="AB135" s="195">
        <f t="shared" si="39"/>
        <v>0</v>
      </c>
      <c r="AC135" s="195">
        <f t="shared" si="39"/>
        <v>0</v>
      </c>
      <c r="AD135" s="195">
        <f t="shared" si="39"/>
        <v>0</v>
      </c>
      <c r="AE135" s="195">
        <f t="shared" si="39"/>
        <v>0</v>
      </c>
      <c r="AF135" s="195">
        <f t="shared" si="39"/>
        <v>0</v>
      </c>
      <c r="AG135" s="195">
        <f t="shared" si="39"/>
        <v>0</v>
      </c>
      <c r="AH135" s="195">
        <f t="shared" si="39"/>
        <v>0</v>
      </c>
      <c r="AI135" s="195">
        <f t="shared" si="39"/>
        <v>0</v>
      </c>
      <c r="AJ135" s="195">
        <f t="shared" si="39"/>
        <v>0</v>
      </c>
      <c r="AK135" s="195">
        <f t="shared" si="39"/>
        <v>0</v>
      </c>
      <c r="AL135" s="195">
        <f t="shared" si="39"/>
        <v>0</v>
      </c>
      <c r="AM135" s="195">
        <f t="shared" si="39"/>
        <v>0</v>
      </c>
      <c r="AN135" s="198"/>
      <c r="AO135" s="198"/>
      <c r="AP135" s="198"/>
    </row>
    <row r="136" s="12" customFormat="1" ht="30" hidden="1" customHeight="1" spans="1:42">
      <c r="A136" s="182" t="s">
        <v>54</v>
      </c>
      <c r="B136" s="182"/>
      <c r="C136" s="186" t="s">
        <v>146</v>
      </c>
      <c r="D136" s="186"/>
      <c r="E136" s="186"/>
      <c r="F136" s="184"/>
      <c r="G136" s="184"/>
      <c r="H136" s="184"/>
      <c r="I136" s="184"/>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8"/>
      <c r="AO136" s="198"/>
      <c r="AP136" s="198"/>
    </row>
    <row r="137" s="12" customFormat="1" ht="30" hidden="1" customHeight="1" spans="1:42">
      <c r="A137" s="182" t="s">
        <v>54</v>
      </c>
      <c r="B137" s="182"/>
      <c r="C137" s="186" t="s">
        <v>147</v>
      </c>
      <c r="D137" s="186"/>
      <c r="E137" s="186"/>
      <c r="F137" s="184"/>
      <c r="G137" s="184"/>
      <c r="H137" s="184"/>
      <c r="I137" s="184"/>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8"/>
      <c r="AO137" s="198"/>
      <c r="AP137" s="198"/>
    </row>
    <row r="138" s="12" customFormat="1" ht="30" hidden="1" customHeight="1" spans="1:42">
      <c r="A138" s="182" t="s">
        <v>54</v>
      </c>
      <c r="B138" s="182"/>
      <c r="C138" s="186" t="s">
        <v>148</v>
      </c>
      <c r="D138" s="186"/>
      <c r="E138" s="186"/>
      <c r="F138" s="184"/>
      <c r="G138" s="184"/>
      <c r="H138" s="184"/>
      <c r="I138" s="184"/>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8"/>
      <c r="AO138" s="198"/>
      <c r="AP138" s="198"/>
    </row>
    <row r="139" s="12" customFormat="1" ht="30" hidden="1" customHeight="1" spans="1:42">
      <c r="A139" s="182" t="s">
        <v>54</v>
      </c>
      <c r="B139" s="182"/>
      <c r="C139" s="186" t="s">
        <v>149</v>
      </c>
      <c r="D139" s="186"/>
      <c r="E139" s="186"/>
      <c r="F139" s="184"/>
      <c r="G139" s="184"/>
      <c r="H139" s="184"/>
      <c r="I139" s="184"/>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8"/>
      <c r="AO139" s="198"/>
      <c r="AP139" s="198"/>
    </row>
    <row r="140" s="12" customFormat="1" ht="30" hidden="1" customHeight="1" spans="1:42">
      <c r="A140" s="182" t="s">
        <v>54</v>
      </c>
      <c r="B140" s="182"/>
      <c r="C140" s="186" t="s">
        <v>150</v>
      </c>
      <c r="D140" s="186"/>
      <c r="E140" s="186"/>
      <c r="F140" s="184"/>
      <c r="G140" s="184"/>
      <c r="H140" s="184"/>
      <c r="I140" s="184"/>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8"/>
      <c r="AO140" s="198"/>
      <c r="AP140" s="198"/>
    </row>
    <row r="141" s="12" customFormat="1" ht="30" hidden="1" customHeight="1" spans="1:42">
      <c r="A141" s="182" t="s">
        <v>54</v>
      </c>
      <c r="B141" s="182"/>
      <c r="C141" s="186" t="s">
        <v>151</v>
      </c>
      <c r="D141" s="186"/>
      <c r="E141" s="186"/>
      <c r="F141" s="184"/>
      <c r="G141" s="184"/>
      <c r="H141" s="184"/>
      <c r="I141" s="184"/>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5"/>
      <c r="AN141" s="198"/>
      <c r="AO141" s="198"/>
      <c r="AP141" s="198"/>
    </row>
    <row r="142" s="12" customFormat="1" ht="30" hidden="1" customHeight="1" spans="1:42">
      <c r="A142" s="206" t="s">
        <v>52</v>
      </c>
      <c r="B142" s="206"/>
      <c r="C142" s="186" t="s">
        <v>152</v>
      </c>
      <c r="D142" s="186"/>
      <c r="E142" s="186"/>
      <c r="F142" s="184"/>
      <c r="G142" s="184"/>
      <c r="H142" s="184"/>
      <c r="I142" s="184"/>
      <c r="J142" s="195">
        <f t="shared" ref="J142:AM142" si="40">J143+J144+J145+J146+J147</f>
        <v>0</v>
      </c>
      <c r="K142" s="195">
        <f t="shared" si="40"/>
        <v>0</v>
      </c>
      <c r="L142" s="195">
        <f t="shared" si="40"/>
        <v>0</v>
      </c>
      <c r="M142" s="195">
        <f t="shared" si="40"/>
        <v>0</v>
      </c>
      <c r="N142" s="195">
        <f t="shared" si="40"/>
        <v>0</v>
      </c>
      <c r="O142" s="195">
        <f t="shared" si="40"/>
        <v>0</v>
      </c>
      <c r="P142" s="195">
        <f t="shared" si="40"/>
        <v>0</v>
      </c>
      <c r="Q142" s="195">
        <f t="shared" si="40"/>
        <v>0</v>
      </c>
      <c r="R142" s="195">
        <f t="shared" si="40"/>
        <v>0</v>
      </c>
      <c r="S142" s="195">
        <f t="shared" si="40"/>
        <v>0</v>
      </c>
      <c r="T142" s="195">
        <f t="shared" si="40"/>
        <v>0</v>
      </c>
      <c r="U142" s="195">
        <f t="shared" si="40"/>
        <v>0</v>
      </c>
      <c r="V142" s="195">
        <f t="shared" si="40"/>
        <v>0</v>
      </c>
      <c r="W142" s="195">
        <f t="shared" si="40"/>
        <v>0</v>
      </c>
      <c r="X142" s="195">
        <f t="shared" si="40"/>
        <v>0</v>
      </c>
      <c r="Y142" s="195">
        <f t="shared" si="40"/>
        <v>0</v>
      </c>
      <c r="Z142" s="195">
        <f t="shared" si="40"/>
        <v>0</v>
      </c>
      <c r="AA142" s="195">
        <f t="shared" si="40"/>
        <v>0</v>
      </c>
      <c r="AB142" s="195">
        <f t="shared" si="40"/>
        <v>0</v>
      </c>
      <c r="AC142" s="195">
        <f t="shared" si="40"/>
        <v>0</v>
      </c>
      <c r="AD142" s="195">
        <f t="shared" si="40"/>
        <v>0</v>
      </c>
      <c r="AE142" s="195">
        <f t="shared" si="40"/>
        <v>0</v>
      </c>
      <c r="AF142" s="195">
        <f t="shared" si="40"/>
        <v>0</v>
      </c>
      <c r="AG142" s="195">
        <f t="shared" si="40"/>
        <v>0</v>
      </c>
      <c r="AH142" s="195">
        <f t="shared" si="40"/>
        <v>0</v>
      </c>
      <c r="AI142" s="195">
        <f t="shared" si="40"/>
        <v>0</v>
      </c>
      <c r="AJ142" s="195">
        <f t="shared" si="40"/>
        <v>0</v>
      </c>
      <c r="AK142" s="195">
        <f t="shared" si="40"/>
        <v>0</v>
      </c>
      <c r="AL142" s="195">
        <f t="shared" si="40"/>
        <v>0</v>
      </c>
      <c r="AM142" s="195">
        <f t="shared" si="40"/>
        <v>0</v>
      </c>
      <c r="AN142" s="198"/>
      <c r="AO142" s="198"/>
      <c r="AP142" s="198"/>
    </row>
    <row r="143" s="12" customFormat="1" ht="30" hidden="1" customHeight="1" spans="1:42">
      <c r="A143" s="182" t="s">
        <v>54</v>
      </c>
      <c r="B143" s="182"/>
      <c r="C143" s="186" t="s">
        <v>153</v>
      </c>
      <c r="D143" s="186"/>
      <c r="E143" s="186"/>
      <c r="F143" s="184"/>
      <c r="G143" s="184"/>
      <c r="H143" s="184"/>
      <c r="I143" s="184"/>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8"/>
      <c r="AO143" s="198"/>
      <c r="AP143" s="198"/>
    </row>
    <row r="144" s="12" customFormat="1" ht="30" hidden="1" customHeight="1" spans="1:42">
      <c r="A144" s="182" t="s">
        <v>54</v>
      </c>
      <c r="B144" s="182"/>
      <c r="C144" s="186" t="s">
        <v>154</v>
      </c>
      <c r="D144" s="186"/>
      <c r="E144" s="186"/>
      <c r="F144" s="184"/>
      <c r="G144" s="184"/>
      <c r="H144" s="184"/>
      <c r="I144" s="184"/>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5"/>
      <c r="AN144" s="198"/>
      <c r="AO144" s="198"/>
      <c r="AP144" s="198"/>
    </row>
    <row r="145" s="12" customFormat="1" ht="30" hidden="1" customHeight="1" spans="1:42">
      <c r="A145" s="182" t="s">
        <v>54</v>
      </c>
      <c r="B145" s="182"/>
      <c r="C145" s="186" t="s">
        <v>155</v>
      </c>
      <c r="D145" s="186"/>
      <c r="E145" s="186"/>
      <c r="F145" s="184"/>
      <c r="G145" s="184"/>
      <c r="H145" s="184"/>
      <c r="I145" s="184"/>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8"/>
      <c r="AO145" s="198"/>
      <c r="AP145" s="198"/>
    </row>
    <row r="146" s="12" customFormat="1" ht="30" hidden="1" customHeight="1" spans="1:42">
      <c r="A146" s="182" t="s">
        <v>54</v>
      </c>
      <c r="B146" s="182"/>
      <c r="C146" s="186" t="s">
        <v>156</v>
      </c>
      <c r="D146" s="186"/>
      <c r="E146" s="186"/>
      <c r="F146" s="184"/>
      <c r="G146" s="184"/>
      <c r="H146" s="184"/>
      <c r="I146" s="184"/>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8"/>
      <c r="AO146" s="198"/>
      <c r="AP146" s="198"/>
    </row>
    <row r="147" s="12" customFormat="1" ht="30" hidden="1" customHeight="1" spans="1:42">
      <c r="A147" s="182" t="s">
        <v>54</v>
      </c>
      <c r="B147" s="182"/>
      <c r="C147" s="186" t="s">
        <v>157</v>
      </c>
      <c r="D147" s="186"/>
      <c r="E147" s="186"/>
      <c r="F147" s="184"/>
      <c r="G147" s="184"/>
      <c r="H147" s="184"/>
      <c r="I147" s="184"/>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5"/>
      <c r="AN147" s="198"/>
      <c r="AO147" s="198"/>
      <c r="AP147" s="198"/>
    </row>
    <row r="148" s="12" customFormat="1" ht="30" hidden="1" customHeight="1" spans="1:42">
      <c r="A148" s="179" t="s">
        <v>50</v>
      </c>
      <c r="B148" s="179"/>
      <c r="C148" s="186" t="s">
        <v>158</v>
      </c>
      <c r="D148" s="186"/>
      <c r="E148" s="186"/>
      <c r="F148" s="184"/>
      <c r="G148" s="184"/>
      <c r="H148" s="184"/>
      <c r="I148" s="184"/>
      <c r="J148" s="196">
        <f t="shared" ref="J148:AM148" si="41">J149+J152</f>
        <v>0</v>
      </c>
      <c r="K148" s="196">
        <f t="shared" si="41"/>
        <v>0</v>
      </c>
      <c r="L148" s="196">
        <f t="shared" si="41"/>
        <v>0</v>
      </c>
      <c r="M148" s="196">
        <f t="shared" si="41"/>
        <v>0</v>
      </c>
      <c r="N148" s="196">
        <f t="shared" si="41"/>
        <v>0</v>
      </c>
      <c r="O148" s="196">
        <f t="shared" si="41"/>
        <v>0</v>
      </c>
      <c r="P148" s="196">
        <f t="shared" si="41"/>
        <v>0</v>
      </c>
      <c r="Q148" s="196">
        <f t="shared" si="41"/>
        <v>0</v>
      </c>
      <c r="R148" s="196">
        <f t="shared" si="41"/>
        <v>0</v>
      </c>
      <c r="S148" s="196">
        <f t="shared" si="41"/>
        <v>0</v>
      </c>
      <c r="T148" s="196">
        <f t="shared" si="41"/>
        <v>0</v>
      </c>
      <c r="U148" s="196">
        <f t="shared" si="41"/>
        <v>0</v>
      </c>
      <c r="V148" s="196">
        <f t="shared" si="41"/>
        <v>0</v>
      </c>
      <c r="W148" s="196">
        <f t="shared" si="41"/>
        <v>0</v>
      </c>
      <c r="X148" s="196">
        <f t="shared" si="41"/>
        <v>0</v>
      </c>
      <c r="Y148" s="196">
        <f t="shared" si="41"/>
        <v>0</v>
      </c>
      <c r="Z148" s="196">
        <f t="shared" si="41"/>
        <v>0</v>
      </c>
      <c r="AA148" s="196">
        <f t="shared" si="41"/>
        <v>0</v>
      </c>
      <c r="AB148" s="196">
        <f t="shared" si="41"/>
        <v>0</v>
      </c>
      <c r="AC148" s="196">
        <f t="shared" si="41"/>
        <v>0</v>
      </c>
      <c r="AD148" s="196">
        <f t="shared" si="41"/>
        <v>0</v>
      </c>
      <c r="AE148" s="196">
        <f t="shared" si="41"/>
        <v>0</v>
      </c>
      <c r="AF148" s="196">
        <f t="shared" si="41"/>
        <v>0</v>
      </c>
      <c r="AG148" s="196">
        <f t="shared" si="41"/>
        <v>0</v>
      </c>
      <c r="AH148" s="196">
        <f t="shared" si="41"/>
        <v>0</v>
      </c>
      <c r="AI148" s="196">
        <f t="shared" si="41"/>
        <v>0</v>
      </c>
      <c r="AJ148" s="196">
        <f t="shared" si="41"/>
        <v>0</v>
      </c>
      <c r="AK148" s="196">
        <f t="shared" si="41"/>
        <v>0</v>
      </c>
      <c r="AL148" s="196">
        <f t="shared" si="41"/>
        <v>0</v>
      </c>
      <c r="AM148" s="196">
        <f t="shared" si="41"/>
        <v>0</v>
      </c>
      <c r="AN148" s="198"/>
      <c r="AO148" s="198"/>
      <c r="AP148" s="198"/>
    </row>
    <row r="149" s="12" customFormat="1" ht="30" hidden="1" customHeight="1" spans="1:42">
      <c r="A149" s="206" t="s">
        <v>52</v>
      </c>
      <c r="B149" s="206"/>
      <c r="C149" s="186" t="s">
        <v>159</v>
      </c>
      <c r="D149" s="186"/>
      <c r="E149" s="186"/>
      <c r="F149" s="184"/>
      <c r="G149" s="184"/>
      <c r="H149" s="184"/>
      <c r="I149" s="184"/>
      <c r="J149" s="195">
        <f t="shared" ref="J149:AM149" si="42">J150+J151</f>
        <v>0</v>
      </c>
      <c r="K149" s="195">
        <f t="shared" si="42"/>
        <v>0</v>
      </c>
      <c r="L149" s="195">
        <f t="shared" si="42"/>
        <v>0</v>
      </c>
      <c r="M149" s="195">
        <f t="shared" si="42"/>
        <v>0</v>
      </c>
      <c r="N149" s="195">
        <f t="shared" si="42"/>
        <v>0</v>
      </c>
      <c r="O149" s="195">
        <f t="shared" si="42"/>
        <v>0</v>
      </c>
      <c r="P149" s="195">
        <f t="shared" si="42"/>
        <v>0</v>
      </c>
      <c r="Q149" s="195">
        <f t="shared" si="42"/>
        <v>0</v>
      </c>
      <c r="R149" s="195">
        <f t="shared" si="42"/>
        <v>0</v>
      </c>
      <c r="S149" s="195">
        <f t="shared" si="42"/>
        <v>0</v>
      </c>
      <c r="T149" s="195">
        <f t="shared" si="42"/>
        <v>0</v>
      </c>
      <c r="U149" s="195">
        <f t="shared" si="42"/>
        <v>0</v>
      </c>
      <c r="V149" s="195">
        <f t="shared" si="42"/>
        <v>0</v>
      </c>
      <c r="W149" s="195">
        <f t="shared" si="42"/>
        <v>0</v>
      </c>
      <c r="X149" s="195">
        <f t="shared" si="42"/>
        <v>0</v>
      </c>
      <c r="Y149" s="195">
        <f t="shared" si="42"/>
        <v>0</v>
      </c>
      <c r="Z149" s="195">
        <f t="shared" si="42"/>
        <v>0</v>
      </c>
      <c r="AA149" s="195">
        <f t="shared" si="42"/>
        <v>0</v>
      </c>
      <c r="AB149" s="195">
        <f t="shared" si="42"/>
        <v>0</v>
      </c>
      <c r="AC149" s="195">
        <f t="shared" si="42"/>
        <v>0</v>
      </c>
      <c r="AD149" s="195">
        <f t="shared" si="42"/>
        <v>0</v>
      </c>
      <c r="AE149" s="195">
        <f t="shared" si="42"/>
        <v>0</v>
      </c>
      <c r="AF149" s="195">
        <f t="shared" si="42"/>
        <v>0</v>
      </c>
      <c r="AG149" s="195">
        <f t="shared" si="42"/>
        <v>0</v>
      </c>
      <c r="AH149" s="195">
        <f t="shared" si="42"/>
        <v>0</v>
      </c>
      <c r="AI149" s="195">
        <f t="shared" si="42"/>
        <v>0</v>
      </c>
      <c r="AJ149" s="195">
        <f t="shared" si="42"/>
        <v>0</v>
      </c>
      <c r="AK149" s="195">
        <f t="shared" si="42"/>
        <v>0</v>
      </c>
      <c r="AL149" s="195">
        <f t="shared" si="42"/>
        <v>0</v>
      </c>
      <c r="AM149" s="195">
        <f t="shared" si="42"/>
        <v>0</v>
      </c>
      <c r="AN149" s="198"/>
      <c r="AO149" s="198"/>
      <c r="AP149" s="198"/>
    </row>
    <row r="150" s="12" customFormat="1" ht="30" hidden="1" customHeight="1" spans="1:42">
      <c r="A150" s="182" t="s">
        <v>54</v>
      </c>
      <c r="B150" s="182"/>
      <c r="C150" s="186" t="s">
        <v>160</v>
      </c>
      <c r="D150" s="186"/>
      <c r="E150" s="186"/>
      <c r="F150" s="184"/>
      <c r="G150" s="184"/>
      <c r="H150" s="184"/>
      <c r="I150" s="184"/>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5"/>
      <c r="AN150" s="198"/>
      <c r="AO150" s="198"/>
      <c r="AP150" s="198"/>
    </row>
    <row r="151" s="12" customFormat="1" ht="30" hidden="1" customHeight="1" spans="1:42">
      <c r="A151" s="182" t="s">
        <v>54</v>
      </c>
      <c r="B151" s="182"/>
      <c r="C151" s="186" t="s">
        <v>161</v>
      </c>
      <c r="D151" s="186"/>
      <c r="E151" s="186"/>
      <c r="F151" s="184"/>
      <c r="G151" s="184"/>
      <c r="H151" s="184"/>
      <c r="I151" s="184"/>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8"/>
      <c r="AO151" s="198"/>
      <c r="AP151" s="198"/>
    </row>
    <row r="152" s="12" customFormat="1" ht="30" hidden="1" customHeight="1" spans="1:42">
      <c r="A152" s="206" t="s">
        <v>52</v>
      </c>
      <c r="B152" s="206"/>
      <c r="C152" s="186" t="s">
        <v>162</v>
      </c>
      <c r="D152" s="186"/>
      <c r="E152" s="186"/>
      <c r="F152" s="184"/>
      <c r="G152" s="184"/>
      <c r="H152" s="184"/>
      <c r="I152" s="184"/>
      <c r="J152" s="195">
        <f t="shared" ref="J152:AM152" si="43">J153+J154+J155+J156</f>
        <v>0</v>
      </c>
      <c r="K152" s="195">
        <f t="shared" si="43"/>
        <v>0</v>
      </c>
      <c r="L152" s="195">
        <f t="shared" si="43"/>
        <v>0</v>
      </c>
      <c r="M152" s="195">
        <f t="shared" si="43"/>
        <v>0</v>
      </c>
      <c r="N152" s="195">
        <f t="shared" si="43"/>
        <v>0</v>
      </c>
      <c r="O152" s="195">
        <f t="shared" si="43"/>
        <v>0</v>
      </c>
      <c r="P152" s="195">
        <f t="shared" si="43"/>
        <v>0</v>
      </c>
      <c r="Q152" s="195">
        <f t="shared" si="43"/>
        <v>0</v>
      </c>
      <c r="R152" s="195">
        <f t="shared" si="43"/>
        <v>0</v>
      </c>
      <c r="S152" s="195">
        <f t="shared" si="43"/>
        <v>0</v>
      </c>
      <c r="T152" s="195">
        <f t="shared" si="43"/>
        <v>0</v>
      </c>
      <c r="U152" s="195">
        <f t="shared" si="43"/>
        <v>0</v>
      </c>
      <c r="V152" s="195">
        <f t="shared" si="43"/>
        <v>0</v>
      </c>
      <c r="W152" s="195">
        <f t="shared" si="43"/>
        <v>0</v>
      </c>
      <c r="X152" s="195">
        <f t="shared" si="43"/>
        <v>0</v>
      </c>
      <c r="Y152" s="195">
        <f t="shared" si="43"/>
        <v>0</v>
      </c>
      <c r="Z152" s="195">
        <f t="shared" si="43"/>
        <v>0</v>
      </c>
      <c r="AA152" s="195">
        <f t="shared" si="43"/>
        <v>0</v>
      </c>
      <c r="AB152" s="195">
        <f t="shared" si="43"/>
        <v>0</v>
      </c>
      <c r="AC152" s="195">
        <f t="shared" si="43"/>
        <v>0</v>
      </c>
      <c r="AD152" s="195">
        <f t="shared" si="43"/>
        <v>0</v>
      </c>
      <c r="AE152" s="195">
        <f t="shared" si="43"/>
        <v>0</v>
      </c>
      <c r="AF152" s="195">
        <f t="shared" si="43"/>
        <v>0</v>
      </c>
      <c r="AG152" s="195">
        <f t="shared" si="43"/>
        <v>0</v>
      </c>
      <c r="AH152" s="195">
        <f t="shared" si="43"/>
        <v>0</v>
      </c>
      <c r="AI152" s="195">
        <f t="shared" si="43"/>
        <v>0</v>
      </c>
      <c r="AJ152" s="195">
        <f t="shared" si="43"/>
        <v>0</v>
      </c>
      <c r="AK152" s="195">
        <f t="shared" si="43"/>
        <v>0</v>
      </c>
      <c r="AL152" s="195">
        <f t="shared" si="43"/>
        <v>0</v>
      </c>
      <c r="AM152" s="195">
        <f t="shared" si="43"/>
        <v>0</v>
      </c>
      <c r="AN152" s="198"/>
      <c r="AO152" s="198"/>
      <c r="AP152" s="198"/>
    </row>
    <row r="153" s="12" customFormat="1" ht="30" hidden="1" customHeight="1" spans="1:42">
      <c r="A153" s="182" t="s">
        <v>54</v>
      </c>
      <c r="B153" s="182"/>
      <c r="C153" s="186" t="s">
        <v>163</v>
      </c>
      <c r="D153" s="186"/>
      <c r="E153" s="186"/>
      <c r="F153" s="184"/>
      <c r="G153" s="184"/>
      <c r="H153" s="184"/>
      <c r="I153" s="184"/>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5"/>
      <c r="AN153" s="198"/>
      <c r="AO153" s="198"/>
      <c r="AP153" s="198"/>
    </row>
    <row r="154" s="12" customFormat="1" ht="30" hidden="1" customHeight="1" spans="1:42">
      <c r="A154" s="182" t="s">
        <v>54</v>
      </c>
      <c r="B154" s="182"/>
      <c r="C154" s="186" t="s">
        <v>164</v>
      </c>
      <c r="D154" s="186"/>
      <c r="E154" s="186"/>
      <c r="F154" s="184"/>
      <c r="G154" s="184"/>
      <c r="H154" s="184"/>
      <c r="I154" s="184"/>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5"/>
      <c r="AN154" s="198"/>
      <c r="AO154" s="198"/>
      <c r="AP154" s="198"/>
    </row>
    <row r="155" s="12" customFormat="1" ht="30" hidden="1" customHeight="1" spans="1:42">
      <c r="A155" s="182" t="s">
        <v>54</v>
      </c>
      <c r="B155" s="182"/>
      <c r="C155" s="186" t="s">
        <v>165</v>
      </c>
      <c r="D155" s="186"/>
      <c r="E155" s="186"/>
      <c r="F155" s="184"/>
      <c r="G155" s="184"/>
      <c r="H155" s="184"/>
      <c r="I155" s="184"/>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5"/>
      <c r="AN155" s="198"/>
      <c r="AO155" s="198"/>
      <c r="AP155" s="198"/>
    </row>
    <row r="156" s="12" customFormat="1" ht="30" hidden="1" customHeight="1" spans="1:42">
      <c r="A156" s="182" t="s">
        <v>54</v>
      </c>
      <c r="B156" s="182"/>
      <c r="C156" s="186" t="s">
        <v>166</v>
      </c>
      <c r="D156" s="186"/>
      <c r="E156" s="186"/>
      <c r="F156" s="184"/>
      <c r="G156" s="184"/>
      <c r="H156" s="184"/>
      <c r="I156" s="184"/>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8"/>
      <c r="AO156" s="198"/>
      <c r="AP156" s="198"/>
    </row>
    <row r="157" s="12" customFormat="1" ht="30" hidden="1" customHeight="1" spans="1:42">
      <c r="A157" s="179" t="s">
        <v>50</v>
      </c>
      <c r="B157" s="179"/>
      <c r="C157" s="186" t="s">
        <v>167</v>
      </c>
      <c r="D157" s="186"/>
      <c r="E157" s="186"/>
      <c r="F157" s="184"/>
      <c r="G157" s="184"/>
      <c r="H157" s="184"/>
      <c r="I157" s="184"/>
      <c r="J157" s="196">
        <f t="shared" ref="J157:AM157" si="44">J158</f>
        <v>0</v>
      </c>
      <c r="K157" s="196">
        <f t="shared" si="44"/>
        <v>0</v>
      </c>
      <c r="L157" s="196">
        <f t="shared" si="44"/>
        <v>0</v>
      </c>
      <c r="M157" s="196">
        <f t="shared" si="44"/>
        <v>0</v>
      </c>
      <c r="N157" s="196">
        <f t="shared" si="44"/>
        <v>0</v>
      </c>
      <c r="O157" s="196">
        <f t="shared" si="44"/>
        <v>0</v>
      </c>
      <c r="P157" s="196">
        <f t="shared" si="44"/>
        <v>0</v>
      </c>
      <c r="Q157" s="196">
        <f t="shared" si="44"/>
        <v>0</v>
      </c>
      <c r="R157" s="196">
        <f t="shared" si="44"/>
        <v>0</v>
      </c>
      <c r="S157" s="196">
        <f t="shared" si="44"/>
        <v>0</v>
      </c>
      <c r="T157" s="196">
        <f t="shared" si="44"/>
        <v>0</v>
      </c>
      <c r="U157" s="196">
        <f t="shared" si="44"/>
        <v>0</v>
      </c>
      <c r="V157" s="196">
        <f t="shared" si="44"/>
        <v>0</v>
      </c>
      <c r="W157" s="196">
        <f t="shared" si="44"/>
        <v>0</v>
      </c>
      <c r="X157" s="196">
        <f t="shared" si="44"/>
        <v>0</v>
      </c>
      <c r="Y157" s="196">
        <f t="shared" si="44"/>
        <v>0</v>
      </c>
      <c r="Z157" s="196">
        <f t="shared" si="44"/>
        <v>0</v>
      </c>
      <c r="AA157" s="196">
        <f t="shared" si="44"/>
        <v>0</v>
      </c>
      <c r="AB157" s="196">
        <f t="shared" si="44"/>
        <v>0</v>
      </c>
      <c r="AC157" s="196">
        <f t="shared" si="44"/>
        <v>0</v>
      </c>
      <c r="AD157" s="196">
        <f t="shared" si="44"/>
        <v>0</v>
      </c>
      <c r="AE157" s="196">
        <f t="shared" si="44"/>
        <v>0</v>
      </c>
      <c r="AF157" s="196">
        <f t="shared" si="44"/>
        <v>0</v>
      </c>
      <c r="AG157" s="196">
        <f t="shared" si="44"/>
        <v>0</v>
      </c>
      <c r="AH157" s="196">
        <f t="shared" si="44"/>
        <v>0</v>
      </c>
      <c r="AI157" s="196">
        <f t="shared" si="44"/>
        <v>0</v>
      </c>
      <c r="AJ157" s="196">
        <f t="shared" si="44"/>
        <v>0</v>
      </c>
      <c r="AK157" s="196">
        <f t="shared" si="44"/>
        <v>0</v>
      </c>
      <c r="AL157" s="196">
        <f t="shared" si="44"/>
        <v>0</v>
      </c>
      <c r="AM157" s="196">
        <f t="shared" si="44"/>
        <v>0</v>
      </c>
      <c r="AN157" s="198"/>
      <c r="AO157" s="198"/>
      <c r="AP157" s="198"/>
    </row>
    <row r="158" s="12" customFormat="1" ht="30" hidden="1" customHeight="1" spans="1:42">
      <c r="A158" s="179" t="s">
        <v>52</v>
      </c>
      <c r="B158" s="179"/>
      <c r="C158" s="186" t="s">
        <v>167</v>
      </c>
      <c r="D158" s="186"/>
      <c r="E158" s="186"/>
      <c r="F158" s="184"/>
      <c r="G158" s="184"/>
      <c r="H158" s="184"/>
      <c r="I158" s="184"/>
      <c r="J158" s="195">
        <f t="shared" ref="J158:AM158" si="45">J159</f>
        <v>0</v>
      </c>
      <c r="K158" s="195">
        <f t="shared" si="45"/>
        <v>0</v>
      </c>
      <c r="L158" s="195">
        <f t="shared" si="45"/>
        <v>0</v>
      </c>
      <c r="M158" s="195">
        <f t="shared" si="45"/>
        <v>0</v>
      </c>
      <c r="N158" s="195">
        <f t="shared" si="45"/>
        <v>0</v>
      </c>
      <c r="O158" s="195">
        <f t="shared" si="45"/>
        <v>0</v>
      </c>
      <c r="P158" s="195">
        <f t="shared" si="45"/>
        <v>0</v>
      </c>
      <c r="Q158" s="195">
        <f t="shared" si="45"/>
        <v>0</v>
      </c>
      <c r="R158" s="195">
        <f t="shared" si="45"/>
        <v>0</v>
      </c>
      <c r="S158" s="195">
        <f t="shared" si="45"/>
        <v>0</v>
      </c>
      <c r="T158" s="195">
        <f t="shared" si="45"/>
        <v>0</v>
      </c>
      <c r="U158" s="195">
        <f t="shared" si="45"/>
        <v>0</v>
      </c>
      <c r="V158" s="195">
        <f t="shared" si="45"/>
        <v>0</v>
      </c>
      <c r="W158" s="195">
        <f t="shared" si="45"/>
        <v>0</v>
      </c>
      <c r="X158" s="195">
        <f t="shared" si="45"/>
        <v>0</v>
      </c>
      <c r="Y158" s="195">
        <f t="shared" si="45"/>
        <v>0</v>
      </c>
      <c r="Z158" s="195">
        <f t="shared" si="45"/>
        <v>0</v>
      </c>
      <c r="AA158" s="195">
        <f t="shared" si="45"/>
        <v>0</v>
      </c>
      <c r="AB158" s="195">
        <f t="shared" si="45"/>
        <v>0</v>
      </c>
      <c r="AC158" s="195">
        <f t="shared" si="45"/>
        <v>0</v>
      </c>
      <c r="AD158" s="195">
        <f t="shared" si="45"/>
        <v>0</v>
      </c>
      <c r="AE158" s="195">
        <f t="shared" si="45"/>
        <v>0</v>
      </c>
      <c r="AF158" s="195">
        <f t="shared" si="45"/>
        <v>0</v>
      </c>
      <c r="AG158" s="195">
        <f t="shared" si="45"/>
        <v>0</v>
      </c>
      <c r="AH158" s="195">
        <f t="shared" si="45"/>
        <v>0</v>
      </c>
      <c r="AI158" s="195">
        <f t="shared" si="45"/>
        <v>0</v>
      </c>
      <c r="AJ158" s="195">
        <f t="shared" si="45"/>
        <v>0</v>
      </c>
      <c r="AK158" s="195">
        <f t="shared" si="45"/>
        <v>0</v>
      </c>
      <c r="AL158" s="195">
        <f t="shared" si="45"/>
        <v>0</v>
      </c>
      <c r="AM158" s="195">
        <f t="shared" si="45"/>
        <v>0</v>
      </c>
      <c r="AN158" s="198"/>
      <c r="AO158" s="198"/>
      <c r="AP158" s="198"/>
    </row>
    <row r="159" s="12" customFormat="1" ht="30" hidden="1" customHeight="1" spans="1:42">
      <c r="A159" s="179" t="s">
        <v>54</v>
      </c>
      <c r="B159" s="179"/>
      <c r="C159" s="186" t="s">
        <v>167</v>
      </c>
      <c r="D159" s="186"/>
      <c r="E159" s="186"/>
      <c r="F159" s="184"/>
      <c r="G159" s="184"/>
      <c r="H159" s="184"/>
      <c r="I159" s="184"/>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8"/>
      <c r="AO159" s="198"/>
      <c r="AP159" s="198"/>
    </row>
    <row r="160" s="12" customFormat="1" ht="30" hidden="1" customHeight="1" spans="1:42">
      <c r="A160" s="179" t="s">
        <v>50</v>
      </c>
      <c r="B160" s="179"/>
      <c r="C160" s="186" t="s">
        <v>96</v>
      </c>
      <c r="D160" s="186"/>
      <c r="E160" s="186"/>
      <c r="F160" s="184"/>
      <c r="G160" s="184"/>
      <c r="H160" s="184"/>
      <c r="I160" s="184"/>
      <c r="J160" s="196">
        <f t="shared" ref="J160:AM160" si="46">J161</f>
        <v>1</v>
      </c>
      <c r="K160" s="196">
        <f t="shared" si="46"/>
        <v>3800</v>
      </c>
      <c r="L160" s="196">
        <f t="shared" si="46"/>
        <v>0</v>
      </c>
      <c r="M160" s="196">
        <f t="shared" si="46"/>
        <v>0</v>
      </c>
      <c r="N160" s="196">
        <f t="shared" si="46"/>
        <v>0</v>
      </c>
      <c r="O160" s="196">
        <f t="shared" si="46"/>
        <v>0</v>
      </c>
      <c r="P160" s="196">
        <f t="shared" si="46"/>
        <v>0</v>
      </c>
      <c r="Q160" s="196">
        <f t="shared" si="46"/>
        <v>0</v>
      </c>
      <c r="R160" s="196">
        <f t="shared" si="46"/>
        <v>0</v>
      </c>
      <c r="S160" s="196">
        <f t="shared" si="46"/>
        <v>1</v>
      </c>
      <c r="T160" s="196">
        <f t="shared" si="46"/>
        <v>3800</v>
      </c>
      <c r="U160" s="196">
        <f t="shared" si="46"/>
        <v>0</v>
      </c>
      <c r="V160" s="196">
        <f t="shared" si="46"/>
        <v>0</v>
      </c>
      <c r="W160" s="196">
        <f t="shared" si="46"/>
        <v>0</v>
      </c>
      <c r="X160" s="196">
        <f t="shared" si="46"/>
        <v>0</v>
      </c>
      <c r="Y160" s="196">
        <f t="shared" si="46"/>
        <v>0</v>
      </c>
      <c r="Z160" s="196">
        <f t="shared" si="46"/>
        <v>0</v>
      </c>
      <c r="AA160" s="196">
        <f t="shared" si="46"/>
        <v>38</v>
      </c>
      <c r="AB160" s="196">
        <f t="shared" si="46"/>
        <v>38</v>
      </c>
      <c r="AC160" s="196">
        <f t="shared" si="46"/>
        <v>0</v>
      </c>
      <c r="AD160" s="196">
        <f t="shared" si="46"/>
        <v>0</v>
      </c>
      <c r="AE160" s="196">
        <f t="shared" si="46"/>
        <v>38</v>
      </c>
      <c r="AF160" s="196">
        <f t="shared" si="46"/>
        <v>0</v>
      </c>
      <c r="AG160" s="196">
        <f t="shared" si="46"/>
        <v>0</v>
      </c>
      <c r="AH160" s="196">
        <f t="shared" si="46"/>
        <v>0</v>
      </c>
      <c r="AI160" s="196">
        <f t="shared" si="46"/>
        <v>0</v>
      </c>
      <c r="AJ160" s="196">
        <f t="shared" si="46"/>
        <v>0</v>
      </c>
      <c r="AK160" s="196">
        <f t="shared" si="46"/>
        <v>0</v>
      </c>
      <c r="AL160" s="196">
        <f t="shared" si="46"/>
        <v>0</v>
      </c>
      <c r="AM160" s="196">
        <f t="shared" si="46"/>
        <v>0</v>
      </c>
      <c r="AN160" s="198"/>
      <c r="AO160" s="198"/>
      <c r="AP160" s="198"/>
    </row>
    <row r="161" s="12" customFormat="1" ht="30" hidden="1" customHeight="1" spans="1:42">
      <c r="A161" s="179" t="s">
        <v>52</v>
      </c>
      <c r="B161" s="179"/>
      <c r="C161" s="186" t="s">
        <v>96</v>
      </c>
      <c r="D161" s="186"/>
      <c r="E161" s="186"/>
      <c r="F161" s="184"/>
      <c r="G161" s="184"/>
      <c r="H161" s="184"/>
      <c r="I161" s="184"/>
      <c r="J161" s="195">
        <f t="shared" ref="J161:AM161" si="47">J162+J163+J165</f>
        <v>1</v>
      </c>
      <c r="K161" s="195">
        <f t="shared" si="47"/>
        <v>3800</v>
      </c>
      <c r="L161" s="195">
        <f t="shared" si="47"/>
        <v>0</v>
      </c>
      <c r="M161" s="195">
        <f t="shared" si="47"/>
        <v>0</v>
      </c>
      <c r="N161" s="195">
        <f t="shared" si="47"/>
        <v>0</v>
      </c>
      <c r="O161" s="195">
        <f t="shared" si="47"/>
        <v>0</v>
      </c>
      <c r="P161" s="195">
        <f t="shared" si="47"/>
        <v>0</v>
      </c>
      <c r="Q161" s="195">
        <f t="shared" si="47"/>
        <v>0</v>
      </c>
      <c r="R161" s="195">
        <f t="shared" si="47"/>
        <v>0</v>
      </c>
      <c r="S161" s="195">
        <f t="shared" si="47"/>
        <v>1</v>
      </c>
      <c r="T161" s="195">
        <f t="shared" si="47"/>
        <v>3800</v>
      </c>
      <c r="U161" s="195">
        <f t="shared" si="47"/>
        <v>0</v>
      </c>
      <c r="V161" s="195">
        <f t="shared" si="47"/>
        <v>0</v>
      </c>
      <c r="W161" s="195">
        <f t="shared" si="47"/>
        <v>0</v>
      </c>
      <c r="X161" s="195">
        <f t="shared" si="47"/>
        <v>0</v>
      </c>
      <c r="Y161" s="195">
        <f t="shared" si="47"/>
        <v>0</v>
      </c>
      <c r="Z161" s="195">
        <f t="shared" si="47"/>
        <v>0</v>
      </c>
      <c r="AA161" s="195">
        <f t="shared" si="47"/>
        <v>38</v>
      </c>
      <c r="AB161" s="195">
        <f t="shared" si="47"/>
        <v>38</v>
      </c>
      <c r="AC161" s="195">
        <f t="shared" si="47"/>
        <v>0</v>
      </c>
      <c r="AD161" s="195">
        <f t="shared" si="47"/>
        <v>0</v>
      </c>
      <c r="AE161" s="195">
        <f t="shared" si="47"/>
        <v>38</v>
      </c>
      <c r="AF161" s="195">
        <f t="shared" si="47"/>
        <v>0</v>
      </c>
      <c r="AG161" s="195">
        <f t="shared" si="47"/>
        <v>0</v>
      </c>
      <c r="AH161" s="195">
        <f t="shared" si="47"/>
        <v>0</v>
      </c>
      <c r="AI161" s="195">
        <f t="shared" si="47"/>
        <v>0</v>
      </c>
      <c r="AJ161" s="195">
        <f t="shared" si="47"/>
        <v>0</v>
      </c>
      <c r="AK161" s="195">
        <f t="shared" si="47"/>
        <v>0</v>
      </c>
      <c r="AL161" s="195">
        <f t="shared" si="47"/>
        <v>0</v>
      </c>
      <c r="AM161" s="195">
        <f t="shared" si="47"/>
        <v>0</v>
      </c>
      <c r="AN161" s="198"/>
      <c r="AO161" s="198"/>
      <c r="AP161" s="198"/>
    </row>
    <row r="162" s="12" customFormat="1" ht="45" hidden="1" customHeight="1" spans="1:42">
      <c r="A162" s="182" t="s">
        <v>54</v>
      </c>
      <c r="B162" s="182"/>
      <c r="C162" s="186" t="s">
        <v>168</v>
      </c>
      <c r="D162" s="186"/>
      <c r="E162" s="186"/>
      <c r="F162" s="184"/>
      <c r="G162" s="184"/>
      <c r="H162" s="184"/>
      <c r="I162" s="184"/>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8"/>
      <c r="AO162" s="198"/>
      <c r="AP162" s="198"/>
    </row>
    <row r="163" s="12" customFormat="1" ht="30" hidden="1" customHeight="1" spans="1:42">
      <c r="A163" s="182" t="s">
        <v>54</v>
      </c>
      <c r="B163" s="182"/>
      <c r="C163" s="186" t="s">
        <v>169</v>
      </c>
      <c r="D163" s="186"/>
      <c r="E163" s="186"/>
      <c r="F163" s="184"/>
      <c r="G163" s="184"/>
      <c r="H163" s="184"/>
      <c r="I163" s="184"/>
      <c r="J163" s="195">
        <f t="shared" ref="J163:AM163" si="48">SUM(J164)</f>
        <v>1</v>
      </c>
      <c r="K163" s="195">
        <f t="shared" si="48"/>
        <v>3800</v>
      </c>
      <c r="L163" s="195">
        <f t="shared" si="48"/>
        <v>0</v>
      </c>
      <c r="M163" s="195">
        <f t="shared" si="48"/>
        <v>0</v>
      </c>
      <c r="N163" s="195">
        <f t="shared" si="48"/>
        <v>0</v>
      </c>
      <c r="O163" s="195">
        <f t="shared" si="48"/>
        <v>0</v>
      </c>
      <c r="P163" s="195">
        <f t="shared" si="48"/>
        <v>0</v>
      </c>
      <c r="Q163" s="195">
        <f t="shared" si="48"/>
        <v>0</v>
      </c>
      <c r="R163" s="195">
        <f t="shared" si="48"/>
        <v>0</v>
      </c>
      <c r="S163" s="195">
        <f t="shared" si="48"/>
        <v>1</v>
      </c>
      <c r="T163" s="195">
        <f t="shared" si="48"/>
        <v>3800</v>
      </c>
      <c r="U163" s="195">
        <f t="shared" si="48"/>
        <v>0</v>
      </c>
      <c r="V163" s="195">
        <f t="shared" si="48"/>
        <v>0</v>
      </c>
      <c r="W163" s="195">
        <f t="shared" si="48"/>
        <v>0</v>
      </c>
      <c r="X163" s="195">
        <f t="shared" si="48"/>
        <v>0</v>
      </c>
      <c r="Y163" s="195">
        <f t="shared" si="48"/>
        <v>0</v>
      </c>
      <c r="Z163" s="195">
        <f t="shared" si="48"/>
        <v>0</v>
      </c>
      <c r="AA163" s="195">
        <f t="shared" si="48"/>
        <v>38</v>
      </c>
      <c r="AB163" s="195">
        <f t="shared" si="48"/>
        <v>38</v>
      </c>
      <c r="AC163" s="195">
        <f t="shared" si="48"/>
        <v>0</v>
      </c>
      <c r="AD163" s="195">
        <f t="shared" si="48"/>
        <v>0</v>
      </c>
      <c r="AE163" s="195">
        <f t="shared" si="48"/>
        <v>38</v>
      </c>
      <c r="AF163" s="195">
        <f t="shared" si="48"/>
        <v>0</v>
      </c>
      <c r="AG163" s="195">
        <f t="shared" si="48"/>
        <v>0</v>
      </c>
      <c r="AH163" s="195">
        <f t="shared" si="48"/>
        <v>0</v>
      </c>
      <c r="AI163" s="195">
        <f t="shared" si="48"/>
        <v>0</v>
      </c>
      <c r="AJ163" s="195">
        <f t="shared" si="48"/>
        <v>0</v>
      </c>
      <c r="AK163" s="195">
        <f t="shared" si="48"/>
        <v>0</v>
      </c>
      <c r="AL163" s="195">
        <f t="shared" si="48"/>
        <v>0</v>
      </c>
      <c r="AM163" s="195">
        <f t="shared" si="48"/>
        <v>0</v>
      </c>
      <c r="AN163" s="198"/>
      <c r="AO163" s="198"/>
      <c r="AP163" s="198"/>
    </row>
    <row r="164" s="7" customFormat="1" ht="178" customHeight="1" spans="1:43">
      <c r="A164" s="22">
        <v>35</v>
      </c>
      <c r="B164" s="22">
        <v>1</v>
      </c>
      <c r="C164" s="22" t="s">
        <v>1183</v>
      </c>
      <c r="D164" s="22">
        <v>2024</v>
      </c>
      <c r="E164" s="33" t="s">
        <v>1004</v>
      </c>
      <c r="F164" s="22" t="s">
        <v>178</v>
      </c>
      <c r="G164" s="22" t="s">
        <v>1184</v>
      </c>
      <c r="H164" s="22" t="s">
        <v>995</v>
      </c>
      <c r="I164" s="33" t="s">
        <v>1006</v>
      </c>
      <c r="J164" s="22">
        <v>1</v>
      </c>
      <c r="K164" s="22">
        <v>3800</v>
      </c>
      <c r="L164" s="22"/>
      <c r="M164" s="22"/>
      <c r="N164" s="22"/>
      <c r="O164" s="22"/>
      <c r="P164" s="22"/>
      <c r="Q164" s="22"/>
      <c r="R164" s="22"/>
      <c r="S164" s="22">
        <v>1</v>
      </c>
      <c r="T164" s="22">
        <v>3800</v>
      </c>
      <c r="U164" s="22"/>
      <c r="V164" s="22" t="s">
        <v>1007</v>
      </c>
      <c r="W164" s="22" t="s">
        <v>1185</v>
      </c>
      <c r="X164" s="22" t="s">
        <v>1007</v>
      </c>
      <c r="Y164" s="22" t="s">
        <v>1185</v>
      </c>
      <c r="Z164" s="22" t="s">
        <v>1186</v>
      </c>
      <c r="AA164" s="22">
        <v>38</v>
      </c>
      <c r="AB164" s="22">
        <v>38</v>
      </c>
      <c r="AC164" s="60"/>
      <c r="AD164" s="60"/>
      <c r="AE164" s="60">
        <v>38</v>
      </c>
      <c r="AF164" s="60"/>
      <c r="AG164" s="22"/>
      <c r="AH164" s="22"/>
      <c r="AI164" s="22"/>
      <c r="AJ164" s="22"/>
      <c r="AK164" s="22"/>
      <c r="AL164" s="22"/>
      <c r="AM164" s="22"/>
      <c r="AN164" s="33" t="s">
        <v>1187</v>
      </c>
      <c r="AO164" s="33" t="s">
        <v>1188</v>
      </c>
      <c r="AP164" s="198" t="s">
        <v>1382</v>
      </c>
      <c r="AQ164" s="7">
        <v>1</v>
      </c>
    </row>
    <row r="165" s="12" customFormat="1" ht="30" hidden="1" customHeight="1" spans="1:41">
      <c r="A165" s="182" t="s">
        <v>54</v>
      </c>
      <c r="B165" s="182"/>
      <c r="C165" s="186" t="s">
        <v>170</v>
      </c>
      <c r="D165" s="186"/>
      <c r="E165" s="186"/>
      <c r="F165" s="184"/>
      <c r="G165" s="184"/>
      <c r="H165" s="184"/>
      <c r="I165" s="184"/>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5"/>
      <c r="AN165" s="198"/>
      <c r="AO165" s="198"/>
    </row>
  </sheetData>
  <autoFilter ref="A5:XEX165">
    <filterColumn colId="39">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filterColumn colId="41">
      <filters blank="1"/>
    </filterColumn>
    <extLst/>
  </autoFilter>
  <mergeCells count="174">
    <mergeCell ref="A1:E1"/>
    <mergeCell ref="A2:AO2"/>
    <mergeCell ref="L3:S3"/>
    <mergeCell ref="T3:U3"/>
    <mergeCell ref="V3:Z3"/>
    <mergeCell ref="AA3:AM3"/>
    <mergeCell ref="AC4:AF4"/>
    <mergeCell ref="C6:I6"/>
    <mergeCell ref="C7:E7"/>
    <mergeCell ref="F7:H7"/>
    <mergeCell ref="C8:E8"/>
    <mergeCell ref="F8:H8"/>
    <mergeCell ref="C9:E9"/>
    <mergeCell ref="F9:H9"/>
    <mergeCell ref="C10:E10"/>
    <mergeCell ref="C11:E11"/>
    <mergeCell ref="C14:E14"/>
    <mergeCell ref="C16:E16"/>
    <mergeCell ref="C17:E17"/>
    <mergeCell ref="C18:E18"/>
    <mergeCell ref="C19:E19"/>
    <mergeCell ref="C20:E20"/>
    <mergeCell ref="C21:E21"/>
    <mergeCell ref="C22:E22"/>
    <mergeCell ref="C23:E23"/>
    <mergeCell ref="C24:E24"/>
    <mergeCell ref="C31:E31"/>
    <mergeCell ref="C32:E32"/>
    <mergeCell ref="C33:E33"/>
    <mergeCell ref="C34:E34"/>
    <mergeCell ref="C35:E35"/>
    <mergeCell ref="C36:E36"/>
    <mergeCell ref="C37:E37"/>
    <mergeCell ref="C39:E39"/>
    <mergeCell ref="C41:E41"/>
    <mergeCell ref="C42:E42"/>
    <mergeCell ref="C43:E43"/>
    <mergeCell ref="C44:E44"/>
    <mergeCell ref="C45:E45"/>
    <mergeCell ref="C46:E46"/>
    <mergeCell ref="C47:E47"/>
    <mergeCell ref="C54:E54"/>
    <mergeCell ref="C55:E55"/>
    <mergeCell ref="C56:E56"/>
    <mergeCell ref="C58:E58"/>
    <mergeCell ref="C59:E59"/>
    <mergeCell ref="C60:E60"/>
    <mergeCell ref="C61:E61"/>
    <mergeCell ref="C62:E62"/>
    <mergeCell ref="C64:E64"/>
    <mergeCell ref="C65:E65"/>
    <mergeCell ref="C66:E66"/>
    <mergeCell ref="C67:E67"/>
    <mergeCell ref="C68:E68"/>
    <mergeCell ref="C69:E69"/>
    <mergeCell ref="C70:E70"/>
    <mergeCell ref="C71:E71"/>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2:E92"/>
    <mergeCell ref="C101:E101"/>
    <mergeCell ref="C102:E102"/>
    <mergeCell ref="C103:E103"/>
    <mergeCell ref="C104:E104"/>
    <mergeCell ref="C105:E105"/>
    <mergeCell ref="C106:E106"/>
    <mergeCell ref="C107:E107"/>
    <mergeCell ref="C108:E108"/>
    <mergeCell ref="C112:E112"/>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3:E133"/>
    <mergeCell ref="C134:E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5:E165"/>
    <mergeCell ref="A3:A5"/>
    <mergeCell ref="B3:B5"/>
    <mergeCell ref="C3:C5"/>
    <mergeCell ref="D3:D5"/>
    <mergeCell ref="E3:E5"/>
    <mergeCell ref="F3:F5"/>
    <mergeCell ref="G3:G5"/>
    <mergeCell ref="H3:H5"/>
    <mergeCell ref="I3:I5"/>
    <mergeCell ref="J3:J5"/>
    <mergeCell ref="K3: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G4:AG5"/>
    <mergeCell ref="AH4:AH5"/>
    <mergeCell ref="AI4:AI5"/>
    <mergeCell ref="AJ4:AJ5"/>
    <mergeCell ref="AK4:AK5"/>
    <mergeCell ref="AL4:AL5"/>
    <mergeCell ref="AM4:AM5"/>
    <mergeCell ref="AN3:AN5"/>
    <mergeCell ref="AO3:AO5"/>
    <mergeCell ref="AP3:AP5"/>
    <mergeCell ref="AQ3:AQ5"/>
  </mergeCells>
  <conditionalFormatting sqref="E63">
    <cfRule type="duplicateValues" dxfId="0" priority="1"/>
  </conditionalFormatting>
  <conditionalFormatting sqref="E132">
    <cfRule type="expression" dxfId="0" priority="2">
      <formula>AND(COUNTIF(#REF!,E132)+COUNTIF(#REF!,E132)+COUNTIF(#REF!,E132)+COUNTIF(#REF!,E132)+COUNTIF(#REF!,E132)+COUNTIF(#REF!,E132)+COUNTIF(#REF!,E132)+COUNTIF(#REF!,E132)+COUNTIF(#REF!,E132)+COUNTIF(#REF!,E132)+COUNTIF(#REF!,E132)+COUNTIF(#REF!,E132)&gt;1,NOT(ISBLANK(E132)))</formula>
    </cfRule>
  </conditionalFormatting>
  <pageMargins left="0.751388888888889" right="0.751388888888889" top="1" bottom="1" header="0.5" footer="0.5"/>
  <pageSetup paperSize="8" scale="21" fitToHeight="0" orientation="landscape" horizont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7"/>
  <sheetViews>
    <sheetView view="pageBreakPreview" zoomScale="40" zoomScaleNormal="47" workbookViewId="0">
      <pane xSplit="8" ySplit="11" topLeftCell="L39" activePane="bottomRight" state="frozen"/>
      <selection/>
      <selection pane="topRight"/>
      <selection pane="bottomLeft"/>
      <selection pane="bottomRight" activeCell="P36" sqref="P36"/>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I7+I65+I82+I114+I119+I140+I149+I152</f>
        <v>27</v>
      </c>
      <c r="J6" s="83">
        <f t="shared" si="0"/>
        <v>21916.23</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28804</v>
      </c>
      <c r="AA6" s="83">
        <f t="shared" si="0"/>
        <v>23194</v>
      </c>
      <c r="AB6" s="83">
        <f t="shared" si="0"/>
        <v>20256</v>
      </c>
      <c r="AC6" s="83">
        <f t="shared" si="0"/>
        <v>1900</v>
      </c>
      <c r="AD6" s="83">
        <f t="shared" si="0"/>
        <v>1038</v>
      </c>
      <c r="AE6" s="83">
        <f t="shared" si="0"/>
        <v>0</v>
      </c>
      <c r="AF6" s="83">
        <f t="shared" si="0"/>
        <v>3460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79" t="s">
        <v>50</v>
      </c>
      <c r="B7" s="180" t="s">
        <v>51</v>
      </c>
      <c r="C7" s="181"/>
      <c r="D7" s="181"/>
      <c r="E7" s="180"/>
      <c r="F7" s="181"/>
      <c r="G7" s="181"/>
      <c r="H7" s="180"/>
      <c r="I7" s="193">
        <f t="shared" ref="I7:AL7" si="1">I8+I33+I39+I51+I57</f>
        <v>15</v>
      </c>
      <c r="J7" s="193">
        <f t="shared" si="1"/>
        <v>17156.3</v>
      </c>
      <c r="K7" s="193">
        <f t="shared" si="1"/>
        <v>9</v>
      </c>
      <c r="L7" s="193">
        <f t="shared" si="1"/>
        <v>0</v>
      </c>
      <c r="M7" s="193">
        <f t="shared" si="1"/>
        <v>6</v>
      </c>
      <c r="N7" s="193">
        <f t="shared" si="1"/>
        <v>0</v>
      </c>
      <c r="O7" s="193">
        <f t="shared" si="1"/>
        <v>0</v>
      </c>
      <c r="P7" s="193">
        <f t="shared" si="1"/>
        <v>0</v>
      </c>
      <c r="Q7" s="193">
        <f t="shared" si="1"/>
        <v>0</v>
      </c>
      <c r="R7" s="193">
        <f t="shared" si="1"/>
        <v>0</v>
      </c>
      <c r="S7" s="193">
        <f t="shared" si="1"/>
        <v>11505</v>
      </c>
      <c r="T7" s="193">
        <f t="shared" si="1"/>
        <v>39614</v>
      </c>
      <c r="U7" s="193">
        <f t="shared" si="1"/>
        <v>0</v>
      </c>
      <c r="V7" s="193">
        <f t="shared" si="1"/>
        <v>0</v>
      </c>
      <c r="W7" s="193">
        <f t="shared" si="1"/>
        <v>0</v>
      </c>
      <c r="X7" s="193">
        <f t="shared" si="1"/>
        <v>0</v>
      </c>
      <c r="Y7" s="193">
        <f t="shared" si="1"/>
        <v>0</v>
      </c>
      <c r="Z7" s="193">
        <f t="shared" si="1"/>
        <v>18016</v>
      </c>
      <c r="AA7" s="193">
        <f t="shared" si="1"/>
        <v>14416</v>
      </c>
      <c r="AB7" s="193">
        <f t="shared" si="1"/>
        <v>11516</v>
      </c>
      <c r="AC7" s="193">
        <f t="shared" si="1"/>
        <v>1900</v>
      </c>
      <c r="AD7" s="193">
        <f t="shared" si="1"/>
        <v>1000</v>
      </c>
      <c r="AE7" s="193">
        <f t="shared" si="1"/>
        <v>0</v>
      </c>
      <c r="AF7" s="193">
        <f t="shared" si="1"/>
        <v>3450</v>
      </c>
      <c r="AG7" s="193">
        <f t="shared" si="1"/>
        <v>0</v>
      </c>
      <c r="AH7" s="193">
        <f t="shared" si="1"/>
        <v>0</v>
      </c>
      <c r="AI7" s="193">
        <f t="shared" si="1"/>
        <v>0</v>
      </c>
      <c r="AJ7" s="193">
        <f t="shared" si="1"/>
        <v>150</v>
      </c>
      <c r="AK7" s="193">
        <f t="shared" si="1"/>
        <v>0</v>
      </c>
      <c r="AL7" s="193">
        <f t="shared" si="1"/>
        <v>0</v>
      </c>
      <c r="AM7" s="197"/>
      <c r="AN7" s="197"/>
      <c r="AO7" s="197"/>
    </row>
    <row r="8" s="178" customFormat="1" ht="30" customHeight="1" spans="1:41">
      <c r="A8" s="182" t="s">
        <v>52</v>
      </c>
      <c r="B8" s="180" t="s">
        <v>53</v>
      </c>
      <c r="C8" s="181"/>
      <c r="D8" s="181"/>
      <c r="E8" s="180"/>
      <c r="F8" s="181"/>
      <c r="G8" s="181"/>
      <c r="H8" s="180"/>
      <c r="I8" s="194">
        <f>I9+I13+I18+I30+I31+I32+I19</f>
        <v>7</v>
      </c>
      <c r="J8" s="194">
        <f t="shared" ref="I8:AL8" si="2">J9+J13+J18+J30+J31+J32+J19</f>
        <v>15820.6</v>
      </c>
      <c r="K8" s="194">
        <f t="shared" si="2"/>
        <v>6</v>
      </c>
      <c r="L8" s="194">
        <f t="shared" si="2"/>
        <v>0</v>
      </c>
      <c r="M8" s="194">
        <f t="shared" si="2"/>
        <v>1</v>
      </c>
      <c r="N8" s="194">
        <f t="shared" si="2"/>
        <v>0</v>
      </c>
      <c r="O8" s="194">
        <f t="shared" si="2"/>
        <v>0</v>
      </c>
      <c r="P8" s="194">
        <f t="shared" si="2"/>
        <v>0</v>
      </c>
      <c r="Q8" s="194">
        <f t="shared" si="2"/>
        <v>0</v>
      </c>
      <c r="R8" s="194">
        <f t="shared" si="2"/>
        <v>0</v>
      </c>
      <c r="S8" s="194">
        <f t="shared" si="2"/>
        <v>5445</v>
      </c>
      <c r="T8" s="194">
        <f t="shared" si="2"/>
        <v>19133</v>
      </c>
      <c r="U8" s="194">
        <f t="shared" si="2"/>
        <v>0</v>
      </c>
      <c r="V8" s="194">
        <f t="shared" si="2"/>
        <v>0</v>
      </c>
      <c r="W8" s="194">
        <f t="shared" si="2"/>
        <v>0</v>
      </c>
      <c r="X8" s="194">
        <f t="shared" si="2"/>
        <v>0</v>
      </c>
      <c r="Y8" s="194">
        <f t="shared" si="2"/>
        <v>0</v>
      </c>
      <c r="Z8" s="194">
        <f t="shared" si="2"/>
        <v>7506</v>
      </c>
      <c r="AA8" s="194">
        <f t="shared" si="2"/>
        <v>7506</v>
      </c>
      <c r="AB8" s="194">
        <f t="shared" si="2"/>
        <v>6006</v>
      </c>
      <c r="AC8" s="194">
        <f t="shared" si="2"/>
        <v>1500</v>
      </c>
      <c r="AD8" s="194">
        <f t="shared" si="2"/>
        <v>0</v>
      </c>
      <c r="AE8" s="194">
        <f t="shared" si="2"/>
        <v>0</v>
      </c>
      <c r="AF8" s="194">
        <f t="shared" si="2"/>
        <v>0</v>
      </c>
      <c r="AG8" s="194">
        <f t="shared" si="2"/>
        <v>0</v>
      </c>
      <c r="AH8" s="194">
        <f t="shared" si="2"/>
        <v>0</v>
      </c>
      <c r="AI8" s="194">
        <f t="shared" si="2"/>
        <v>0</v>
      </c>
      <c r="AJ8" s="194">
        <f t="shared" si="2"/>
        <v>0</v>
      </c>
      <c r="AK8" s="194">
        <f t="shared" si="2"/>
        <v>0</v>
      </c>
      <c r="AL8" s="194">
        <f t="shared" si="2"/>
        <v>0</v>
      </c>
      <c r="AM8" s="197"/>
      <c r="AN8" s="197"/>
      <c r="AO8" s="197"/>
    </row>
    <row r="9" s="12" customFormat="1" ht="30" customHeight="1" spans="1:41">
      <c r="A9" s="182" t="s">
        <v>54</v>
      </c>
      <c r="B9" s="180" t="s">
        <v>55</v>
      </c>
      <c r="C9" s="181"/>
      <c r="D9" s="181"/>
      <c r="E9" s="180"/>
      <c r="F9" s="181"/>
      <c r="G9" s="181"/>
      <c r="H9" s="180"/>
      <c r="I9" s="195">
        <f t="shared" ref="I9:AL9" si="3">I10+I11</f>
        <v>1</v>
      </c>
      <c r="J9" s="195">
        <f t="shared" si="3"/>
        <v>2000</v>
      </c>
      <c r="K9" s="195">
        <f t="shared" si="3"/>
        <v>1</v>
      </c>
      <c r="L9" s="195">
        <f t="shared" si="3"/>
        <v>0</v>
      </c>
      <c r="M9" s="195">
        <f t="shared" si="3"/>
        <v>0</v>
      </c>
      <c r="N9" s="195">
        <f t="shared" si="3"/>
        <v>0</v>
      </c>
      <c r="O9" s="195">
        <f t="shared" si="3"/>
        <v>0</v>
      </c>
      <c r="P9" s="195">
        <f t="shared" si="3"/>
        <v>0</v>
      </c>
      <c r="Q9" s="195">
        <f t="shared" si="3"/>
        <v>0</v>
      </c>
      <c r="R9" s="195">
        <f t="shared" si="3"/>
        <v>0</v>
      </c>
      <c r="S9" s="195">
        <f t="shared" si="3"/>
        <v>56</v>
      </c>
      <c r="T9" s="195">
        <f t="shared" si="3"/>
        <v>183</v>
      </c>
      <c r="U9" s="195">
        <f t="shared" si="3"/>
        <v>0</v>
      </c>
      <c r="V9" s="195">
        <f t="shared" si="3"/>
        <v>0</v>
      </c>
      <c r="W9" s="195">
        <f t="shared" si="3"/>
        <v>0</v>
      </c>
      <c r="X9" s="195">
        <f t="shared" si="3"/>
        <v>0</v>
      </c>
      <c r="Y9" s="195">
        <f t="shared" si="3"/>
        <v>0</v>
      </c>
      <c r="Z9" s="195">
        <f t="shared" si="3"/>
        <v>760</v>
      </c>
      <c r="AA9" s="195">
        <f t="shared" si="3"/>
        <v>760</v>
      </c>
      <c r="AB9" s="195">
        <f t="shared" si="3"/>
        <v>760</v>
      </c>
      <c r="AC9" s="195">
        <f t="shared" si="3"/>
        <v>0</v>
      </c>
      <c r="AD9" s="195">
        <f t="shared" si="3"/>
        <v>0</v>
      </c>
      <c r="AE9" s="195">
        <f t="shared" si="3"/>
        <v>0</v>
      </c>
      <c r="AF9" s="195">
        <f t="shared" si="3"/>
        <v>0</v>
      </c>
      <c r="AG9" s="195">
        <f t="shared" si="3"/>
        <v>0</v>
      </c>
      <c r="AH9" s="195">
        <f t="shared" si="3"/>
        <v>0</v>
      </c>
      <c r="AI9" s="195">
        <f t="shared" si="3"/>
        <v>0</v>
      </c>
      <c r="AJ9" s="195">
        <f t="shared" si="3"/>
        <v>0</v>
      </c>
      <c r="AK9" s="195">
        <f t="shared" si="3"/>
        <v>0</v>
      </c>
      <c r="AL9" s="195">
        <f t="shared" si="3"/>
        <v>0</v>
      </c>
      <c r="AM9" s="198"/>
      <c r="AN9" s="198"/>
      <c r="AO9" s="198"/>
    </row>
    <row r="10" s="12" customFormat="1" ht="30" customHeight="1" spans="1:41">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c r="AO10" s="198"/>
    </row>
    <row r="11" s="12" customFormat="1" ht="30" customHeight="1" spans="1:41">
      <c r="A11" s="183" t="s">
        <v>56</v>
      </c>
      <c r="B11" s="180" t="s">
        <v>58</v>
      </c>
      <c r="C11" s="181"/>
      <c r="D11" s="181"/>
      <c r="E11" s="184"/>
      <c r="F11" s="184"/>
      <c r="G11" s="184"/>
      <c r="H11" s="184"/>
      <c r="I11" s="195">
        <f t="shared" ref="I11:AL11" si="4">SUM(I12:I12)</f>
        <v>1</v>
      </c>
      <c r="J11" s="195">
        <f t="shared" si="4"/>
        <v>2000</v>
      </c>
      <c r="K11" s="195">
        <f t="shared" si="4"/>
        <v>1</v>
      </c>
      <c r="L11" s="195">
        <f t="shared" si="4"/>
        <v>0</v>
      </c>
      <c r="M11" s="195">
        <f t="shared" si="4"/>
        <v>0</v>
      </c>
      <c r="N11" s="195">
        <f t="shared" si="4"/>
        <v>0</v>
      </c>
      <c r="O11" s="195">
        <f t="shared" si="4"/>
        <v>0</v>
      </c>
      <c r="P11" s="195">
        <f t="shared" si="4"/>
        <v>0</v>
      </c>
      <c r="Q11" s="195">
        <f t="shared" si="4"/>
        <v>0</v>
      </c>
      <c r="R11" s="195">
        <f t="shared" si="4"/>
        <v>0</v>
      </c>
      <c r="S11" s="195">
        <f t="shared" si="4"/>
        <v>56</v>
      </c>
      <c r="T11" s="195">
        <f t="shared" si="4"/>
        <v>183</v>
      </c>
      <c r="U11" s="195">
        <f t="shared" si="4"/>
        <v>0</v>
      </c>
      <c r="V11" s="195">
        <f t="shared" si="4"/>
        <v>0</v>
      </c>
      <c r="W11" s="195">
        <f t="shared" si="4"/>
        <v>0</v>
      </c>
      <c r="X11" s="195">
        <f t="shared" si="4"/>
        <v>0</v>
      </c>
      <c r="Y11" s="195">
        <f t="shared" si="4"/>
        <v>0</v>
      </c>
      <c r="Z11" s="195">
        <f t="shared" si="4"/>
        <v>760</v>
      </c>
      <c r="AA11" s="195">
        <f t="shared" si="4"/>
        <v>760</v>
      </c>
      <c r="AB11" s="195">
        <f t="shared" si="4"/>
        <v>760</v>
      </c>
      <c r="AC11" s="195">
        <f t="shared" si="4"/>
        <v>0</v>
      </c>
      <c r="AD11" s="195">
        <f t="shared" si="4"/>
        <v>0</v>
      </c>
      <c r="AE11" s="195">
        <f t="shared" si="4"/>
        <v>0</v>
      </c>
      <c r="AF11" s="195">
        <f t="shared" si="4"/>
        <v>0</v>
      </c>
      <c r="AG11" s="195">
        <f t="shared" si="4"/>
        <v>0</v>
      </c>
      <c r="AH11" s="195">
        <f t="shared" si="4"/>
        <v>0</v>
      </c>
      <c r="AI11" s="195">
        <f t="shared" si="4"/>
        <v>0</v>
      </c>
      <c r="AJ11" s="195">
        <f t="shared" si="4"/>
        <v>0</v>
      </c>
      <c r="AK11" s="195">
        <f t="shared" si="4"/>
        <v>0</v>
      </c>
      <c r="AL11" s="195">
        <f t="shared" si="4"/>
        <v>0</v>
      </c>
      <c r="AM11" s="195"/>
      <c r="AN11" s="198"/>
      <c r="AO11" s="198"/>
    </row>
    <row r="12" s="8" customFormat="1" ht="283" customHeight="1" spans="1:42">
      <c r="A12" s="22">
        <v>1</v>
      </c>
      <c r="B12" s="22" t="s">
        <v>1158</v>
      </c>
      <c r="C12" s="22">
        <v>2024</v>
      </c>
      <c r="D12" s="23"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2" t="s">
        <v>54</v>
      </c>
      <c r="B13" s="180" t="s">
        <v>59</v>
      </c>
      <c r="C13" s="181"/>
      <c r="D13" s="181"/>
      <c r="E13" s="184"/>
      <c r="F13" s="184"/>
      <c r="G13" s="184"/>
      <c r="H13" s="184"/>
      <c r="I13" s="195">
        <f t="shared" ref="I13:P13" si="5">I14+I15+I16+I17</f>
        <v>0</v>
      </c>
      <c r="J13" s="195">
        <f t="shared" si="5"/>
        <v>0</v>
      </c>
      <c r="K13" s="195">
        <f t="shared" si="5"/>
        <v>0</v>
      </c>
      <c r="L13" s="195">
        <f t="shared" si="5"/>
        <v>0</v>
      </c>
      <c r="M13" s="195">
        <f t="shared" si="5"/>
        <v>0</v>
      </c>
      <c r="N13" s="195">
        <f t="shared" si="5"/>
        <v>0</v>
      </c>
      <c r="O13" s="195">
        <f t="shared" si="5"/>
        <v>0</v>
      </c>
      <c r="P13" s="195">
        <f t="shared" si="5"/>
        <v>0</v>
      </c>
      <c r="Q13" s="195">
        <f t="shared" ref="Q13:AL13" si="6">Q14+Q15+Q16+Q17</f>
        <v>0</v>
      </c>
      <c r="R13" s="195">
        <f t="shared" si="6"/>
        <v>0</v>
      </c>
      <c r="S13" s="195">
        <f t="shared" si="6"/>
        <v>0</v>
      </c>
      <c r="T13" s="195">
        <f t="shared" si="6"/>
        <v>0</v>
      </c>
      <c r="U13" s="195">
        <f t="shared" si="6"/>
        <v>0</v>
      </c>
      <c r="V13" s="195">
        <f t="shared" si="6"/>
        <v>0</v>
      </c>
      <c r="W13" s="195">
        <f t="shared" si="6"/>
        <v>0</v>
      </c>
      <c r="X13" s="195">
        <f t="shared" si="6"/>
        <v>0</v>
      </c>
      <c r="Y13" s="195">
        <f t="shared" si="6"/>
        <v>0</v>
      </c>
      <c r="Z13" s="195">
        <f t="shared" si="6"/>
        <v>0</v>
      </c>
      <c r="AA13" s="195">
        <f t="shared" si="6"/>
        <v>0</v>
      </c>
      <c r="AB13" s="195">
        <f t="shared" si="6"/>
        <v>0</v>
      </c>
      <c r="AC13" s="195">
        <f t="shared" si="6"/>
        <v>0</v>
      </c>
      <c r="AD13" s="195">
        <f t="shared" si="6"/>
        <v>0</v>
      </c>
      <c r="AE13" s="195">
        <f t="shared" si="6"/>
        <v>0</v>
      </c>
      <c r="AF13" s="195">
        <f t="shared" si="6"/>
        <v>0</v>
      </c>
      <c r="AG13" s="195">
        <f t="shared" si="6"/>
        <v>0</v>
      </c>
      <c r="AH13" s="195">
        <f t="shared" si="6"/>
        <v>0</v>
      </c>
      <c r="AI13" s="195">
        <f t="shared" si="6"/>
        <v>0</v>
      </c>
      <c r="AJ13" s="195">
        <f t="shared" si="6"/>
        <v>0</v>
      </c>
      <c r="AK13" s="195">
        <f t="shared" si="6"/>
        <v>0</v>
      </c>
      <c r="AL13" s="195">
        <f t="shared" si="6"/>
        <v>0</v>
      </c>
      <c r="AM13" s="198"/>
      <c r="AN13" s="198"/>
      <c r="AO13" s="198"/>
    </row>
    <row r="14" s="12" customFormat="1" ht="30" customHeight="1" spans="1:41">
      <c r="A14" s="183" t="s">
        <v>56</v>
      </c>
      <c r="B14" s="180" t="s">
        <v>60</v>
      </c>
      <c r="C14" s="181"/>
      <c r="D14" s="181"/>
      <c r="E14" s="184"/>
      <c r="F14" s="184"/>
      <c r="G14" s="184"/>
      <c r="H14" s="184"/>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8"/>
      <c r="AN14" s="198"/>
      <c r="AO14" s="198"/>
    </row>
    <row r="15" s="12" customFormat="1" ht="30" customHeight="1" spans="1:41">
      <c r="A15" s="183" t="s">
        <v>56</v>
      </c>
      <c r="B15" s="186" t="s">
        <v>61</v>
      </c>
      <c r="C15" s="186"/>
      <c r="D15" s="186"/>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c r="AO15" s="198"/>
    </row>
    <row r="16" s="12" customFormat="1" ht="30" customHeight="1" spans="1:41">
      <c r="A16" s="183" t="s">
        <v>56</v>
      </c>
      <c r="B16" s="186" t="s">
        <v>62</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c r="AO16" s="198"/>
    </row>
    <row r="17" s="12" customFormat="1" ht="30" customHeight="1" spans="1:41">
      <c r="A17" s="183" t="s">
        <v>56</v>
      </c>
      <c r="B17" s="186" t="s">
        <v>63</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c r="AO17" s="198"/>
    </row>
    <row r="18" s="12" customFormat="1" ht="30" customHeight="1" spans="1:41">
      <c r="A18" s="182" t="s">
        <v>54</v>
      </c>
      <c r="B18" s="186" t="s">
        <v>64</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c r="AO18" s="198"/>
    </row>
    <row r="19" s="12" customFormat="1" ht="30" customHeight="1" spans="1:41">
      <c r="A19" s="182" t="s">
        <v>54</v>
      </c>
      <c r="B19" s="186" t="s">
        <v>65</v>
      </c>
      <c r="C19" s="186"/>
      <c r="D19" s="186"/>
      <c r="E19" s="184"/>
      <c r="F19" s="184"/>
      <c r="G19" s="184"/>
      <c r="H19" s="184"/>
      <c r="I19" s="195">
        <f t="shared" ref="I19:AL19" si="7">I20+I21+I22+I29</f>
        <v>6</v>
      </c>
      <c r="J19" s="195">
        <f t="shared" si="7"/>
        <v>13820.6</v>
      </c>
      <c r="K19" s="195">
        <f t="shared" si="7"/>
        <v>5</v>
      </c>
      <c r="L19" s="195">
        <f t="shared" si="7"/>
        <v>0</v>
      </c>
      <c r="M19" s="195">
        <f t="shared" si="7"/>
        <v>1</v>
      </c>
      <c r="N19" s="195">
        <f t="shared" si="7"/>
        <v>0</v>
      </c>
      <c r="O19" s="195">
        <f t="shared" si="7"/>
        <v>0</v>
      </c>
      <c r="P19" s="195">
        <f t="shared" si="7"/>
        <v>0</v>
      </c>
      <c r="Q19" s="195">
        <f t="shared" si="7"/>
        <v>0</v>
      </c>
      <c r="R19" s="195">
        <f t="shared" si="7"/>
        <v>0</v>
      </c>
      <c r="S19" s="195">
        <f t="shared" si="7"/>
        <v>5389</v>
      </c>
      <c r="T19" s="195">
        <f t="shared" si="7"/>
        <v>18950</v>
      </c>
      <c r="U19" s="195">
        <f t="shared" si="7"/>
        <v>0</v>
      </c>
      <c r="V19" s="195">
        <f t="shared" si="7"/>
        <v>0</v>
      </c>
      <c r="W19" s="195">
        <f t="shared" si="7"/>
        <v>0</v>
      </c>
      <c r="X19" s="195">
        <f t="shared" si="7"/>
        <v>0</v>
      </c>
      <c r="Y19" s="195">
        <f t="shared" si="7"/>
        <v>0</v>
      </c>
      <c r="Z19" s="195">
        <f t="shared" si="7"/>
        <v>6746</v>
      </c>
      <c r="AA19" s="195">
        <f t="shared" si="7"/>
        <v>6746</v>
      </c>
      <c r="AB19" s="195">
        <f t="shared" si="7"/>
        <v>5246</v>
      </c>
      <c r="AC19" s="195">
        <f t="shared" si="7"/>
        <v>1500</v>
      </c>
      <c r="AD19" s="195">
        <f t="shared" si="7"/>
        <v>0</v>
      </c>
      <c r="AE19" s="195">
        <f t="shared" si="7"/>
        <v>0</v>
      </c>
      <c r="AF19" s="195">
        <f t="shared" si="7"/>
        <v>0</v>
      </c>
      <c r="AG19" s="195">
        <f t="shared" si="7"/>
        <v>0</v>
      </c>
      <c r="AH19" s="195">
        <f t="shared" si="7"/>
        <v>0</v>
      </c>
      <c r="AI19" s="195">
        <f t="shared" si="7"/>
        <v>0</v>
      </c>
      <c r="AJ19" s="195">
        <f t="shared" si="7"/>
        <v>0</v>
      </c>
      <c r="AK19" s="195">
        <f t="shared" si="7"/>
        <v>0</v>
      </c>
      <c r="AL19" s="195">
        <f t="shared" si="7"/>
        <v>0</v>
      </c>
      <c r="AM19" s="198"/>
      <c r="AN19" s="198"/>
      <c r="AO19" s="198"/>
    </row>
    <row r="20" s="12" customFormat="1" ht="30" customHeight="1" spans="1:41">
      <c r="A20" s="183" t="s">
        <v>56</v>
      </c>
      <c r="B20" s="186" t="s">
        <v>66</v>
      </c>
      <c r="C20" s="186"/>
      <c r="D20" s="186"/>
      <c r="E20" s="184"/>
      <c r="F20" s="184"/>
      <c r="G20" s="184"/>
      <c r="H20" s="184"/>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8"/>
      <c r="AN20" s="198"/>
      <c r="AO20" s="198"/>
    </row>
    <row r="21" s="12" customFormat="1" ht="30" customHeight="1" spans="1:41">
      <c r="A21" s="183" t="s">
        <v>56</v>
      </c>
      <c r="B21" s="186" t="s">
        <v>67</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8"/>
      <c r="AN21" s="198"/>
      <c r="AO21" s="198"/>
    </row>
    <row r="22" s="12" customFormat="1" ht="30" customHeight="1" spans="1:41">
      <c r="A22" s="183" t="s">
        <v>56</v>
      </c>
      <c r="B22" s="186" t="s">
        <v>68</v>
      </c>
      <c r="C22" s="186"/>
      <c r="D22" s="186"/>
      <c r="E22" s="184"/>
      <c r="F22" s="184"/>
      <c r="G22" s="184"/>
      <c r="H22" s="184"/>
      <c r="I22" s="195">
        <f t="shared" ref="I22:AL22" si="8">SUM(I23:I28)</f>
        <v>6</v>
      </c>
      <c r="J22" s="195">
        <f t="shared" si="8"/>
        <v>13820.6</v>
      </c>
      <c r="K22" s="195">
        <f t="shared" si="8"/>
        <v>5</v>
      </c>
      <c r="L22" s="195">
        <f t="shared" si="8"/>
        <v>0</v>
      </c>
      <c r="M22" s="195">
        <f t="shared" si="8"/>
        <v>1</v>
      </c>
      <c r="N22" s="195">
        <f t="shared" si="8"/>
        <v>0</v>
      </c>
      <c r="O22" s="195">
        <f t="shared" si="8"/>
        <v>0</v>
      </c>
      <c r="P22" s="195">
        <f t="shared" si="8"/>
        <v>0</v>
      </c>
      <c r="Q22" s="195">
        <f t="shared" si="8"/>
        <v>0</v>
      </c>
      <c r="R22" s="195">
        <f t="shared" si="8"/>
        <v>0</v>
      </c>
      <c r="S22" s="195">
        <f t="shared" si="8"/>
        <v>5389</v>
      </c>
      <c r="T22" s="195">
        <f t="shared" si="8"/>
        <v>18950</v>
      </c>
      <c r="U22" s="195">
        <f t="shared" si="8"/>
        <v>0</v>
      </c>
      <c r="V22" s="195">
        <f t="shared" si="8"/>
        <v>0</v>
      </c>
      <c r="W22" s="195">
        <f t="shared" si="8"/>
        <v>0</v>
      </c>
      <c r="X22" s="195">
        <f t="shared" si="8"/>
        <v>0</v>
      </c>
      <c r="Y22" s="195">
        <f t="shared" si="8"/>
        <v>0</v>
      </c>
      <c r="Z22" s="195">
        <f t="shared" si="8"/>
        <v>6746</v>
      </c>
      <c r="AA22" s="195">
        <f t="shared" si="8"/>
        <v>6746</v>
      </c>
      <c r="AB22" s="195">
        <f t="shared" si="8"/>
        <v>5246</v>
      </c>
      <c r="AC22" s="195">
        <f t="shared" si="8"/>
        <v>1500</v>
      </c>
      <c r="AD22" s="195">
        <f t="shared" si="8"/>
        <v>0</v>
      </c>
      <c r="AE22" s="195">
        <f t="shared" si="8"/>
        <v>0</v>
      </c>
      <c r="AF22" s="195">
        <f t="shared" si="8"/>
        <v>0</v>
      </c>
      <c r="AG22" s="195">
        <f t="shared" si="8"/>
        <v>0</v>
      </c>
      <c r="AH22" s="195">
        <f t="shared" si="8"/>
        <v>0</v>
      </c>
      <c r="AI22" s="195">
        <f t="shared" si="8"/>
        <v>0</v>
      </c>
      <c r="AJ22" s="195">
        <f t="shared" si="8"/>
        <v>0</v>
      </c>
      <c r="AK22" s="195">
        <f t="shared" si="8"/>
        <v>0</v>
      </c>
      <c r="AL22" s="195">
        <f t="shared" si="8"/>
        <v>0</v>
      </c>
      <c r="AM22" s="198"/>
      <c r="AN22" s="198"/>
      <c r="AO22" s="198"/>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4581</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415</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1300</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1305</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1306</v>
      </c>
      <c r="AN28" s="47" t="s">
        <v>1307</v>
      </c>
      <c r="AO28" s="76" t="s">
        <v>1386</v>
      </c>
      <c r="AP28" s="75" t="s">
        <v>1386</v>
      </c>
    </row>
    <row r="29" s="12" customFormat="1" ht="51" customHeight="1" spans="1:41">
      <c r="A29" s="183" t="s">
        <v>56</v>
      </c>
      <c r="B29" s="186" t="s">
        <v>69</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c r="AO29" s="198"/>
    </row>
    <row r="30" s="12" customFormat="1" ht="30" customHeight="1" spans="1:41">
      <c r="A30" s="182" t="s">
        <v>54</v>
      </c>
      <c r="B30" s="186" t="s">
        <v>70</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8"/>
      <c r="AN30" s="198"/>
      <c r="AO30" s="198"/>
    </row>
    <row r="31" s="12" customFormat="1" ht="30" customHeight="1" spans="1:41">
      <c r="A31" s="182" t="s">
        <v>54</v>
      </c>
      <c r="B31" s="186" t="s">
        <v>71</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8"/>
      <c r="AN31" s="198"/>
      <c r="AO31" s="198"/>
    </row>
    <row r="32" s="12" customFormat="1" ht="51" customHeight="1" spans="1:41">
      <c r="A32" s="182" t="s">
        <v>54</v>
      </c>
      <c r="B32" s="186" t="s">
        <v>72</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c r="AO32" s="198"/>
    </row>
    <row r="33" s="12" customFormat="1" ht="30" customHeight="1" spans="1:41">
      <c r="A33" s="182" t="s">
        <v>52</v>
      </c>
      <c r="B33" s="186" t="s">
        <v>73</v>
      </c>
      <c r="C33" s="186"/>
      <c r="D33" s="186"/>
      <c r="E33" s="184"/>
      <c r="F33" s="184"/>
      <c r="G33" s="184"/>
      <c r="H33" s="184"/>
      <c r="I33" s="195">
        <f>I34+I35+I37+I38</f>
        <v>1</v>
      </c>
      <c r="J33" s="195">
        <f t="shared" ref="J33:AL33" si="9">J34+J35+J37+J38</f>
        <v>1</v>
      </c>
      <c r="K33" s="195">
        <f t="shared" si="9"/>
        <v>1</v>
      </c>
      <c r="L33" s="195">
        <f t="shared" si="9"/>
        <v>0</v>
      </c>
      <c r="M33" s="195">
        <f t="shared" si="9"/>
        <v>0</v>
      </c>
      <c r="N33" s="195">
        <f t="shared" si="9"/>
        <v>0</v>
      </c>
      <c r="O33" s="195">
        <f t="shared" si="9"/>
        <v>0</v>
      </c>
      <c r="P33" s="195">
        <f t="shared" si="9"/>
        <v>0</v>
      </c>
      <c r="Q33" s="195">
        <f t="shared" si="9"/>
        <v>0</v>
      </c>
      <c r="R33" s="195">
        <f t="shared" si="9"/>
        <v>0</v>
      </c>
      <c r="S33" s="195">
        <f t="shared" si="9"/>
        <v>523</v>
      </c>
      <c r="T33" s="195">
        <f t="shared" si="9"/>
        <v>2189</v>
      </c>
      <c r="U33" s="195">
        <f t="shared" si="9"/>
        <v>0</v>
      </c>
      <c r="V33" s="195">
        <f t="shared" si="9"/>
        <v>0</v>
      </c>
      <c r="W33" s="195">
        <f t="shared" si="9"/>
        <v>0</v>
      </c>
      <c r="X33" s="195">
        <f t="shared" si="9"/>
        <v>0</v>
      </c>
      <c r="Y33" s="195">
        <f t="shared" si="9"/>
        <v>0</v>
      </c>
      <c r="Z33" s="195">
        <f t="shared" si="9"/>
        <v>1000</v>
      </c>
      <c r="AA33" s="195">
        <f t="shared" si="9"/>
        <v>1000</v>
      </c>
      <c r="AB33" s="195">
        <f t="shared" si="9"/>
        <v>1000</v>
      </c>
      <c r="AC33" s="195">
        <f t="shared" si="9"/>
        <v>0</v>
      </c>
      <c r="AD33" s="195">
        <f t="shared" si="9"/>
        <v>0</v>
      </c>
      <c r="AE33" s="195">
        <f t="shared" si="9"/>
        <v>0</v>
      </c>
      <c r="AF33" s="195">
        <f t="shared" si="9"/>
        <v>0</v>
      </c>
      <c r="AG33" s="195">
        <f t="shared" si="9"/>
        <v>0</v>
      </c>
      <c r="AH33" s="195">
        <f t="shared" si="9"/>
        <v>0</v>
      </c>
      <c r="AI33" s="195">
        <f t="shared" si="9"/>
        <v>0</v>
      </c>
      <c r="AJ33" s="195">
        <f t="shared" si="9"/>
        <v>0</v>
      </c>
      <c r="AK33" s="195">
        <f t="shared" si="9"/>
        <v>0</v>
      </c>
      <c r="AL33" s="195">
        <f t="shared" si="9"/>
        <v>0</v>
      </c>
      <c r="AM33" s="198"/>
      <c r="AN33" s="198"/>
      <c r="AO33" s="198"/>
    </row>
    <row r="34" s="12" customFormat="1" ht="47" customHeight="1" spans="1:41">
      <c r="A34" s="182" t="s">
        <v>54</v>
      </c>
      <c r="B34" s="186" t="s">
        <v>74</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8"/>
      <c r="AN34" s="198"/>
      <c r="AO34" s="198"/>
    </row>
    <row r="35" s="12" customFormat="1" ht="30" customHeight="1" spans="1:41">
      <c r="A35" s="182" t="s">
        <v>54</v>
      </c>
      <c r="B35" s="186" t="s">
        <v>75</v>
      </c>
      <c r="C35" s="186"/>
      <c r="D35" s="186"/>
      <c r="E35" s="184"/>
      <c r="F35" s="184"/>
      <c r="G35" s="184"/>
      <c r="H35" s="184"/>
      <c r="I35" s="195">
        <f t="shared" ref="I35:AM35" si="10">SUM(I36)</f>
        <v>1</v>
      </c>
      <c r="J35" s="195">
        <f t="shared" si="10"/>
        <v>1</v>
      </c>
      <c r="K35" s="195">
        <f t="shared" si="10"/>
        <v>1</v>
      </c>
      <c r="L35" s="195">
        <f t="shared" si="10"/>
        <v>0</v>
      </c>
      <c r="M35" s="195">
        <f t="shared" si="10"/>
        <v>0</v>
      </c>
      <c r="N35" s="195">
        <f t="shared" si="10"/>
        <v>0</v>
      </c>
      <c r="O35" s="195">
        <f t="shared" si="10"/>
        <v>0</v>
      </c>
      <c r="P35" s="195">
        <f t="shared" si="10"/>
        <v>0</v>
      </c>
      <c r="Q35" s="195">
        <f t="shared" si="10"/>
        <v>0</v>
      </c>
      <c r="R35" s="195">
        <f t="shared" si="10"/>
        <v>0</v>
      </c>
      <c r="S35" s="195">
        <f t="shared" si="10"/>
        <v>523</v>
      </c>
      <c r="T35" s="195">
        <f t="shared" si="10"/>
        <v>2189</v>
      </c>
      <c r="U35" s="195">
        <f t="shared" si="10"/>
        <v>0</v>
      </c>
      <c r="V35" s="195">
        <f t="shared" si="10"/>
        <v>0</v>
      </c>
      <c r="W35" s="195">
        <f t="shared" si="10"/>
        <v>0</v>
      </c>
      <c r="X35" s="195">
        <f t="shared" si="10"/>
        <v>0</v>
      </c>
      <c r="Y35" s="195">
        <f t="shared" si="10"/>
        <v>0</v>
      </c>
      <c r="Z35" s="195">
        <f t="shared" si="10"/>
        <v>1000</v>
      </c>
      <c r="AA35" s="195">
        <f t="shared" si="10"/>
        <v>1000</v>
      </c>
      <c r="AB35" s="195">
        <f t="shared" si="10"/>
        <v>1000</v>
      </c>
      <c r="AC35" s="195">
        <f t="shared" si="10"/>
        <v>0</v>
      </c>
      <c r="AD35" s="195">
        <f t="shared" si="10"/>
        <v>0</v>
      </c>
      <c r="AE35" s="195">
        <f t="shared" si="10"/>
        <v>0</v>
      </c>
      <c r="AF35" s="195">
        <f t="shared" si="10"/>
        <v>0</v>
      </c>
      <c r="AG35" s="195">
        <f t="shared" si="10"/>
        <v>0</v>
      </c>
      <c r="AH35" s="195">
        <f t="shared" si="10"/>
        <v>0</v>
      </c>
      <c r="AI35" s="195">
        <f t="shared" si="10"/>
        <v>0</v>
      </c>
      <c r="AJ35" s="195">
        <f t="shared" si="10"/>
        <v>0</v>
      </c>
      <c r="AK35" s="195">
        <f t="shared" si="10"/>
        <v>0</v>
      </c>
      <c r="AL35" s="195">
        <f t="shared" si="10"/>
        <v>0</v>
      </c>
      <c r="AM35" s="195"/>
      <c r="AN35" s="198"/>
      <c r="AO35" s="198"/>
    </row>
    <row r="36" s="7" customFormat="1" ht="362" customHeight="1" spans="1:42">
      <c r="A36" s="22">
        <v>8</v>
      </c>
      <c r="B36" s="22" t="s">
        <v>1308</v>
      </c>
      <c r="C36" s="22">
        <v>2024</v>
      </c>
      <c r="D36" s="41" t="s">
        <v>1393</v>
      </c>
      <c r="E36" s="22" t="s">
        <v>365</v>
      </c>
      <c r="F36" s="22" t="s">
        <v>1289</v>
      </c>
      <c r="G36" s="42" t="s">
        <v>403</v>
      </c>
      <c r="H36" s="42" t="s">
        <v>1394</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1312</v>
      </c>
      <c r="AN36" s="28" t="s">
        <v>1313</v>
      </c>
      <c r="AO36" s="22" t="s">
        <v>1390</v>
      </c>
      <c r="AP36" s="22" t="s">
        <v>1390</v>
      </c>
    </row>
    <row r="37" s="12" customFormat="1" ht="30" customHeight="1" spans="1:41">
      <c r="A37" s="182" t="s">
        <v>54</v>
      </c>
      <c r="B37" s="186" t="s">
        <v>76</v>
      </c>
      <c r="C37" s="186"/>
      <c r="D37" s="186"/>
      <c r="E37" s="184"/>
      <c r="F37" s="184"/>
      <c r="G37" s="184"/>
      <c r="H37" s="184"/>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8"/>
      <c r="AN37" s="198"/>
      <c r="AO37" s="198"/>
    </row>
    <row r="38" s="12" customFormat="1" ht="30" customHeight="1" spans="1:41">
      <c r="A38" s="182" t="s">
        <v>54</v>
      </c>
      <c r="B38" s="186" t="s">
        <v>77</v>
      </c>
      <c r="C38" s="186"/>
      <c r="D38" s="186"/>
      <c r="E38" s="184"/>
      <c r="F38" s="184"/>
      <c r="G38" s="184"/>
      <c r="H38" s="184"/>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8"/>
      <c r="AN38" s="198"/>
      <c r="AO38" s="198"/>
    </row>
    <row r="39" s="12" customFormat="1" ht="30" customHeight="1" spans="1:41">
      <c r="A39" s="182" t="s">
        <v>52</v>
      </c>
      <c r="B39" s="186" t="s">
        <v>78</v>
      </c>
      <c r="C39" s="186"/>
      <c r="D39" s="186"/>
      <c r="E39" s="184"/>
      <c r="F39" s="184"/>
      <c r="G39" s="184"/>
      <c r="H39" s="184"/>
      <c r="I39" s="195">
        <f t="shared" ref="I39:AL39" si="11">I40+I50</f>
        <v>5</v>
      </c>
      <c r="J39" s="195">
        <f t="shared" si="11"/>
        <v>34.7</v>
      </c>
      <c r="K39" s="195">
        <f t="shared" si="11"/>
        <v>0</v>
      </c>
      <c r="L39" s="195">
        <f t="shared" si="11"/>
        <v>0</v>
      </c>
      <c r="M39" s="195">
        <f t="shared" si="11"/>
        <v>5</v>
      </c>
      <c r="N39" s="195">
        <f t="shared" si="11"/>
        <v>0</v>
      </c>
      <c r="O39" s="195">
        <f t="shared" si="11"/>
        <v>0</v>
      </c>
      <c r="P39" s="195">
        <f t="shared" si="11"/>
        <v>0</v>
      </c>
      <c r="Q39" s="195">
        <f t="shared" si="11"/>
        <v>0</v>
      </c>
      <c r="R39" s="195">
        <f t="shared" si="11"/>
        <v>0</v>
      </c>
      <c r="S39" s="195">
        <f t="shared" si="11"/>
        <v>4311</v>
      </c>
      <c r="T39" s="195">
        <f t="shared" si="11"/>
        <v>17009</v>
      </c>
      <c r="U39" s="195">
        <f t="shared" si="11"/>
        <v>0</v>
      </c>
      <c r="V39" s="195">
        <f t="shared" si="11"/>
        <v>0</v>
      </c>
      <c r="W39" s="195">
        <f t="shared" si="11"/>
        <v>0</v>
      </c>
      <c r="X39" s="195">
        <f t="shared" si="11"/>
        <v>0</v>
      </c>
      <c r="Y39" s="195">
        <f t="shared" si="11"/>
        <v>0</v>
      </c>
      <c r="Z39" s="195">
        <f t="shared" si="11"/>
        <v>9250</v>
      </c>
      <c r="AA39" s="195">
        <f t="shared" si="11"/>
        <v>5850</v>
      </c>
      <c r="AB39" s="195">
        <f t="shared" si="11"/>
        <v>4450</v>
      </c>
      <c r="AC39" s="195">
        <f t="shared" si="11"/>
        <v>400</v>
      </c>
      <c r="AD39" s="195">
        <f t="shared" si="11"/>
        <v>1000</v>
      </c>
      <c r="AE39" s="195">
        <f t="shared" si="11"/>
        <v>0</v>
      </c>
      <c r="AF39" s="195">
        <f t="shared" si="11"/>
        <v>3250</v>
      </c>
      <c r="AG39" s="195">
        <f t="shared" si="11"/>
        <v>0</v>
      </c>
      <c r="AH39" s="195">
        <f t="shared" si="11"/>
        <v>0</v>
      </c>
      <c r="AI39" s="195">
        <f t="shared" si="11"/>
        <v>0</v>
      </c>
      <c r="AJ39" s="195">
        <f t="shared" si="11"/>
        <v>150</v>
      </c>
      <c r="AK39" s="195">
        <f t="shared" si="11"/>
        <v>0</v>
      </c>
      <c r="AL39" s="195">
        <f t="shared" si="11"/>
        <v>0</v>
      </c>
      <c r="AM39" s="198"/>
      <c r="AN39" s="198"/>
      <c r="AO39" s="198"/>
    </row>
    <row r="40" s="12" customFormat="1" ht="30" customHeight="1" spans="1:41">
      <c r="A40" s="182" t="s">
        <v>54</v>
      </c>
      <c r="B40" s="186" t="s">
        <v>79</v>
      </c>
      <c r="C40" s="186"/>
      <c r="D40" s="186"/>
      <c r="E40" s="184"/>
      <c r="F40" s="184"/>
      <c r="G40" s="184"/>
      <c r="H40" s="184"/>
      <c r="I40" s="195">
        <f t="shared" ref="I40:AL40" si="12">I41+I42+I43+I44</f>
        <v>5</v>
      </c>
      <c r="J40" s="195">
        <f t="shared" si="12"/>
        <v>34.7</v>
      </c>
      <c r="K40" s="195">
        <f t="shared" si="12"/>
        <v>0</v>
      </c>
      <c r="L40" s="195">
        <f t="shared" si="12"/>
        <v>0</v>
      </c>
      <c r="M40" s="195">
        <f t="shared" si="12"/>
        <v>5</v>
      </c>
      <c r="N40" s="195">
        <f t="shared" si="12"/>
        <v>0</v>
      </c>
      <c r="O40" s="195">
        <f t="shared" si="12"/>
        <v>0</v>
      </c>
      <c r="P40" s="195">
        <f t="shared" si="12"/>
        <v>0</v>
      </c>
      <c r="Q40" s="195">
        <f t="shared" si="12"/>
        <v>0</v>
      </c>
      <c r="R40" s="195">
        <f t="shared" si="12"/>
        <v>0</v>
      </c>
      <c r="S40" s="195">
        <f t="shared" si="12"/>
        <v>4311</v>
      </c>
      <c r="T40" s="195">
        <f t="shared" si="12"/>
        <v>17009</v>
      </c>
      <c r="U40" s="195">
        <f t="shared" si="12"/>
        <v>0</v>
      </c>
      <c r="V40" s="195">
        <f t="shared" si="12"/>
        <v>0</v>
      </c>
      <c r="W40" s="195">
        <f t="shared" si="12"/>
        <v>0</v>
      </c>
      <c r="X40" s="195">
        <f t="shared" si="12"/>
        <v>0</v>
      </c>
      <c r="Y40" s="195">
        <f t="shared" si="12"/>
        <v>0</v>
      </c>
      <c r="Z40" s="195">
        <f t="shared" si="12"/>
        <v>9250</v>
      </c>
      <c r="AA40" s="195">
        <f t="shared" si="12"/>
        <v>5850</v>
      </c>
      <c r="AB40" s="195">
        <f t="shared" si="12"/>
        <v>4450</v>
      </c>
      <c r="AC40" s="195">
        <f t="shared" si="12"/>
        <v>400</v>
      </c>
      <c r="AD40" s="195">
        <f t="shared" si="12"/>
        <v>1000</v>
      </c>
      <c r="AE40" s="195">
        <f t="shared" si="12"/>
        <v>0</v>
      </c>
      <c r="AF40" s="195">
        <f t="shared" si="12"/>
        <v>3250</v>
      </c>
      <c r="AG40" s="195">
        <f t="shared" si="12"/>
        <v>0</v>
      </c>
      <c r="AH40" s="195">
        <f t="shared" si="12"/>
        <v>0</v>
      </c>
      <c r="AI40" s="195">
        <f t="shared" si="12"/>
        <v>0</v>
      </c>
      <c r="AJ40" s="195">
        <f t="shared" si="12"/>
        <v>150</v>
      </c>
      <c r="AK40" s="195">
        <f t="shared" si="12"/>
        <v>0</v>
      </c>
      <c r="AL40" s="195">
        <f t="shared" si="12"/>
        <v>0</v>
      </c>
      <c r="AM40" s="198"/>
      <c r="AN40" s="198"/>
      <c r="AO40" s="198"/>
    </row>
    <row r="41" s="12" customFormat="1" ht="30" customHeight="1" spans="1:41">
      <c r="A41" s="183" t="s">
        <v>56</v>
      </c>
      <c r="B41" s="186" t="s">
        <v>80</v>
      </c>
      <c r="C41" s="186"/>
      <c r="D41" s="186"/>
      <c r="E41" s="184"/>
      <c r="F41" s="184"/>
      <c r="G41" s="184"/>
      <c r="H41" s="184"/>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8"/>
      <c r="AN41" s="198"/>
      <c r="AO41" s="198"/>
    </row>
    <row r="42" s="12" customFormat="1" ht="30" customHeight="1" spans="1:41">
      <c r="A42" s="183" t="s">
        <v>56</v>
      </c>
      <c r="B42" s="186" t="s">
        <v>81</v>
      </c>
      <c r="C42" s="186"/>
      <c r="D42" s="186"/>
      <c r="E42" s="184"/>
      <c r="F42" s="184"/>
      <c r="G42" s="184"/>
      <c r="H42" s="184"/>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8"/>
      <c r="AN42" s="198"/>
      <c r="AO42" s="198"/>
    </row>
    <row r="43" s="12" customFormat="1" ht="30" customHeight="1" spans="1:41">
      <c r="A43" s="183" t="s">
        <v>56</v>
      </c>
      <c r="B43" s="186" t="s">
        <v>82</v>
      </c>
      <c r="C43" s="186"/>
      <c r="D43" s="186"/>
      <c r="E43" s="184"/>
      <c r="F43" s="184"/>
      <c r="G43" s="184"/>
      <c r="H43" s="184"/>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8"/>
      <c r="AN43" s="198"/>
      <c r="AO43" s="198"/>
    </row>
    <row r="44" s="12" customFormat="1" ht="50" customHeight="1" spans="1:41">
      <c r="A44" s="183" t="s">
        <v>56</v>
      </c>
      <c r="B44" s="186" t="s">
        <v>83</v>
      </c>
      <c r="C44" s="186"/>
      <c r="D44" s="186"/>
      <c r="E44" s="184"/>
      <c r="F44" s="184"/>
      <c r="G44" s="184"/>
      <c r="H44" s="184"/>
      <c r="I44" s="195">
        <f>SUM(I45:I49)</f>
        <v>5</v>
      </c>
      <c r="J44" s="195">
        <f t="shared" ref="I44:AL44" si="13">SUM(J45:J49)</f>
        <v>34.7</v>
      </c>
      <c r="K44" s="195">
        <f t="shared" si="13"/>
        <v>0</v>
      </c>
      <c r="L44" s="195">
        <f t="shared" si="13"/>
        <v>0</v>
      </c>
      <c r="M44" s="195">
        <f t="shared" si="13"/>
        <v>5</v>
      </c>
      <c r="N44" s="195">
        <f t="shared" si="13"/>
        <v>0</v>
      </c>
      <c r="O44" s="195">
        <f t="shared" si="13"/>
        <v>0</v>
      </c>
      <c r="P44" s="195">
        <f t="shared" si="13"/>
        <v>0</v>
      </c>
      <c r="Q44" s="195">
        <f t="shared" si="13"/>
        <v>0</v>
      </c>
      <c r="R44" s="195">
        <f t="shared" si="13"/>
        <v>0</v>
      </c>
      <c r="S44" s="195">
        <f t="shared" si="13"/>
        <v>4311</v>
      </c>
      <c r="T44" s="195">
        <f t="shared" si="13"/>
        <v>17009</v>
      </c>
      <c r="U44" s="195">
        <f t="shared" si="13"/>
        <v>0</v>
      </c>
      <c r="V44" s="195">
        <f t="shared" si="13"/>
        <v>0</v>
      </c>
      <c r="W44" s="195">
        <f t="shared" si="13"/>
        <v>0</v>
      </c>
      <c r="X44" s="195">
        <f t="shared" si="13"/>
        <v>0</v>
      </c>
      <c r="Y44" s="195">
        <f t="shared" si="13"/>
        <v>0</v>
      </c>
      <c r="Z44" s="195">
        <f t="shared" si="13"/>
        <v>9250</v>
      </c>
      <c r="AA44" s="195">
        <f t="shared" si="13"/>
        <v>5850</v>
      </c>
      <c r="AB44" s="195">
        <f t="shared" si="13"/>
        <v>4450</v>
      </c>
      <c r="AC44" s="195">
        <f t="shared" si="13"/>
        <v>400</v>
      </c>
      <c r="AD44" s="195">
        <f t="shared" si="13"/>
        <v>1000</v>
      </c>
      <c r="AE44" s="195">
        <f t="shared" si="13"/>
        <v>0</v>
      </c>
      <c r="AF44" s="195">
        <f t="shared" si="13"/>
        <v>3250</v>
      </c>
      <c r="AG44" s="195">
        <f t="shared" si="13"/>
        <v>0</v>
      </c>
      <c r="AH44" s="195">
        <f t="shared" si="13"/>
        <v>0</v>
      </c>
      <c r="AI44" s="195">
        <f t="shared" si="13"/>
        <v>0</v>
      </c>
      <c r="AJ44" s="195">
        <f t="shared" si="13"/>
        <v>150</v>
      </c>
      <c r="AK44" s="195">
        <f t="shared" si="13"/>
        <v>0</v>
      </c>
      <c r="AL44" s="195">
        <f t="shared" si="13"/>
        <v>0</v>
      </c>
      <c r="AM44" s="198"/>
      <c r="AN44" s="198"/>
      <c r="AO44" s="198"/>
    </row>
    <row r="45" s="7" customFormat="1" ht="309" customHeight="1" spans="1:42">
      <c r="A45" s="22">
        <v>9</v>
      </c>
      <c r="B45" s="22" t="s">
        <v>1155</v>
      </c>
      <c r="C45" s="22">
        <v>2024</v>
      </c>
      <c r="D45" s="34" t="s">
        <v>203</v>
      </c>
      <c r="E45" s="24" t="s">
        <v>178</v>
      </c>
      <c r="F45" s="24" t="s">
        <v>990</v>
      </c>
      <c r="G45" s="24" t="s">
        <v>204</v>
      </c>
      <c r="H45" s="35" t="s">
        <v>1395</v>
      </c>
      <c r="I45" s="22">
        <v>1</v>
      </c>
      <c r="J45" s="22">
        <v>4</v>
      </c>
      <c r="K45" s="22"/>
      <c r="L45" s="22"/>
      <c r="M45" s="22">
        <v>1</v>
      </c>
      <c r="N45" s="22"/>
      <c r="O45" s="22"/>
      <c r="P45" s="22"/>
      <c r="Q45" s="22"/>
      <c r="R45" s="22"/>
      <c r="S45" s="95">
        <v>788</v>
      </c>
      <c r="T45" s="95">
        <v>2878</v>
      </c>
      <c r="U45" s="49" t="s">
        <v>206</v>
      </c>
      <c r="V45" s="22" t="s">
        <v>902</v>
      </c>
      <c r="W45" s="49" t="s">
        <v>207</v>
      </c>
      <c r="X45" s="22" t="s">
        <v>715</v>
      </c>
      <c r="Y45" s="22" t="s">
        <v>1286</v>
      </c>
      <c r="Z45" s="39">
        <v>1700</v>
      </c>
      <c r="AA45" s="22">
        <v>1700</v>
      </c>
      <c r="AB45" s="60">
        <v>1300</v>
      </c>
      <c r="AC45" s="60">
        <v>400</v>
      </c>
      <c r="AD45" s="60"/>
      <c r="AE45" s="60"/>
      <c r="AF45" s="22"/>
      <c r="AG45" s="22"/>
      <c r="AH45" s="22"/>
      <c r="AI45" s="22"/>
      <c r="AJ45" s="22"/>
      <c r="AK45" s="22"/>
      <c r="AL45" s="22"/>
      <c r="AM45" s="33" t="s">
        <v>1156</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1320</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1250</v>
      </c>
      <c r="AA46" s="36"/>
      <c r="AB46" s="36"/>
      <c r="AC46" s="36"/>
      <c r="AD46" s="36"/>
      <c r="AE46" s="36"/>
      <c r="AF46" s="36">
        <v>1250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1396</v>
      </c>
      <c r="I47" s="25">
        <v>1</v>
      </c>
      <c r="J47" s="25"/>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1195</v>
      </c>
      <c r="AN47" s="68" t="s">
        <v>1196</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33">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2" t="s">
        <v>54</v>
      </c>
      <c r="B50" s="186" t="s">
        <v>84</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8"/>
      <c r="AN50" s="198"/>
      <c r="AO50" s="198"/>
    </row>
    <row r="51" s="12" customFormat="1" ht="30" customHeight="1" spans="1:41">
      <c r="A51" s="182" t="s">
        <v>52</v>
      </c>
      <c r="B51" s="186" t="s">
        <v>85</v>
      </c>
      <c r="C51" s="186"/>
      <c r="D51" s="186"/>
      <c r="E51" s="184"/>
      <c r="F51" s="184"/>
      <c r="G51" s="184"/>
      <c r="H51" s="184"/>
      <c r="I51" s="195">
        <f t="shared" ref="I51:AL51" si="14">I52+I54+I55+I56</f>
        <v>1</v>
      </c>
      <c r="J51" s="195">
        <f t="shared" si="14"/>
        <v>100</v>
      </c>
      <c r="K51" s="195">
        <f t="shared" si="14"/>
        <v>1</v>
      </c>
      <c r="L51" s="195">
        <f t="shared" si="14"/>
        <v>0</v>
      </c>
      <c r="M51" s="195">
        <f t="shared" si="14"/>
        <v>0</v>
      </c>
      <c r="N51" s="195">
        <f t="shared" si="14"/>
        <v>0</v>
      </c>
      <c r="O51" s="195">
        <f t="shared" si="14"/>
        <v>0</v>
      </c>
      <c r="P51" s="195">
        <f t="shared" si="14"/>
        <v>0</v>
      </c>
      <c r="Q51" s="195">
        <f t="shared" si="14"/>
        <v>0</v>
      </c>
      <c r="R51" s="195">
        <f t="shared" si="14"/>
        <v>0</v>
      </c>
      <c r="S51" s="195">
        <f t="shared" si="14"/>
        <v>26</v>
      </c>
      <c r="T51" s="195">
        <f t="shared" si="14"/>
        <v>83</v>
      </c>
      <c r="U51" s="195">
        <f t="shared" si="14"/>
        <v>0</v>
      </c>
      <c r="V51" s="195">
        <f t="shared" si="14"/>
        <v>0</v>
      </c>
      <c r="W51" s="195">
        <f t="shared" si="14"/>
        <v>0</v>
      </c>
      <c r="X51" s="195">
        <f t="shared" si="14"/>
        <v>0</v>
      </c>
      <c r="Y51" s="195">
        <f t="shared" si="14"/>
        <v>0</v>
      </c>
      <c r="Z51" s="195">
        <f t="shared" si="14"/>
        <v>60</v>
      </c>
      <c r="AA51" s="195">
        <f t="shared" si="14"/>
        <v>60</v>
      </c>
      <c r="AB51" s="195">
        <f t="shared" si="14"/>
        <v>60</v>
      </c>
      <c r="AC51" s="195">
        <f t="shared" si="14"/>
        <v>0</v>
      </c>
      <c r="AD51" s="195">
        <f t="shared" si="14"/>
        <v>0</v>
      </c>
      <c r="AE51" s="195">
        <f t="shared" si="14"/>
        <v>0</v>
      </c>
      <c r="AF51" s="195">
        <f t="shared" si="14"/>
        <v>0</v>
      </c>
      <c r="AG51" s="195">
        <f t="shared" si="14"/>
        <v>0</v>
      </c>
      <c r="AH51" s="195">
        <f t="shared" si="14"/>
        <v>0</v>
      </c>
      <c r="AI51" s="195">
        <f t="shared" si="14"/>
        <v>0</v>
      </c>
      <c r="AJ51" s="195">
        <f t="shared" si="14"/>
        <v>0</v>
      </c>
      <c r="AK51" s="195">
        <f t="shared" si="14"/>
        <v>0</v>
      </c>
      <c r="AL51" s="195">
        <f t="shared" si="14"/>
        <v>0</v>
      </c>
      <c r="AM51" s="198"/>
      <c r="AN51" s="198"/>
      <c r="AO51" s="198"/>
    </row>
    <row r="52" s="12" customFormat="1" ht="30" customHeight="1" spans="1:41">
      <c r="A52" s="182" t="s">
        <v>54</v>
      </c>
      <c r="B52" s="186" t="s">
        <v>86</v>
      </c>
      <c r="C52" s="186"/>
      <c r="D52" s="186"/>
      <c r="E52" s="184"/>
      <c r="F52" s="184"/>
      <c r="G52" s="184"/>
      <c r="H52" s="184"/>
      <c r="I52" s="195">
        <f t="shared" ref="I52:AL52" si="15">SUM(I53)</f>
        <v>1</v>
      </c>
      <c r="J52" s="195">
        <f t="shared" si="15"/>
        <v>100</v>
      </c>
      <c r="K52" s="195">
        <f t="shared" si="15"/>
        <v>1</v>
      </c>
      <c r="L52" s="195">
        <f t="shared" si="15"/>
        <v>0</v>
      </c>
      <c r="M52" s="195">
        <f t="shared" si="15"/>
        <v>0</v>
      </c>
      <c r="N52" s="195">
        <f t="shared" si="15"/>
        <v>0</v>
      </c>
      <c r="O52" s="195">
        <f t="shared" si="15"/>
        <v>0</v>
      </c>
      <c r="P52" s="195">
        <f t="shared" si="15"/>
        <v>0</v>
      </c>
      <c r="Q52" s="195">
        <f t="shared" si="15"/>
        <v>0</v>
      </c>
      <c r="R52" s="195">
        <f t="shared" si="15"/>
        <v>0</v>
      </c>
      <c r="S52" s="195">
        <f t="shared" si="15"/>
        <v>26</v>
      </c>
      <c r="T52" s="195">
        <f t="shared" si="15"/>
        <v>83</v>
      </c>
      <c r="U52" s="195">
        <f t="shared" si="15"/>
        <v>0</v>
      </c>
      <c r="V52" s="195">
        <f t="shared" si="15"/>
        <v>0</v>
      </c>
      <c r="W52" s="195">
        <f t="shared" si="15"/>
        <v>0</v>
      </c>
      <c r="X52" s="195">
        <f t="shared" si="15"/>
        <v>0</v>
      </c>
      <c r="Y52" s="195">
        <f t="shared" si="15"/>
        <v>0</v>
      </c>
      <c r="Z52" s="195">
        <f t="shared" si="15"/>
        <v>60</v>
      </c>
      <c r="AA52" s="195">
        <f t="shared" si="15"/>
        <v>60</v>
      </c>
      <c r="AB52" s="195">
        <f t="shared" si="15"/>
        <v>60</v>
      </c>
      <c r="AC52" s="195">
        <f t="shared" si="15"/>
        <v>0</v>
      </c>
      <c r="AD52" s="195">
        <f t="shared" si="15"/>
        <v>0</v>
      </c>
      <c r="AE52" s="195">
        <f t="shared" si="15"/>
        <v>0</v>
      </c>
      <c r="AF52" s="195">
        <f t="shared" si="15"/>
        <v>0</v>
      </c>
      <c r="AG52" s="195">
        <f t="shared" si="15"/>
        <v>0</v>
      </c>
      <c r="AH52" s="195">
        <f t="shared" si="15"/>
        <v>0</v>
      </c>
      <c r="AI52" s="195">
        <f t="shared" si="15"/>
        <v>0</v>
      </c>
      <c r="AJ52" s="195">
        <f t="shared" si="15"/>
        <v>0</v>
      </c>
      <c r="AK52" s="195">
        <f t="shared" si="15"/>
        <v>0</v>
      </c>
      <c r="AL52" s="195">
        <f t="shared" si="15"/>
        <v>0</v>
      </c>
      <c r="AM52" s="195"/>
      <c r="AN52" s="198"/>
      <c r="AO52" s="198"/>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33">
        <v>60</v>
      </c>
      <c r="AA53" s="33">
        <v>60</v>
      </c>
      <c r="AB53" s="33">
        <v>60</v>
      </c>
      <c r="AC53" s="33"/>
      <c r="AD53" s="33"/>
      <c r="AE53" s="33"/>
      <c r="AF53" s="33"/>
      <c r="AG53" s="33"/>
      <c r="AH53" s="33"/>
      <c r="AI53" s="33"/>
      <c r="AJ53" s="33"/>
      <c r="AK53" s="9"/>
      <c r="AL53" s="33"/>
      <c r="AM53" s="103" t="s">
        <v>1331</v>
      </c>
      <c r="AN53" s="33" t="s">
        <v>1332</v>
      </c>
      <c r="AO53" s="60" t="s">
        <v>1390</v>
      </c>
      <c r="AP53" s="22" t="s">
        <v>1390</v>
      </c>
    </row>
    <row r="54" s="12" customFormat="1" ht="30" customHeight="1" spans="1:41">
      <c r="A54" s="182" t="s">
        <v>54</v>
      </c>
      <c r="B54" s="186" t="s">
        <v>87</v>
      </c>
      <c r="C54" s="186"/>
      <c r="D54" s="186"/>
      <c r="E54" s="184"/>
      <c r="F54" s="184"/>
      <c r="G54" s="184"/>
      <c r="H54" s="184"/>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8"/>
      <c r="AN54" s="198"/>
      <c r="AO54" s="198"/>
    </row>
    <row r="55" s="12" customFormat="1" ht="30" customHeight="1" spans="1:41">
      <c r="A55" s="182" t="s">
        <v>54</v>
      </c>
      <c r="B55" s="186" t="s">
        <v>88</v>
      </c>
      <c r="C55" s="186"/>
      <c r="D55" s="186"/>
      <c r="E55" s="184"/>
      <c r="F55" s="184"/>
      <c r="G55" s="184"/>
      <c r="H55" s="184"/>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8"/>
      <c r="AN55" s="198"/>
      <c r="AO55" s="198"/>
    </row>
    <row r="56" s="12" customFormat="1" ht="30" customHeight="1" spans="1:41">
      <c r="A56" s="182" t="s">
        <v>54</v>
      </c>
      <c r="B56" s="186" t="s">
        <v>89</v>
      </c>
      <c r="C56" s="186"/>
      <c r="D56" s="186"/>
      <c r="E56" s="184"/>
      <c r="F56" s="184"/>
      <c r="G56" s="184"/>
      <c r="H56" s="184"/>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8"/>
      <c r="AN56" s="198"/>
      <c r="AO56" s="198"/>
    </row>
    <row r="57" s="12" customFormat="1" ht="30" customHeight="1" spans="1:41">
      <c r="A57" s="182" t="s">
        <v>52</v>
      </c>
      <c r="B57" s="186" t="s">
        <v>90</v>
      </c>
      <c r="C57" s="186"/>
      <c r="D57" s="186"/>
      <c r="E57" s="184"/>
      <c r="F57" s="184"/>
      <c r="G57" s="184"/>
      <c r="H57" s="184"/>
      <c r="I57" s="195">
        <f t="shared" ref="I57:AL57" si="16">I58+I60+I63+I61+I62+I64</f>
        <v>1</v>
      </c>
      <c r="J57" s="195">
        <f t="shared" si="16"/>
        <v>1200</v>
      </c>
      <c r="K57" s="195">
        <f t="shared" si="16"/>
        <v>1</v>
      </c>
      <c r="L57" s="195">
        <f t="shared" si="16"/>
        <v>0</v>
      </c>
      <c r="M57" s="195">
        <f t="shared" si="16"/>
        <v>0</v>
      </c>
      <c r="N57" s="195">
        <f t="shared" si="16"/>
        <v>0</v>
      </c>
      <c r="O57" s="195">
        <f t="shared" si="16"/>
        <v>0</v>
      </c>
      <c r="P57" s="195">
        <f t="shared" si="16"/>
        <v>0</v>
      </c>
      <c r="Q57" s="195">
        <f t="shared" si="16"/>
        <v>0</v>
      </c>
      <c r="R57" s="195">
        <f t="shared" si="16"/>
        <v>0</v>
      </c>
      <c r="S57" s="195">
        <f t="shared" si="16"/>
        <v>1200</v>
      </c>
      <c r="T57" s="195">
        <f t="shared" si="16"/>
        <v>1200</v>
      </c>
      <c r="U57" s="195">
        <f t="shared" si="16"/>
        <v>0</v>
      </c>
      <c r="V57" s="195">
        <f t="shared" si="16"/>
        <v>0</v>
      </c>
      <c r="W57" s="195">
        <f t="shared" si="16"/>
        <v>0</v>
      </c>
      <c r="X57" s="195">
        <f t="shared" si="16"/>
        <v>0</v>
      </c>
      <c r="Y57" s="195">
        <f t="shared" si="16"/>
        <v>0</v>
      </c>
      <c r="Z57" s="195">
        <f t="shared" si="16"/>
        <v>200</v>
      </c>
      <c r="AA57" s="195">
        <f t="shared" si="16"/>
        <v>0</v>
      </c>
      <c r="AB57" s="195">
        <f t="shared" si="16"/>
        <v>0</v>
      </c>
      <c r="AC57" s="195">
        <f t="shared" si="16"/>
        <v>0</v>
      </c>
      <c r="AD57" s="195">
        <f t="shared" si="16"/>
        <v>0</v>
      </c>
      <c r="AE57" s="195">
        <f t="shared" si="16"/>
        <v>0</v>
      </c>
      <c r="AF57" s="195">
        <f t="shared" si="16"/>
        <v>200</v>
      </c>
      <c r="AG57" s="195">
        <f t="shared" si="16"/>
        <v>0</v>
      </c>
      <c r="AH57" s="195">
        <f t="shared" si="16"/>
        <v>0</v>
      </c>
      <c r="AI57" s="195">
        <f t="shared" si="16"/>
        <v>0</v>
      </c>
      <c r="AJ57" s="195">
        <f t="shared" si="16"/>
        <v>0</v>
      </c>
      <c r="AK57" s="195">
        <f t="shared" si="16"/>
        <v>0</v>
      </c>
      <c r="AL57" s="195">
        <f t="shared" si="16"/>
        <v>0</v>
      </c>
      <c r="AM57" s="198"/>
      <c r="AN57" s="198"/>
      <c r="AO57" s="198"/>
    </row>
    <row r="58" s="12" customFormat="1" ht="30" customHeight="1" spans="1:41">
      <c r="A58" s="182" t="s">
        <v>54</v>
      </c>
      <c r="B58" s="186" t="s">
        <v>91</v>
      </c>
      <c r="C58" s="186"/>
      <c r="D58" s="186"/>
      <c r="E58" s="184"/>
      <c r="F58" s="184"/>
      <c r="G58" s="184"/>
      <c r="H58" s="184"/>
      <c r="I58" s="195">
        <f t="shared" ref="I58:AL58" si="17">SUM(I59)</f>
        <v>1</v>
      </c>
      <c r="J58" s="195">
        <f t="shared" si="17"/>
        <v>1200</v>
      </c>
      <c r="K58" s="195">
        <f t="shared" si="17"/>
        <v>1</v>
      </c>
      <c r="L58" s="195">
        <f t="shared" si="17"/>
        <v>0</v>
      </c>
      <c r="M58" s="195">
        <f t="shared" si="17"/>
        <v>0</v>
      </c>
      <c r="N58" s="195">
        <f t="shared" si="17"/>
        <v>0</v>
      </c>
      <c r="O58" s="195">
        <f t="shared" si="17"/>
        <v>0</v>
      </c>
      <c r="P58" s="195">
        <f t="shared" si="17"/>
        <v>0</v>
      </c>
      <c r="Q58" s="195">
        <f t="shared" si="17"/>
        <v>0</v>
      </c>
      <c r="R58" s="195">
        <f t="shared" si="17"/>
        <v>0</v>
      </c>
      <c r="S58" s="195">
        <f t="shared" si="17"/>
        <v>1200</v>
      </c>
      <c r="T58" s="195">
        <f t="shared" si="17"/>
        <v>1200</v>
      </c>
      <c r="U58" s="195">
        <f t="shared" si="17"/>
        <v>0</v>
      </c>
      <c r="V58" s="195">
        <f t="shared" si="17"/>
        <v>0</v>
      </c>
      <c r="W58" s="195">
        <f t="shared" si="17"/>
        <v>0</v>
      </c>
      <c r="X58" s="195">
        <f t="shared" si="17"/>
        <v>0</v>
      </c>
      <c r="Y58" s="195">
        <f t="shared" si="17"/>
        <v>0</v>
      </c>
      <c r="Z58" s="195">
        <f t="shared" si="17"/>
        <v>200</v>
      </c>
      <c r="AA58" s="195">
        <f t="shared" si="17"/>
        <v>0</v>
      </c>
      <c r="AB58" s="195">
        <f t="shared" si="17"/>
        <v>0</v>
      </c>
      <c r="AC58" s="195">
        <f t="shared" si="17"/>
        <v>0</v>
      </c>
      <c r="AD58" s="195">
        <f t="shared" si="17"/>
        <v>0</v>
      </c>
      <c r="AE58" s="195">
        <f t="shared" si="17"/>
        <v>0</v>
      </c>
      <c r="AF58" s="195">
        <f t="shared" si="17"/>
        <v>200</v>
      </c>
      <c r="AG58" s="195">
        <f t="shared" si="17"/>
        <v>0</v>
      </c>
      <c r="AH58" s="195">
        <f t="shared" si="17"/>
        <v>0</v>
      </c>
      <c r="AI58" s="195">
        <f t="shared" si="17"/>
        <v>0</v>
      </c>
      <c r="AJ58" s="195">
        <f t="shared" si="17"/>
        <v>0</v>
      </c>
      <c r="AK58" s="195">
        <f t="shared" si="17"/>
        <v>0</v>
      </c>
      <c r="AL58" s="195">
        <f t="shared" si="17"/>
        <v>0</v>
      </c>
      <c r="AM58" s="198"/>
      <c r="AN58" s="198"/>
      <c r="AO58" s="198"/>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2" t="s">
        <v>54</v>
      </c>
      <c r="B60" s="186" t="s">
        <v>92</v>
      </c>
      <c r="C60" s="186"/>
      <c r="D60" s="186"/>
      <c r="E60" s="184"/>
      <c r="F60" s="184"/>
      <c r="G60" s="184"/>
      <c r="H60" s="184"/>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8"/>
      <c r="AN60" s="198"/>
      <c r="AO60" s="198"/>
    </row>
    <row r="61" s="12" customFormat="1" ht="30" customHeight="1" spans="1:41">
      <c r="A61" s="182" t="s">
        <v>54</v>
      </c>
      <c r="B61" s="186" t="s">
        <v>93</v>
      </c>
      <c r="C61" s="186"/>
      <c r="D61" s="186"/>
      <c r="E61" s="184"/>
      <c r="F61" s="184"/>
      <c r="G61" s="184"/>
      <c r="H61" s="184"/>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8"/>
      <c r="AN61" s="198"/>
      <c r="AO61" s="198"/>
    </row>
    <row r="62" s="12" customFormat="1" ht="30" customHeight="1" spans="1:41">
      <c r="A62" s="182" t="s">
        <v>54</v>
      </c>
      <c r="B62" s="186" t="s">
        <v>94</v>
      </c>
      <c r="C62" s="186"/>
      <c r="D62" s="186"/>
      <c r="E62" s="184"/>
      <c r="F62" s="184"/>
      <c r="G62" s="184"/>
      <c r="H62" s="184"/>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8"/>
      <c r="AN62" s="198"/>
      <c r="AO62" s="198"/>
    </row>
    <row r="63" s="12" customFormat="1" ht="30" customHeight="1" spans="1:41">
      <c r="A63" s="182" t="s">
        <v>54</v>
      </c>
      <c r="B63" s="186" t="s">
        <v>95</v>
      </c>
      <c r="C63" s="186"/>
      <c r="D63" s="186"/>
      <c r="E63" s="184"/>
      <c r="F63" s="184"/>
      <c r="G63" s="184"/>
      <c r="H63" s="184"/>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8"/>
      <c r="AN63" s="198"/>
      <c r="AO63" s="198"/>
    </row>
    <row r="64" s="12" customFormat="1" ht="30" customHeight="1" spans="1:41">
      <c r="A64" s="182" t="s">
        <v>54</v>
      </c>
      <c r="B64" s="186" t="s">
        <v>96</v>
      </c>
      <c r="C64" s="186"/>
      <c r="D64" s="186"/>
      <c r="E64" s="184"/>
      <c r="F64" s="184"/>
      <c r="G64" s="184"/>
      <c r="H64" s="184"/>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8"/>
      <c r="AN64" s="198"/>
      <c r="AO64" s="198"/>
    </row>
    <row r="65" s="12" customFormat="1" ht="30" customHeight="1" spans="1:41">
      <c r="A65" s="179" t="s">
        <v>50</v>
      </c>
      <c r="B65" s="186" t="s">
        <v>97</v>
      </c>
      <c r="C65" s="186"/>
      <c r="D65" s="186"/>
      <c r="E65" s="184"/>
      <c r="F65" s="184"/>
      <c r="G65" s="184"/>
      <c r="H65" s="184"/>
      <c r="I65" s="196">
        <f t="shared" ref="I65:AL65" si="18">I66+I70+I73+I76+I80</f>
        <v>1</v>
      </c>
      <c r="J65" s="196">
        <f t="shared" si="18"/>
        <v>0</v>
      </c>
      <c r="K65" s="196">
        <f t="shared" si="18"/>
        <v>0</v>
      </c>
      <c r="L65" s="196">
        <f t="shared" si="18"/>
        <v>1</v>
      </c>
      <c r="M65" s="196">
        <f t="shared" si="18"/>
        <v>0</v>
      </c>
      <c r="N65" s="196">
        <f t="shared" si="18"/>
        <v>0</v>
      </c>
      <c r="O65" s="196">
        <f t="shared" si="18"/>
        <v>0</v>
      </c>
      <c r="P65" s="196">
        <f t="shared" si="18"/>
        <v>0</v>
      </c>
      <c r="Q65" s="196">
        <f t="shared" si="18"/>
        <v>0</v>
      </c>
      <c r="R65" s="196">
        <f t="shared" si="18"/>
        <v>0</v>
      </c>
      <c r="S65" s="196">
        <f t="shared" si="18"/>
        <v>0</v>
      </c>
      <c r="T65" s="196">
        <f t="shared" si="18"/>
        <v>0</v>
      </c>
      <c r="U65" s="196">
        <f t="shared" si="18"/>
        <v>0</v>
      </c>
      <c r="V65" s="196">
        <f t="shared" si="18"/>
        <v>0</v>
      </c>
      <c r="W65" s="196">
        <f t="shared" si="18"/>
        <v>0</v>
      </c>
      <c r="X65" s="196">
        <f t="shared" si="18"/>
        <v>0</v>
      </c>
      <c r="Y65" s="196">
        <f t="shared" si="18"/>
        <v>0</v>
      </c>
      <c r="Z65" s="196">
        <f t="shared" si="18"/>
        <v>10</v>
      </c>
      <c r="AA65" s="196">
        <f t="shared" si="18"/>
        <v>0</v>
      </c>
      <c r="AB65" s="196">
        <f t="shared" si="18"/>
        <v>0</v>
      </c>
      <c r="AC65" s="196">
        <f t="shared" si="18"/>
        <v>0</v>
      </c>
      <c r="AD65" s="196">
        <f t="shared" si="18"/>
        <v>0</v>
      </c>
      <c r="AE65" s="196">
        <f t="shared" si="18"/>
        <v>0</v>
      </c>
      <c r="AF65" s="196">
        <f t="shared" si="18"/>
        <v>10</v>
      </c>
      <c r="AG65" s="196">
        <f t="shared" si="18"/>
        <v>0</v>
      </c>
      <c r="AH65" s="196">
        <f t="shared" si="18"/>
        <v>0</v>
      </c>
      <c r="AI65" s="196">
        <f t="shared" si="18"/>
        <v>0</v>
      </c>
      <c r="AJ65" s="196">
        <f t="shared" si="18"/>
        <v>0</v>
      </c>
      <c r="AK65" s="196">
        <f t="shared" si="18"/>
        <v>0</v>
      </c>
      <c r="AL65" s="196">
        <f t="shared" si="18"/>
        <v>0</v>
      </c>
      <c r="AM65" s="198"/>
      <c r="AN65" s="198"/>
      <c r="AO65" s="198"/>
    </row>
    <row r="66" s="12" customFormat="1" ht="30" customHeight="1" spans="1:41">
      <c r="A66" s="179" t="s">
        <v>52</v>
      </c>
      <c r="B66" s="186" t="s">
        <v>98</v>
      </c>
      <c r="C66" s="186"/>
      <c r="D66" s="186"/>
      <c r="E66" s="184"/>
      <c r="F66" s="184"/>
      <c r="G66" s="184"/>
      <c r="H66" s="184"/>
      <c r="I66" s="195">
        <f t="shared" ref="I66:AL66" si="19">I67+I69</f>
        <v>1</v>
      </c>
      <c r="J66" s="195">
        <f t="shared" si="19"/>
        <v>0</v>
      </c>
      <c r="K66" s="195">
        <f t="shared" si="19"/>
        <v>0</v>
      </c>
      <c r="L66" s="195">
        <f t="shared" si="19"/>
        <v>1</v>
      </c>
      <c r="M66" s="195">
        <f t="shared" si="19"/>
        <v>0</v>
      </c>
      <c r="N66" s="195">
        <f t="shared" si="19"/>
        <v>0</v>
      </c>
      <c r="O66" s="195">
        <f t="shared" si="19"/>
        <v>0</v>
      </c>
      <c r="P66" s="195">
        <f t="shared" si="19"/>
        <v>0</v>
      </c>
      <c r="Q66" s="195">
        <f t="shared" si="19"/>
        <v>0</v>
      </c>
      <c r="R66" s="195">
        <f t="shared" si="19"/>
        <v>0</v>
      </c>
      <c r="S66" s="195">
        <f t="shared" si="19"/>
        <v>0</v>
      </c>
      <c r="T66" s="195">
        <f t="shared" si="19"/>
        <v>0</v>
      </c>
      <c r="U66" s="195">
        <f t="shared" si="19"/>
        <v>0</v>
      </c>
      <c r="V66" s="195">
        <f t="shared" si="19"/>
        <v>0</v>
      </c>
      <c r="W66" s="195">
        <f t="shared" si="19"/>
        <v>0</v>
      </c>
      <c r="X66" s="195">
        <f t="shared" si="19"/>
        <v>0</v>
      </c>
      <c r="Y66" s="195">
        <f t="shared" si="19"/>
        <v>0</v>
      </c>
      <c r="Z66" s="195">
        <f t="shared" si="19"/>
        <v>10</v>
      </c>
      <c r="AA66" s="195">
        <f t="shared" si="19"/>
        <v>0</v>
      </c>
      <c r="AB66" s="195">
        <f t="shared" si="19"/>
        <v>0</v>
      </c>
      <c r="AC66" s="195">
        <f t="shared" si="19"/>
        <v>0</v>
      </c>
      <c r="AD66" s="195">
        <f t="shared" si="19"/>
        <v>0</v>
      </c>
      <c r="AE66" s="195">
        <f t="shared" si="19"/>
        <v>0</v>
      </c>
      <c r="AF66" s="195">
        <f t="shared" si="19"/>
        <v>10</v>
      </c>
      <c r="AG66" s="195">
        <f t="shared" si="19"/>
        <v>0</v>
      </c>
      <c r="AH66" s="195">
        <f t="shared" si="19"/>
        <v>0</v>
      </c>
      <c r="AI66" s="195">
        <f t="shared" si="19"/>
        <v>0</v>
      </c>
      <c r="AJ66" s="195">
        <f t="shared" si="19"/>
        <v>0</v>
      </c>
      <c r="AK66" s="195">
        <f t="shared" si="19"/>
        <v>0</v>
      </c>
      <c r="AL66" s="195">
        <f t="shared" si="19"/>
        <v>0</v>
      </c>
      <c r="AM66" s="198"/>
      <c r="AN66" s="198"/>
      <c r="AO66" s="198"/>
    </row>
    <row r="67" s="12" customFormat="1" ht="30" customHeight="1" spans="1:41">
      <c r="A67" s="182" t="s">
        <v>54</v>
      </c>
      <c r="B67" s="186" t="s">
        <v>99</v>
      </c>
      <c r="C67" s="186"/>
      <c r="D67" s="186"/>
      <c r="E67" s="184"/>
      <c r="F67" s="184"/>
      <c r="G67" s="184"/>
      <c r="H67" s="184"/>
      <c r="I67" s="195">
        <f t="shared" ref="I67:AL67" si="20">SUM(I68)</f>
        <v>1</v>
      </c>
      <c r="J67" s="195">
        <f t="shared" si="20"/>
        <v>0</v>
      </c>
      <c r="K67" s="195">
        <f t="shared" si="20"/>
        <v>0</v>
      </c>
      <c r="L67" s="195">
        <f t="shared" si="20"/>
        <v>1</v>
      </c>
      <c r="M67" s="195">
        <f t="shared" si="20"/>
        <v>0</v>
      </c>
      <c r="N67" s="195">
        <f t="shared" si="20"/>
        <v>0</v>
      </c>
      <c r="O67" s="195">
        <f t="shared" si="20"/>
        <v>0</v>
      </c>
      <c r="P67" s="195">
        <f t="shared" si="20"/>
        <v>0</v>
      </c>
      <c r="Q67" s="195">
        <f t="shared" si="20"/>
        <v>0</v>
      </c>
      <c r="R67" s="195">
        <f t="shared" si="20"/>
        <v>0</v>
      </c>
      <c r="S67" s="195">
        <f t="shared" si="20"/>
        <v>0</v>
      </c>
      <c r="T67" s="195">
        <f t="shared" si="20"/>
        <v>0</v>
      </c>
      <c r="U67" s="195">
        <f t="shared" si="20"/>
        <v>0</v>
      </c>
      <c r="V67" s="195">
        <f t="shared" si="20"/>
        <v>0</v>
      </c>
      <c r="W67" s="195">
        <f t="shared" si="20"/>
        <v>0</v>
      </c>
      <c r="X67" s="195">
        <f t="shared" si="20"/>
        <v>0</v>
      </c>
      <c r="Y67" s="195">
        <f t="shared" si="20"/>
        <v>0</v>
      </c>
      <c r="Z67" s="195">
        <f t="shared" si="20"/>
        <v>10</v>
      </c>
      <c r="AA67" s="195">
        <f t="shared" si="20"/>
        <v>0</v>
      </c>
      <c r="AB67" s="195">
        <f t="shared" si="20"/>
        <v>0</v>
      </c>
      <c r="AC67" s="195">
        <f t="shared" si="20"/>
        <v>0</v>
      </c>
      <c r="AD67" s="195">
        <f t="shared" si="20"/>
        <v>0</v>
      </c>
      <c r="AE67" s="195">
        <f t="shared" si="20"/>
        <v>0</v>
      </c>
      <c r="AF67" s="195">
        <f t="shared" si="20"/>
        <v>10</v>
      </c>
      <c r="AG67" s="195">
        <f t="shared" si="20"/>
        <v>0</v>
      </c>
      <c r="AH67" s="195">
        <f t="shared" si="20"/>
        <v>0</v>
      </c>
      <c r="AI67" s="195">
        <f t="shared" si="20"/>
        <v>0</v>
      </c>
      <c r="AJ67" s="195">
        <f t="shared" si="20"/>
        <v>0</v>
      </c>
      <c r="AK67" s="195">
        <f t="shared" si="20"/>
        <v>0</v>
      </c>
      <c r="AL67" s="195">
        <f t="shared" si="20"/>
        <v>0</v>
      </c>
      <c r="AM67" s="198"/>
      <c r="AN67" s="198"/>
      <c r="AO67" s="198"/>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810</v>
      </c>
      <c r="W68" s="51" t="s">
        <v>1003</v>
      </c>
      <c r="X68" s="22" t="s">
        <v>810</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2" t="s">
        <v>54</v>
      </c>
      <c r="B69" s="186" t="s">
        <v>100</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8"/>
      <c r="AN69" s="198"/>
      <c r="AO69" s="198"/>
    </row>
    <row r="70" s="12" customFormat="1" ht="30" customHeight="1" spans="1:41">
      <c r="A70" s="182" t="s">
        <v>52</v>
      </c>
      <c r="B70" s="186" t="s">
        <v>101</v>
      </c>
      <c r="C70" s="186"/>
      <c r="D70" s="186"/>
      <c r="E70" s="184"/>
      <c r="F70" s="184"/>
      <c r="G70" s="184"/>
      <c r="H70" s="184"/>
      <c r="I70" s="195">
        <f t="shared" ref="I70:AL70" si="21">I71+I72</f>
        <v>0</v>
      </c>
      <c r="J70" s="195">
        <f t="shared" si="21"/>
        <v>0</v>
      </c>
      <c r="K70" s="195">
        <f t="shared" si="21"/>
        <v>0</v>
      </c>
      <c r="L70" s="195">
        <f t="shared" si="21"/>
        <v>0</v>
      </c>
      <c r="M70" s="195">
        <f t="shared" si="21"/>
        <v>0</v>
      </c>
      <c r="N70" s="195">
        <f t="shared" si="21"/>
        <v>0</v>
      </c>
      <c r="O70" s="195">
        <f t="shared" si="21"/>
        <v>0</v>
      </c>
      <c r="P70" s="195">
        <f t="shared" si="21"/>
        <v>0</v>
      </c>
      <c r="Q70" s="195">
        <f t="shared" si="21"/>
        <v>0</v>
      </c>
      <c r="R70" s="195">
        <f t="shared" si="21"/>
        <v>0</v>
      </c>
      <c r="S70" s="195">
        <f t="shared" si="21"/>
        <v>0</v>
      </c>
      <c r="T70" s="195">
        <f t="shared" si="21"/>
        <v>0</v>
      </c>
      <c r="U70" s="195">
        <f t="shared" si="21"/>
        <v>0</v>
      </c>
      <c r="V70" s="195">
        <f t="shared" si="21"/>
        <v>0</v>
      </c>
      <c r="W70" s="195">
        <f t="shared" si="21"/>
        <v>0</v>
      </c>
      <c r="X70" s="195">
        <f t="shared" si="21"/>
        <v>0</v>
      </c>
      <c r="Y70" s="195">
        <f t="shared" si="21"/>
        <v>0</v>
      </c>
      <c r="Z70" s="195">
        <f t="shared" si="21"/>
        <v>0</v>
      </c>
      <c r="AA70" s="195">
        <f t="shared" si="21"/>
        <v>0</v>
      </c>
      <c r="AB70" s="195">
        <f t="shared" si="21"/>
        <v>0</v>
      </c>
      <c r="AC70" s="195">
        <f t="shared" si="21"/>
        <v>0</v>
      </c>
      <c r="AD70" s="195">
        <f t="shared" si="21"/>
        <v>0</v>
      </c>
      <c r="AE70" s="195">
        <f t="shared" si="21"/>
        <v>0</v>
      </c>
      <c r="AF70" s="195">
        <f t="shared" si="21"/>
        <v>0</v>
      </c>
      <c r="AG70" s="195">
        <f t="shared" si="21"/>
        <v>0</v>
      </c>
      <c r="AH70" s="195">
        <f t="shared" si="21"/>
        <v>0</v>
      </c>
      <c r="AI70" s="195">
        <f t="shared" si="21"/>
        <v>0</v>
      </c>
      <c r="AJ70" s="195">
        <f t="shared" si="21"/>
        <v>0</v>
      </c>
      <c r="AK70" s="195">
        <f t="shared" si="21"/>
        <v>0</v>
      </c>
      <c r="AL70" s="195">
        <f t="shared" si="21"/>
        <v>0</v>
      </c>
      <c r="AM70" s="198"/>
      <c r="AN70" s="198"/>
      <c r="AO70" s="198"/>
    </row>
    <row r="71" s="12" customFormat="1" ht="30" customHeight="1" spans="1:41">
      <c r="A71" s="182" t="s">
        <v>54</v>
      </c>
      <c r="B71" s="186" t="s">
        <v>102</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8"/>
      <c r="AN71" s="198"/>
      <c r="AO71" s="198"/>
    </row>
    <row r="72" s="12" customFormat="1" ht="30" customHeight="1" spans="1:41">
      <c r="A72" s="182" t="s">
        <v>54</v>
      </c>
      <c r="B72" s="186" t="s">
        <v>103</v>
      </c>
      <c r="C72" s="186"/>
      <c r="D72" s="186"/>
      <c r="E72" s="184"/>
      <c r="F72" s="184"/>
      <c r="G72" s="184"/>
      <c r="H72" s="184"/>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8"/>
      <c r="AN72" s="198"/>
      <c r="AO72" s="198"/>
    </row>
    <row r="73" s="12" customFormat="1" ht="30" customHeight="1" spans="1:41">
      <c r="A73" s="182" t="s">
        <v>52</v>
      </c>
      <c r="B73" s="186" t="s">
        <v>104</v>
      </c>
      <c r="C73" s="186"/>
      <c r="D73" s="186"/>
      <c r="E73" s="184"/>
      <c r="F73" s="184"/>
      <c r="G73" s="184"/>
      <c r="H73" s="184"/>
      <c r="I73" s="195">
        <f t="shared" ref="I73:AL73" si="22">I74+I75</f>
        <v>0</v>
      </c>
      <c r="J73" s="195">
        <f t="shared" si="22"/>
        <v>0</v>
      </c>
      <c r="K73" s="195">
        <f t="shared" si="22"/>
        <v>0</v>
      </c>
      <c r="L73" s="195">
        <f t="shared" si="22"/>
        <v>0</v>
      </c>
      <c r="M73" s="195">
        <f t="shared" si="22"/>
        <v>0</v>
      </c>
      <c r="N73" s="195">
        <f t="shared" si="22"/>
        <v>0</v>
      </c>
      <c r="O73" s="195">
        <f t="shared" si="22"/>
        <v>0</v>
      </c>
      <c r="P73" s="195">
        <f t="shared" si="22"/>
        <v>0</v>
      </c>
      <c r="Q73" s="195">
        <f t="shared" si="22"/>
        <v>0</v>
      </c>
      <c r="R73" s="195">
        <f t="shared" si="22"/>
        <v>0</v>
      </c>
      <c r="S73" s="195">
        <f t="shared" si="22"/>
        <v>0</v>
      </c>
      <c r="T73" s="195">
        <f t="shared" si="22"/>
        <v>0</v>
      </c>
      <c r="U73" s="195">
        <f t="shared" si="22"/>
        <v>0</v>
      </c>
      <c r="V73" s="195">
        <f t="shared" si="22"/>
        <v>0</v>
      </c>
      <c r="W73" s="195">
        <f t="shared" si="22"/>
        <v>0</v>
      </c>
      <c r="X73" s="195">
        <f t="shared" si="22"/>
        <v>0</v>
      </c>
      <c r="Y73" s="195">
        <f t="shared" si="22"/>
        <v>0</v>
      </c>
      <c r="Z73" s="195">
        <f t="shared" si="22"/>
        <v>0</v>
      </c>
      <c r="AA73" s="195">
        <f t="shared" si="22"/>
        <v>0</v>
      </c>
      <c r="AB73" s="195">
        <f t="shared" si="22"/>
        <v>0</v>
      </c>
      <c r="AC73" s="195">
        <f t="shared" si="22"/>
        <v>0</v>
      </c>
      <c r="AD73" s="195">
        <f t="shared" si="22"/>
        <v>0</v>
      </c>
      <c r="AE73" s="195">
        <f t="shared" si="22"/>
        <v>0</v>
      </c>
      <c r="AF73" s="195">
        <f t="shared" si="22"/>
        <v>0</v>
      </c>
      <c r="AG73" s="195">
        <f t="shared" si="22"/>
        <v>0</v>
      </c>
      <c r="AH73" s="195">
        <f t="shared" si="22"/>
        <v>0</v>
      </c>
      <c r="AI73" s="195">
        <f t="shared" si="22"/>
        <v>0</v>
      </c>
      <c r="AJ73" s="195">
        <f t="shared" si="22"/>
        <v>0</v>
      </c>
      <c r="AK73" s="195">
        <f t="shared" si="22"/>
        <v>0</v>
      </c>
      <c r="AL73" s="195">
        <f t="shared" si="22"/>
        <v>0</v>
      </c>
      <c r="AM73" s="198"/>
      <c r="AN73" s="198"/>
      <c r="AO73" s="198"/>
    </row>
    <row r="74" s="12" customFormat="1" ht="30" customHeight="1" spans="1:41">
      <c r="A74" s="182" t="s">
        <v>54</v>
      </c>
      <c r="B74" s="186" t="s">
        <v>105</v>
      </c>
      <c r="C74" s="186"/>
      <c r="D74" s="186"/>
      <c r="E74" s="184"/>
      <c r="F74" s="184"/>
      <c r="G74" s="184"/>
      <c r="H74" s="184"/>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8"/>
      <c r="AN74" s="198"/>
      <c r="AO74" s="198"/>
    </row>
    <row r="75" s="12" customFormat="1" ht="30" customHeight="1" spans="1:41">
      <c r="A75" s="182" t="s">
        <v>54</v>
      </c>
      <c r="B75" s="186" t="s">
        <v>106</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8"/>
      <c r="AN75" s="198"/>
      <c r="AO75" s="198"/>
    </row>
    <row r="76" s="12" customFormat="1" ht="30" customHeight="1" spans="1:41">
      <c r="A76" s="182" t="s">
        <v>52</v>
      </c>
      <c r="B76" s="186" t="s">
        <v>107</v>
      </c>
      <c r="C76" s="186"/>
      <c r="D76" s="186"/>
      <c r="E76" s="184"/>
      <c r="F76" s="184"/>
      <c r="G76" s="184"/>
      <c r="H76" s="184"/>
      <c r="I76" s="195">
        <f t="shared" ref="I76:AL76" si="23">I77+I79+I78</f>
        <v>0</v>
      </c>
      <c r="J76" s="195">
        <f t="shared" si="23"/>
        <v>0</v>
      </c>
      <c r="K76" s="195">
        <f t="shared" si="23"/>
        <v>0</v>
      </c>
      <c r="L76" s="195">
        <f t="shared" si="23"/>
        <v>0</v>
      </c>
      <c r="M76" s="195">
        <f t="shared" si="23"/>
        <v>0</v>
      </c>
      <c r="N76" s="195">
        <f t="shared" si="23"/>
        <v>0</v>
      </c>
      <c r="O76" s="195">
        <f t="shared" si="23"/>
        <v>0</v>
      </c>
      <c r="P76" s="195">
        <f t="shared" si="23"/>
        <v>0</v>
      </c>
      <c r="Q76" s="195">
        <f t="shared" si="23"/>
        <v>0</v>
      </c>
      <c r="R76" s="195">
        <f t="shared" si="23"/>
        <v>0</v>
      </c>
      <c r="S76" s="195">
        <f t="shared" si="23"/>
        <v>0</v>
      </c>
      <c r="T76" s="195">
        <f t="shared" si="23"/>
        <v>0</v>
      </c>
      <c r="U76" s="195">
        <f t="shared" si="23"/>
        <v>0</v>
      </c>
      <c r="V76" s="195">
        <f t="shared" si="23"/>
        <v>0</v>
      </c>
      <c r="W76" s="195">
        <f t="shared" si="23"/>
        <v>0</v>
      </c>
      <c r="X76" s="195">
        <f t="shared" si="23"/>
        <v>0</v>
      </c>
      <c r="Y76" s="195">
        <f t="shared" si="23"/>
        <v>0</v>
      </c>
      <c r="Z76" s="195">
        <f t="shared" si="23"/>
        <v>0</v>
      </c>
      <c r="AA76" s="195">
        <f t="shared" si="23"/>
        <v>0</v>
      </c>
      <c r="AB76" s="195">
        <f t="shared" si="23"/>
        <v>0</v>
      </c>
      <c r="AC76" s="195">
        <f t="shared" si="23"/>
        <v>0</v>
      </c>
      <c r="AD76" s="195">
        <f t="shared" si="23"/>
        <v>0</v>
      </c>
      <c r="AE76" s="195">
        <f t="shared" si="23"/>
        <v>0</v>
      </c>
      <c r="AF76" s="195">
        <f t="shared" si="23"/>
        <v>0</v>
      </c>
      <c r="AG76" s="195">
        <f t="shared" si="23"/>
        <v>0</v>
      </c>
      <c r="AH76" s="195">
        <f t="shared" si="23"/>
        <v>0</v>
      </c>
      <c r="AI76" s="195">
        <f t="shared" si="23"/>
        <v>0</v>
      </c>
      <c r="AJ76" s="195">
        <f t="shared" si="23"/>
        <v>0</v>
      </c>
      <c r="AK76" s="195">
        <f t="shared" si="23"/>
        <v>0</v>
      </c>
      <c r="AL76" s="195">
        <f t="shared" si="23"/>
        <v>0</v>
      </c>
      <c r="AM76" s="198"/>
      <c r="AN76" s="198"/>
      <c r="AO76" s="198"/>
    </row>
    <row r="77" s="12" customFormat="1" ht="30" customHeight="1" spans="1:41">
      <c r="A77" s="182" t="s">
        <v>54</v>
      </c>
      <c r="B77" s="186" t="s">
        <v>108</v>
      </c>
      <c r="C77" s="186"/>
      <c r="D77" s="186"/>
      <c r="E77" s="184"/>
      <c r="F77" s="184"/>
      <c r="G77" s="184"/>
      <c r="H77" s="184"/>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8"/>
      <c r="AN77" s="198"/>
      <c r="AO77" s="198"/>
    </row>
    <row r="78" s="12" customFormat="1" ht="30" customHeight="1" spans="1:41">
      <c r="A78" s="182" t="s">
        <v>54</v>
      </c>
      <c r="B78" s="186" t="s">
        <v>109</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8"/>
      <c r="AN78" s="198"/>
      <c r="AO78" s="198"/>
    </row>
    <row r="79" s="12" customFormat="1" ht="30" customHeight="1" spans="1:41">
      <c r="A79" s="182" t="s">
        <v>54</v>
      </c>
      <c r="B79" s="186" t="s">
        <v>110</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8"/>
      <c r="AN79" s="198"/>
      <c r="AO79" s="198"/>
    </row>
    <row r="80" s="12" customFormat="1" ht="30" customHeight="1" spans="1:41">
      <c r="A80" s="182" t="s">
        <v>52</v>
      </c>
      <c r="B80" s="186" t="s">
        <v>111</v>
      </c>
      <c r="C80" s="186"/>
      <c r="D80" s="186"/>
      <c r="E80" s="184"/>
      <c r="F80" s="184"/>
      <c r="G80" s="184"/>
      <c r="H80" s="184"/>
      <c r="I80" s="195">
        <f t="shared" ref="I80:AL80" si="24">I81</f>
        <v>0</v>
      </c>
      <c r="J80" s="195">
        <f t="shared" si="24"/>
        <v>0</v>
      </c>
      <c r="K80" s="195">
        <f t="shared" si="24"/>
        <v>0</v>
      </c>
      <c r="L80" s="195">
        <f t="shared" si="24"/>
        <v>0</v>
      </c>
      <c r="M80" s="195">
        <f t="shared" si="24"/>
        <v>0</v>
      </c>
      <c r="N80" s="195">
        <f t="shared" si="24"/>
        <v>0</v>
      </c>
      <c r="O80" s="195">
        <f t="shared" si="24"/>
        <v>0</v>
      </c>
      <c r="P80" s="195">
        <f t="shared" si="24"/>
        <v>0</v>
      </c>
      <c r="Q80" s="195">
        <f t="shared" si="24"/>
        <v>0</v>
      </c>
      <c r="R80" s="195">
        <f t="shared" si="24"/>
        <v>0</v>
      </c>
      <c r="S80" s="195">
        <f t="shared" si="24"/>
        <v>0</v>
      </c>
      <c r="T80" s="195">
        <f t="shared" si="24"/>
        <v>0</v>
      </c>
      <c r="U80" s="195">
        <f t="shared" si="24"/>
        <v>0</v>
      </c>
      <c r="V80" s="195">
        <f t="shared" si="24"/>
        <v>0</v>
      </c>
      <c r="W80" s="195">
        <f t="shared" si="24"/>
        <v>0</v>
      </c>
      <c r="X80" s="195">
        <f t="shared" si="24"/>
        <v>0</v>
      </c>
      <c r="Y80" s="195">
        <f t="shared" si="24"/>
        <v>0</v>
      </c>
      <c r="Z80" s="195">
        <f t="shared" si="24"/>
        <v>0</v>
      </c>
      <c r="AA80" s="195">
        <f t="shared" si="24"/>
        <v>0</v>
      </c>
      <c r="AB80" s="195">
        <f t="shared" si="24"/>
        <v>0</v>
      </c>
      <c r="AC80" s="195">
        <f t="shared" si="24"/>
        <v>0</v>
      </c>
      <c r="AD80" s="195">
        <f t="shared" si="24"/>
        <v>0</v>
      </c>
      <c r="AE80" s="195">
        <f t="shared" si="24"/>
        <v>0</v>
      </c>
      <c r="AF80" s="195">
        <f t="shared" si="24"/>
        <v>0</v>
      </c>
      <c r="AG80" s="195">
        <f t="shared" si="24"/>
        <v>0</v>
      </c>
      <c r="AH80" s="195">
        <f t="shared" si="24"/>
        <v>0</v>
      </c>
      <c r="AI80" s="195">
        <f t="shared" si="24"/>
        <v>0</v>
      </c>
      <c r="AJ80" s="195">
        <f t="shared" si="24"/>
        <v>0</v>
      </c>
      <c r="AK80" s="195">
        <f t="shared" si="24"/>
        <v>0</v>
      </c>
      <c r="AL80" s="195">
        <f t="shared" si="24"/>
        <v>0</v>
      </c>
      <c r="AM80" s="198"/>
      <c r="AN80" s="198"/>
      <c r="AO80" s="198"/>
    </row>
    <row r="81" s="12" customFormat="1" ht="30" customHeight="1" spans="1:41">
      <c r="A81" s="182" t="s">
        <v>54</v>
      </c>
      <c r="B81" s="186" t="s">
        <v>111</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8"/>
      <c r="AN81" s="198"/>
      <c r="AO81" s="198"/>
    </row>
    <row r="82" s="12" customFormat="1" ht="30" customHeight="1" spans="1:41">
      <c r="A82" s="179" t="s">
        <v>50</v>
      </c>
      <c r="B82" s="186" t="s">
        <v>112</v>
      </c>
      <c r="C82" s="186"/>
      <c r="D82" s="186"/>
      <c r="E82" s="184"/>
      <c r="F82" s="184"/>
      <c r="G82" s="184"/>
      <c r="H82" s="184"/>
      <c r="I82" s="196">
        <f t="shared" ref="I82:AL82" si="25">I83+I98+I107</f>
        <v>9</v>
      </c>
      <c r="J82" s="196">
        <f t="shared" si="25"/>
        <v>159.93</v>
      </c>
      <c r="K82" s="196">
        <f t="shared" si="25"/>
        <v>1</v>
      </c>
      <c r="L82" s="196">
        <f t="shared" si="25"/>
        <v>0</v>
      </c>
      <c r="M82" s="196">
        <f t="shared" si="25"/>
        <v>8</v>
      </c>
      <c r="N82" s="196">
        <f t="shared" si="25"/>
        <v>0</v>
      </c>
      <c r="O82" s="196">
        <f t="shared" si="25"/>
        <v>0</v>
      </c>
      <c r="P82" s="196">
        <f t="shared" si="25"/>
        <v>0</v>
      </c>
      <c r="Q82" s="196">
        <f t="shared" si="25"/>
        <v>0</v>
      </c>
      <c r="R82" s="196">
        <f t="shared" si="25"/>
        <v>0</v>
      </c>
      <c r="S82" s="196">
        <f t="shared" si="25"/>
        <v>6407</v>
      </c>
      <c r="T82" s="196">
        <f t="shared" si="25"/>
        <v>25403</v>
      </c>
      <c r="U82" s="196">
        <f t="shared" si="25"/>
        <v>0</v>
      </c>
      <c r="V82" s="196">
        <f t="shared" si="25"/>
        <v>0</v>
      </c>
      <c r="W82" s="196">
        <f t="shared" si="25"/>
        <v>0</v>
      </c>
      <c r="X82" s="196">
        <f t="shared" si="25"/>
        <v>0</v>
      </c>
      <c r="Y82" s="196">
        <f t="shared" si="25"/>
        <v>0</v>
      </c>
      <c r="Z82" s="196">
        <f t="shared" si="25"/>
        <v>10500</v>
      </c>
      <c r="AA82" s="196">
        <f t="shared" si="25"/>
        <v>8500</v>
      </c>
      <c r="AB82" s="196">
        <f t="shared" si="25"/>
        <v>8500</v>
      </c>
      <c r="AC82" s="196">
        <f t="shared" si="25"/>
        <v>0</v>
      </c>
      <c r="AD82" s="196">
        <f t="shared" si="25"/>
        <v>0</v>
      </c>
      <c r="AE82" s="196">
        <f t="shared" si="25"/>
        <v>0</v>
      </c>
      <c r="AF82" s="196">
        <f t="shared" si="25"/>
        <v>0</v>
      </c>
      <c r="AG82" s="196">
        <f t="shared" si="25"/>
        <v>0</v>
      </c>
      <c r="AH82" s="196">
        <f t="shared" si="25"/>
        <v>2000</v>
      </c>
      <c r="AI82" s="196">
        <f t="shared" si="25"/>
        <v>0</v>
      </c>
      <c r="AJ82" s="196">
        <f t="shared" si="25"/>
        <v>0</v>
      </c>
      <c r="AK82" s="196">
        <f t="shared" si="25"/>
        <v>0</v>
      </c>
      <c r="AL82" s="196">
        <f t="shared" si="25"/>
        <v>0</v>
      </c>
      <c r="AM82" s="198"/>
      <c r="AN82" s="198"/>
      <c r="AO82" s="198"/>
    </row>
    <row r="83" s="12" customFormat="1" ht="30" customHeight="1" spans="1:41">
      <c r="A83" s="179" t="s">
        <v>52</v>
      </c>
      <c r="B83" s="186" t="s">
        <v>113</v>
      </c>
      <c r="C83" s="186"/>
      <c r="D83" s="186"/>
      <c r="E83" s="184"/>
      <c r="F83" s="184"/>
      <c r="G83" s="184"/>
      <c r="H83" s="184"/>
      <c r="I83" s="195">
        <f t="shared" ref="I83:AL83" si="26">I84+I85+I86+I88+I93+I94+I95+I96+I97</f>
        <v>5</v>
      </c>
      <c r="J83" s="195">
        <f t="shared" si="26"/>
        <v>154.8</v>
      </c>
      <c r="K83" s="195">
        <f t="shared" si="26"/>
        <v>1</v>
      </c>
      <c r="L83" s="195">
        <f t="shared" si="26"/>
        <v>0</v>
      </c>
      <c r="M83" s="195">
        <f t="shared" si="26"/>
        <v>4</v>
      </c>
      <c r="N83" s="195">
        <f t="shared" si="26"/>
        <v>0</v>
      </c>
      <c r="O83" s="195">
        <f t="shared" si="26"/>
        <v>0</v>
      </c>
      <c r="P83" s="195">
        <f t="shared" si="26"/>
        <v>0</v>
      </c>
      <c r="Q83" s="195">
        <f t="shared" si="26"/>
        <v>0</v>
      </c>
      <c r="R83" s="195">
        <f t="shared" si="26"/>
        <v>0</v>
      </c>
      <c r="S83" s="195">
        <f t="shared" si="26"/>
        <v>4080</v>
      </c>
      <c r="T83" s="195">
        <f t="shared" si="26"/>
        <v>16624</v>
      </c>
      <c r="U83" s="195">
        <f t="shared" si="26"/>
        <v>0</v>
      </c>
      <c r="V83" s="195">
        <f t="shared" si="26"/>
        <v>0</v>
      </c>
      <c r="W83" s="195">
        <f t="shared" si="26"/>
        <v>0</v>
      </c>
      <c r="X83" s="195">
        <f t="shared" si="26"/>
        <v>0</v>
      </c>
      <c r="Y83" s="195">
        <f t="shared" si="26"/>
        <v>0</v>
      </c>
      <c r="Z83" s="195">
        <f t="shared" si="26"/>
        <v>6820</v>
      </c>
      <c r="AA83" s="195">
        <f t="shared" si="26"/>
        <v>4820</v>
      </c>
      <c r="AB83" s="195">
        <f t="shared" si="26"/>
        <v>4820</v>
      </c>
      <c r="AC83" s="195">
        <f t="shared" si="26"/>
        <v>0</v>
      </c>
      <c r="AD83" s="195">
        <f t="shared" si="26"/>
        <v>0</v>
      </c>
      <c r="AE83" s="195">
        <f t="shared" si="26"/>
        <v>0</v>
      </c>
      <c r="AF83" s="195">
        <f t="shared" si="26"/>
        <v>0</v>
      </c>
      <c r="AG83" s="195">
        <f t="shared" si="26"/>
        <v>0</v>
      </c>
      <c r="AH83" s="195">
        <f t="shared" si="26"/>
        <v>2000</v>
      </c>
      <c r="AI83" s="195">
        <f t="shared" si="26"/>
        <v>0</v>
      </c>
      <c r="AJ83" s="195">
        <f t="shared" si="26"/>
        <v>0</v>
      </c>
      <c r="AK83" s="195">
        <f t="shared" si="26"/>
        <v>0</v>
      </c>
      <c r="AL83" s="195">
        <f t="shared" si="26"/>
        <v>0</v>
      </c>
      <c r="AM83" s="198"/>
      <c r="AN83" s="198"/>
      <c r="AO83" s="198"/>
    </row>
    <row r="84" s="12" customFormat="1" ht="43" customHeight="1" spans="1:41">
      <c r="A84" s="182" t="s">
        <v>54</v>
      </c>
      <c r="B84" s="186" t="s">
        <v>114</v>
      </c>
      <c r="C84" s="186"/>
      <c r="D84" s="186"/>
      <c r="E84" s="184"/>
      <c r="F84" s="184"/>
      <c r="G84" s="184"/>
      <c r="H84" s="184"/>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8"/>
      <c r="AN84" s="198"/>
      <c r="AO84" s="198"/>
    </row>
    <row r="85" s="12" customFormat="1" ht="43" customHeight="1" spans="1:41">
      <c r="A85" s="182" t="s">
        <v>54</v>
      </c>
      <c r="B85" s="186" t="s">
        <v>115</v>
      </c>
      <c r="C85" s="186"/>
      <c r="D85" s="186"/>
      <c r="E85" s="184"/>
      <c r="F85" s="184"/>
      <c r="G85" s="184"/>
      <c r="H85" s="184"/>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8"/>
      <c r="AN85" s="198"/>
      <c r="AO85" s="198"/>
    </row>
    <row r="86" s="12" customFormat="1" ht="43" customHeight="1" spans="1:41">
      <c r="A86" s="199" t="s">
        <v>54</v>
      </c>
      <c r="B86" s="200" t="s">
        <v>116</v>
      </c>
      <c r="C86" s="200"/>
      <c r="D86" s="200"/>
      <c r="E86" s="201"/>
      <c r="F86" s="201"/>
      <c r="G86" s="201"/>
      <c r="H86" s="201"/>
      <c r="I86" s="207">
        <f t="shared" ref="I86:AL86" si="27">SUM(I87)</f>
        <v>1</v>
      </c>
      <c r="J86" s="207">
        <f t="shared" si="27"/>
        <v>30</v>
      </c>
      <c r="K86" s="207">
        <f t="shared" si="27"/>
        <v>1</v>
      </c>
      <c r="L86" s="207">
        <f t="shared" si="27"/>
        <v>0</v>
      </c>
      <c r="M86" s="207">
        <f t="shared" si="27"/>
        <v>0</v>
      </c>
      <c r="N86" s="207">
        <f t="shared" si="27"/>
        <v>0</v>
      </c>
      <c r="O86" s="207">
        <f t="shared" si="27"/>
        <v>0</v>
      </c>
      <c r="P86" s="207">
        <f t="shared" si="27"/>
        <v>0</v>
      </c>
      <c r="Q86" s="207">
        <f t="shared" si="27"/>
        <v>0</v>
      </c>
      <c r="R86" s="207">
        <f t="shared" si="27"/>
        <v>0</v>
      </c>
      <c r="S86" s="207">
        <f t="shared" si="27"/>
        <v>431</v>
      </c>
      <c r="T86" s="207">
        <f t="shared" si="27"/>
        <v>1548</v>
      </c>
      <c r="U86" s="207">
        <f t="shared" si="27"/>
        <v>0</v>
      </c>
      <c r="V86" s="207">
        <f t="shared" si="27"/>
        <v>0</v>
      </c>
      <c r="W86" s="207">
        <f t="shared" si="27"/>
        <v>0</v>
      </c>
      <c r="X86" s="207">
        <f t="shared" si="27"/>
        <v>0</v>
      </c>
      <c r="Y86" s="207">
        <f t="shared" si="27"/>
        <v>0</v>
      </c>
      <c r="Z86" s="207">
        <f t="shared" si="27"/>
        <v>1400</v>
      </c>
      <c r="AA86" s="207">
        <f t="shared" si="27"/>
        <v>1400</v>
      </c>
      <c r="AB86" s="207">
        <f t="shared" si="27"/>
        <v>1400</v>
      </c>
      <c r="AC86" s="207">
        <f t="shared" si="27"/>
        <v>0</v>
      </c>
      <c r="AD86" s="207">
        <f t="shared" si="27"/>
        <v>0</v>
      </c>
      <c r="AE86" s="207">
        <f t="shared" si="27"/>
        <v>0</v>
      </c>
      <c r="AF86" s="207">
        <f t="shared" si="27"/>
        <v>0</v>
      </c>
      <c r="AG86" s="207">
        <f t="shared" si="27"/>
        <v>0</v>
      </c>
      <c r="AH86" s="207">
        <f t="shared" si="27"/>
        <v>0</v>
      </c>
      <c r="AI86" s="207">
        <f t="shared" si="27"/>
        <v>0</v>
      </c>
      <c r="AJ86" s="207">
        <f t="shared" si="27"/>
        <v>0</v>
      </c>
      <c r="AK86" s="207">
        <f t="shared" si="27"/>
        <v>0</v>
      </c>
      <c r="AL86" s="207">
        <f t="shared" si="27"/>
        <v>0</v>
      </c>
      <c r="AM86" s="209"/>
      <c r="AN86" s="209"/>
      <c r="AO86" s="209"/>
    </row>
    <row r="87" s="11" customFormat="1" ht="189" customHeight="1" spans="1:16383">
      <c r="A87" s="22">
        <v>17</v>
      </c>
      <c r="B87" s="22" t="s">
        <v>1335</v>
      </c>
      <c r="C87" s="22">
        <v>2024</v>
      </c>
      <c r="D87" s="37" t="s">
        <v>1336</v>
      </c>
      <c r="E87" s="24" t="s">
        <v>178</v>
      </c>
      <c r="F87" s="24" t="s">
        <v>1337</v>
      </c>
      <c r="G87" s="24" t="s">
        <v>1304</v>
      </c>
      <c r="H87" s="37" t="s">
        <v>1338</v>
      </c>
      <c r="I87" s="22">
        <v>1</v>
      </c>
      <c r="J87" s="22">
        <v>30</v>
      </c>
      <c r="K87" s="22">
        <v>1</v>
      </c>
      <c r="L87" s="22"/>
      <c r="M87" s="22"/>
      <c r="N87" s="22"/>
      <c r="O87" s="22"/>
      <c r="P87" s="22"/>
      <c r="Q87" s="22"/>
      <c r="R87" s="22"/>
      <c r="S87" s="22">
        <v>431</v>
      </c>
      <c r="T87" s="22">
        <v>1548</v>
      </c>
      <c r="U87" s="36" t="s">
        <v>215</v>
      </c>
      <c r="V87" s="22" t="s">
        <v>853</v>
      </c>
      <c r="W87" s="36" t="s">
        <v>215</v>
      </c>
      <c r="X87" s="22" t="s">
        <v>853</v>
      </c>
      <c r="Y87" s="22" t="s">
        <v>1286</v>
      </c>
      <c r="Z87" s="22">
        <v>1400</v>
      </c>
      <c r="AA87" s="22">
        <v>1400</v>
      </c>
      <c r="AB87" s="60">
        <v>1400</v>
      </c>
      <c r="AC87" s="60"/>
      <c r="AD87" s="60"/>
      <c r="AE87" s="60"/>
      <c r="AF87" s="22"/>
      <c r="AG87" s="22"/>
      <c r="AH87" s="22"/>
      <c r="AI87" s="22"/>
      <c r="AJ87" s="22"/>
      <c r="AK87" s="22"/>
      <c r="AL87" s="22"/>
      <c r="AM87" s="33" t="s">
        <v>1339</v>
      </c>
      <c r="AN87" s="33" t="s">
        <v>1340</v>
      </c>
      <c r="AO87" s="60" t="s">
        <v>1386</v>
      </c>
      <c r="AP87" s="75" t="s">
        <v>1386</v>
      </c>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c r="HV87" s="211"/>
      <c r="HW87" s="211"/>
      <c r="HX87" s="211"/>
      <c r="HY87" s="211"/>
      <c r="HZ87" s="211"/>
      <c r="IA87" s="211"/>
      <c r="IB87" s="211"/>
      <c r="IC87" s="211"/>
      <c r="ID87" s="211"/>
      <c r="IE87" s="211"/>
      <c r="IF87" s="211"/>
      <c r="IG87" s="211"/>
      <c r="IH87" s="211"/>
      <c r="II87" s="211"/>
      <c r="IJ87" s="211"/>
      <c r="IK87" s="211"/>
      <c r="IL87" s="211"/>
      <c r="IM87" s="211"/>
      <c r="IN87" s="211"/>
      <c r="IO87" s="211"/>
      <c r="IP87" s="211"/>
      <c r="IQ87" s="211"/>
      <c r="IR87" s="211"/>
      <c r="IS87" s="211"/>
      <c r="IT87" s="211"/>
      <c r="IU87" s="211"/>
      <c r="IV87" s="211"/>
      <c r="IW87" s="211"/>
      <c r="IX87" s="211"/>
      <c r="IY87" s="211"/>
      <c r="IZ87" s="211"/>
      <c r="JA87" s="211"/>
      <c r="JB87" s="211"/>
      <c r="JC87" s="211"/>
      <c r="JD87" s="211"/>
      <c r="JE87" s="211"/>
      <c r="JF87" s="211"/>
      <c r="JG87" s="211"/>
      <c r="JH87" s="211"/>
      <c r="JI87" s="211"/>
      <c r="JJ87" s="211"/>
      <c r="JK87" s="211"/>
      <c r="JL87" s="211"/>
      <c r="JM87" s="211"/>
      <c r="JN87" s="211"/>
      <c r="JO87" s="211"/>
      <c r="JP87" s="211"/>
      <c r="JQ87" s="211"/>
      <c r="JR87" s="211"/>
      <c r="JS87" s="211"/>
      <c r="JT87" s="211"/>
      <c r="JU87" s="211"/>
      <c r="JV87" s="211"/>
      <c r="JW87" s="211"/>
      <c r="JX87" s="211"/>
      <c r="JY87" s="211"/>
      <c r="JZ87" s="211"/>
      <c r="KA87" s="211"/>
      <c r="KB87" s="211"/>
      <c r="KC87" s="211"/>
      <c r="KD87" s="211"/>
      <c r="KE87" s="211"/>
      <c r="KF87" s="211"/>
      <c r="KG87" s="211"/>
      <c r="KH87" s="211"/>
      <c r="KI87" s="211"/>
      <c r="KJ87" s="211"/>
      <c r="KK87" s="211"/>
      <c r="KL87" s="211"/>
      <c r="KM87" s="211"/>
      <c r="KN87" s="211"/>
      <c r="KO87" s="211"/>
      <c r="KP87" s="211"/>
      <c r="KQ87" s="211"/>
      <c r="KR87" s="211"/>
      <c r="KS87" s="211"/>
      <c r="KT87" s="211"/>
      <c r="KU87" s="211"/>
      <c r="KV87" s="211"/>
      <c r="KW87" s="211"/>
      <c r="KX87" s="211"/>
      <c r="KY87" s="211"/>
      <c r="KZ87" s="211"/>
      <c r="LA87" s="211"/>
      <c r="LB87" s="211"/>
      <c r="LC87" s="211"/>
      <c r="LD87" s="211"/>
      <c r="LE87" s="211"/>
      <c r="LF87" s="211"/>
      <c r="LG87" s="211"/>
      <c r="LH87" s="211"/>
      <c r="LI87" s="211"/>
      <c r="LJ87" s="211"/>
      <c r="LK87" s="211"/>
      <c r="LL87" s="211"/>
      <c r="LM87" s="211"/>
      <c r="LN87" s="211"/>
      <c r="LO87" s="211"/>
      <c r="LP87" s="211"/>
      <c r="LQ87" s="211"/>
      <c r="LR87" s="211"/>
      <c r="LS87" s="211"/>
      <c r="LT87" s="211"/>
      <c r="LU87" s="211"/>
      <c r="LV87" s="211"/>
      <c r="LW87" s="211"/>
      <c r="LX87" s="211"/>
      <c r="LY87" s="211"/>
      <c r="LZ87" s="211"/>
      <c r="MA87" s="211"/>
      <c r="MB87" s="211"/>
      <c r="MC87" s="211"/>
      <c r="MD87" s="211"/>
      <c r="ME87" s="211"/>
      <c r="MF87" s="211"/>
      <c r="MG87" s="211"/>
      <c r="MH87" s="211"/>
      <c r="MI87" s="211"/>
      <c r="MJ87" s="211"/>
      <c r="MK87" s="211"/>
      <c r="ML87" s="211"/>
      <c r="MM87" s="211"/>
      <c r="MN87" s="211"/>
      <c r="MO87" s="211"/>
      <c r="MP87" s="211"/>
      <c r="MQ87" s="211"/>
      <c r="MR87" s="211"/>
      <c r="MS87" s="211"/>
      <c r="MT87" s="211"/>
      <c r="MU87" s="211"/>
      <c r="MV87" s="211"/>
      <c r="MW87" s="211"/>
      <c r="MX87" s="211"/>
      <c r="MY87" s="211"/>
      <c r="MZ87" s="211"/>
      <c r="NA87" s="211"/>
      <c r="NB87" s="211"/>
      <c r="NC87" s="211"/>
      <c r="ND87" s="211"/>
      <c r="NE87" s="211"/>
      <c r="NF87" s="211"/>
      <c r="NG87" s="211"/>
      <c r="NH87" s="211"/>
      <c r="NI87" s="211"/>
      <c r="NJ87" s="211"/>
      <c r="NK87" s="211"/>
      <c r="NL87" s="211"/>
      <c r="NM87" s="211"/>
      <c r="NN87" s="211"/>
      <c r="NO87" s="211"/>
      <c r="NP87" s="211"/>
      <c r="NQ87" s="211"/>
      <c r="NR87" s="211"/>
      <c r="NS87" s="211"/>
      <c r="NT87" s="211"/>
      <c r="NU87" s="211"/>
      <c r="NV87" s="211"/>
      <c r="NW87" s="211"/>
      <c r="NX87" s="211"/>
      <c r="NY87" s="211"/>
      <c r="NZ87" s="211"/>
      <c r="OA87" s="211"/>
      <c r="OB87" s="211"/>
      <c r="OC87" s="211"/>
      <c r="OD87" s="211"/>
      <c r="OE87" s="211"/>
      <c r="OF87" s="211"/>
      <c r="OG87" s="211"/>
      <c r="OH87" s="211"/>
      <c r="OI87" s="211"/>
      <c r="OJ87" s="211"/>
      <c r="OK87" s="211"/>
      <c r="OL87" s="211"/>
      <c r="OM87" s="211"/>
      <c r="ON87" s="211"/>
      <c r="OO87" s="211"/>
      <c r="OP87" s="211"/>
      <c r="OQ87" s="211"/>
      <c r="OR87" s="211"/>
      <c r="OS87" s="211"/>
      <c r="OT87" s="211"/>
      <c r="OU87" s="211"/>
      <c r="OV87" s="211"/>
      <c r="OW87" s="211"/>
      <c r="OX87" s="211"/>
      <c r="OY87" s="211"/>
      <c r="OZ87" s="211"/>
      <c r="PA87" s="211"/>
      <c r="PB87" s="211"/>
      <c r="PC87" s="211"/>
      <c r="PD87" s="211"/>
      <c r="PE87" s="211"/>
      <c r="PF87" s="211"/>
      <c r="PG87" s="211"/>
      <c r="PH87" s="211"/>
      <c r="PI87" s="211"/>
      <c r="PJ87" s="211"/>
      <c r="PK87" s="211"/>
      <c r="PL87" s="211"/>
      <c r="PM87" s="211"/>
      <c r="PN87" s="211"/>
      <c r="PO87" s="211"/>
      <c r="PP87" s="211"/>
      <c r="PQ87" s="211"/>
      <c r="PR87" s="211"/>
      <c r="PS87" s="211"/>
      <c r="PT87" s="211"/>
      <c r="PU87" s="211"/>
      <c r="PV87" s="211"/>
      <c r="PW87" s="211"/>
      <c r="PX87" s="211"/>
      <c r="PY87" s="211"/>
      <c r="PZ87" s="211"/>
      <c r="QA87" s="211"/>
      <c r="QB87" s="211"/>
      <c r="QC87" s="211"/>
      <c r="QD87" s="211"/>
      <c r="QE87" s="211"/>
      <c r="QF87" s="211"/>
      <c r="QG87" s="211"/>
      <c r="QH87" s="211"/>
      <c r="QI87" s="211"/>
      <c r="QJ87" s="211"/>
      <c r="QK87" s="211"/>
      <c r="QL87" s="211"/>
      <c r="QM87" s="211"/>
      <c r="QN87" s="211"/>
      <c r="QO87" s="211"/>
      <c r="QP87" s="211"/>
      <c r="QQ87" s="211"/>
      <c r="QR87" s="211"/>
      <c r="QS87" s="211"/>
      <c r="QT87" s="211"/>
      <c r="QU87" s="211"/>
      <c r="QV87" s="211"/>
      <c r="QW87" s="211"/>
      <c r="QX87" s="211"/>
      <c r="QY87" s="211"/>
      <c r="QZ87" s="211"/>
      <c r="RA87" s="211"/>
      <c r="RB87" s="211"/>
      <c r="RC87" s="211"/>
      <c r="RD87" s="211"/>
      <c r="RE87" s="211"/>
      <c r="RF87" s="211"/>
      <c r="RG87" s="211"/>
      <c r="RH87" s="211"/>
      <c r="RI87" s="211"/>
      <c r="RJ87" s="211"/>
      <c r="RK87" s="211"/>
      <c r="RL87" s="211"/>
      <c r="RM87" s="211"/>
      <c r="RN87" s="211"/>
      <c r="RO87" s="211"/>
      <c r="RP87" s="211"/>
      <c r="RQ87" s="211"/>
      <c r="RR87" s="211"/>
      <c r="RS87" s="211"/>
      <c r="RT87" s="211"/>
      <c r="RU87" s="211"/>
      <c r="RV87" s="211"/>
      <c r="RW87" s="211"/>
      <c r="RX87" s="211"/>
      <c r="RY87" s="211"/>
      <c r="RZ87" s="211"/>
      <c r="SA87" s="211"/>
      <c r="SB87" s="211"/>
      <c r="SC87" s="211"/>
      <c r="SD87" s="211"/>
      <c r="SE87" s="211"/>
      <c r="SF87" s="211"/>
      <c r="SG87" s="211"/>
      <c r="SH87" s="211"/>
      <c r="SI87" s="211"/>
      <c r="SJ87" s="211"/>
      <c r="SK87" s="211"/>
      <c r="SL87" s="211"/>
      <c r="SM87" s="211"/>
      <c r="SN87" s="211"/>
      <c r="SO87" s="211"/>
      <c r="SP87" s="211"/>
      <c r="SQ87" s="211"/>
      <c r="SR87" s="211"/>
      <c r="SS87" s="211"/>
      <c r="ST87" s="211"/>
      <c r="SU87" s="211"/>
      <c r="SV87" s="211"/>
      <c r="SW87" s="211"/>
      <c r="SX87" s="211"/>
      <c r="SY87" s="211"/>
      <c r="SZ87" s="211"/>
      <c r="TA87" s="211"/>
      <c r="TB87" s="211"/>
      <c r="TC87" s="211"/>
      <c r="TD87" s="211"/>
      <c r="TE87" s="211"/>
      <c r="TF87" s="211"/>
      <c r="TG87" s="211"/>
      <c r="TH87" s="211"/>
      <c r="TI87" s="211"/>
      <c r="TJ87" s="211"/>
      <c r="TK87" s="211"/>
      <c r="TL87" s="211"/>
      <c r="TM87" s="211"/>
      <c r="TN87" s="211"/>
      <c r="TO87" s="211"/>
      <c r="TP87" s="211"/>
      <c r="TQ87" s="211"/>
      <c r="TR87" s="211"/>
      <c r="TS87" s="211"/>
      <c r="TT87" s="211"/>
      <c r="TU87" s="211"/>
      <c r="TV87" s="211"/>
      <c r="TW87" s="211"/>
      <c r="TX87" s="211"/>
      <c r="TY87" s="211"/>
      <c r="TZ87" s="211"/>
      <c r="UA87" s="211"/>
      <c r="UB87" s="211"/>
      <c r="UC87" s="211"/>
      <c r="UD87" s="211"/>
      <c r="UE87" s="211"/>
      <c r="UF87" s="211"/>
      <c r="UG87" s="211"/>
      <c r="UH87" s="211"/>
      <c r="UI87" s="211"/>
      <c r="UJ87" s="211"/>
      <c r="UK87" s="211"/>
      <c r="UL87" s="211"/>
      <c r="UM87" s="211"/>
      <c r="UN87" s="211"/>
      <c r="UO87" s="211"/>
      <c r="UP87" s="211"/>
      <c r="UQ87" s="211"/>
      <c r="UR87" s="211"/>
      <c r="US87" s="211"/>
      <c r="UT87" s="211"/>
      <c r="UU87" s="211"/>
      <c r="UV87" s="211"/>
      <c r="UW87" s="211"/>
      <c r="UX87" s="211"/>
      <c r="UY87" s="211"/>
      <c r="UZ87" s="211"/>
      <c r="VA87" s="211"/>
      <c r="VB87" s="211"/>
      <c r="VC87" s="211"/>
      <c r="VD87" s="211"/>
      <c r="VE87" s="211"/>
      <c r="VF87" s="211"/>
      <c r="VG87" s="211"/>
      <c r="VH87" s="211"/>
      <c r="VI87" s="211"/>
      <c r="VJ87" s="211"/>
      <c r="VK87" s="211"/>
      <c r="VL87" s="211"/>
      <c r="VM87" s="211"/>
      <c r="VN87" s="211"/>
      <c r="VO87" s="211"/>
      <c r="VP87" s="211"/>
      <c r="VQ87" s="211"/>
      <c r="VR87" s="211"/>
      <c r="VS87" s="211"/>
      <c r="VT87" s="211"/>
      <c r="VU87" s="211"/>
      <c r="VV87" s="211"/>
      <c r="VW87" s="211"/>
      <c r="VX87" s="211"/>
      <c r="VY87" s="211"/>
      <c r="VZ87" s="211"/>
      <c r="WA87" s="211"/>
      <c r="WB87" s="211"/>
      <c r="WC87" s="211"/>
      <c r="WD87" s="211"/>
      <c r="WE87" s="211"/>
      <c r="WF87" s="211"/>
      <c r="WG87" s="211"/>
      <c r="WH87" s="211"/>
      <c r="WI87" s="211"/>
      <c r="WJ87" s="211"/>
      <c r="WK87" s="211"/>
      <c r="WL87" s="211"/>
      <c r="WM87" s="211"/>
      <c r="WN87" s="211"/>
      <c r="WO87" s="211"/>
      <c r="WP87" s="211"/>
      <c r="WQ87" s="211"/>
      <c r="WR87" s="211"/>
      <c r="WS87" s="211"/>
      <c r="WT87" s="211"/>
      <c r="WU87" s="211"/>
      <c r="WV87" s="211"/>
      <c r="WW87" s="211"/>
      <c r="WX87" s="211"/>
      <c r="WY87" s="211"/>
      <c r="WZ87" s="211"/>
      <c r="XA87" s="211"/>
      <c r="XB87" s="211"/>
      <c r="XC87" s="211"/>
      <c r="XD87" s="211"/>
      <c r="XE87" s="211"/>
      <c r="XF87" s="211"/>
      <c r="XG87" s="211"/>
      <c r="XH87" s="211"/>
      <c r="XI87" s="211"/>
      <c r="XJ87" s="211"/>
      <c r="XK87" s="211"/>
      <c r="XL87" s="211"/>
      <c r="XM87" s="211"/>
      <c r="XN87" s="211"/>
      <c r="XO87" s="211"/>
      <c r="XP87" s="211"/>
      <c r="XQ87" s="211"/>
      <c r="XR87" s="211"/>
      <c r="XS87" s="211"/>
      <c r="XT87" s="211"/>
      <c r="XU87" s="211"/>
      <c r="XV87" s="211"/>
      <c r="XW87" s="211"/>
      <c r="XX87" s="211"/>
      <c r="XY87" s="211"/>
      <c r="XZ87" s="211"/>
      <c r="YA87" s="211"/>
      <c r="YB87" s="211"/>
      <c r="YC87" s="211"/>
      <c r="YD87" s="211"/>
      <c r="YE87" s="211"/>
      <c r="YF87" s="211"/>
      <c r="YG87" s="211"/>
      <c r="YH87" s="211"/>
      <c r="YI87" s="211"/>
      <c r="YJ87" s="211"/>
      <c r="YK87" s="211"/>
      <c r="YL87" s="211"/>
      <c r="YM87" s="211"/>
      <c r="YN87" s="211"/>
      <c r="YO87" s="211"/>
      <c r="YP87" s="211"/>
      <c r="YQ87" s="211"/>
      <c r="YR87" s="211"/>
      <c r="YS87" s="211"/>
      <c r="YT87" s="211"/>
      <c r="YU87" s="211"/>
      <c r="YV87" s="211"/>
      <c r="YW87" s="211"/>
      <c r="YX87" s="211"/>
      <c r="YY87" s="211"/>
      <c r="YZ87" s="211"/>
      <c r="ZA87" s="211"/>
      <c r="ZB87" s="211"/>
      <c r="ZC87" s="211"/>
      <c r="ZD87" s="211"/>
      <c r="ZE87" s="211"/>
      <c r="ZF87" s="211"/>
      <c r="ZG87" s="211"/>
      <c r="ZH87" s="211"/>
      <c r="ZI87" s="211"/>
      <c r="ZJ87" s="211"/>
      <c r="ZK87" s="211"/>
      <c r="ZL87" s="211"/>
      <c r="ZM87" s="211"/>
      <c r="ZN87" s="211"/>
      <c r="ZO87" s="211"/>
      <c r="ZP87" s="211"/>
      <c r="ZQ87" s="211"/>
      <c r="ZR87" s="211"/>
      <c r="ZS87" s="211"/>
      <c r="ZT87" s="211"/>
      <c r="ZU87" s="211"/>
      <c r="ZV87" s="211"/>
      <c r="ZW87" s="211"/>
      <c r="ZX87" s="211"/>
      <c r="ZY87" s="211"/>
      <c r="ZZ87" s="211"/>
      <c r="AAA87" s="211"/>
      <c r="AAB87" s="211"/>
      <c r="AAC87" s="211"/>
      <c r="AAD87" s="211"/>
      <c r="AAE87" s="211"/>
      <c r="AAF87" s="211"/>
      <c r="AAG87" s="211"/>
      <c r="AAH87" s="211"/>
      <c r="AAI87" s="211"/>
      <c r="AAJ87" s="211"/>
      <c r="AAK87" s="211"/>
      <c r="AAL87" s="211"/>
      <c r="AAM87" s="211"/>
      <c r="AAN87" s="211"/>
      <c r="AAO87" s="211"/>
      <c r="AAP87" s="211"/>
      <c r="AAQ87" s="211"/>
      <c r="AAR87" s="211"/>
      <c r="AAS87" s="211"/>
      <c r="AAT87" s="211"/>
      <c r="AAU87" s="211"/>
      <c r="AAV87" s="211"/>
      <c r="AAW87" s="211"/>
      <c r="AAX87" s="211"/>
      <c r="AAY87" s="211"/>
      <c r="AAZ87" s="211"/>
      <c r="ABA87" s="211"/>
      <c r="ABB87" s="211"/>
      <c r="ABC87" s="211"/>
      <c r="ABD87" s="211"/>
      <c r="ABE87" s="211"/>
      <c r="ABF87" s="211"/>
      <c r="ABG87" s="211"/>
      <c r="ABH87" s="211"/>
      <c r="ABI87" s="211"/>
      <c r="ABJ87" s="211"/>
      <c r="ABK87" s="211"/>
      <c r="ABL87" s="211"/>
      <c r="ABM87" s="211"/>
      <c r="ABN87" s="211"/>
      <c r="ABO87" s="211"/>
      <c r="ABP87" s="211"/>
      <c r="ABQ87" s="211"/>
      <c r="ABR87" s="211"/>
      <c r="ABS87" s="211"/>
      <c r="ABT87" s="211"/>
      <c r="ABU87" s="211"/>
      <c r="ABV87" s="211"/>
      <c r="ABW87" s="211"/>
      <c r="ABX87" s="211"/>
      <c r="ABY87" s="211"/>
      <c r="ABZ87" s="211"/>
      <c r="ACA87" s="211"/>
      <c r="ACB87" s="211"/>
      <c r="ACC87" s="211"/>
      <c r="ACD87" s="211"/>
      <c r="ACE87" s="211"/>
      <c r="ACF87" s="211"/>
      <c r="ACG87" s="211"/>
      <c r="ACH87" s="211"/>
      <c r="ACI87" s="211"/>
      <c r="ACJ87" s="211"/>
      <c r="ACK87" s="211"/>
      <c r="ACL87" s="211"/>
      <c r="ACM87" s="211"/>
      <c r="ACN87" s="211"/>
      <c r="ACO87" s="211"/>
      <c r="ACP87" s="211"/>
      <c r="ACQ87" s="211"/>
      <c r="ACR87" s="211"/>
      <c r="ACS87" s="211"/>
      <c r="ACT87" s="211"/>
      <c r="ACU87" s="211"/>
      <c r="ACV87" s="211"/>
      <c r="ACW87" s="211"/>
      <c r="ACX87" s="211"/>
      <c r="ACY87" s="211"/>
      <c r="ACZ87" s="211"/>
      <c r="ADA87" s="211"/>
      <c r="ADB87" s="211"/>
      <c r="ADC87" s="211"/>
      <c r="ADD87" s="211"/>
      <c r="ADE87" s="211"/>
      <c r="ADF87" s="211"/>
      <c r="ADG87" s="211"/>
      <c r="ADH87" s="211"/>
      <c r="ADI87" s="211"/>
      <c r="ADJ87" s="211"/>
      <c r="ADK87" s="211"/>
      <c r="ADL87" s="211"/>
      <c r="ADM87" s="211"/>
      <c r="ADN87" s="211"/>
      <c r="ADO87" s="211"/>
      <c r="ADP87" s="211"/>
      <c r="ADQ87" s="211"/>
      <c r="ADR87" s="211"/>
      <c r="ADS87" s="211"/>
      <c r="ADT87" s="211"/>
      <c r="ADU87" s="211"/>
      <c r="ADV87" s="211"/>
      <c r="ADW87" s="211"/>
      <c r="ADX87" s="211"/>
      <c r="ADY87" s="211"/>
      <c r="ADZ87" s="211"/>
      <c r="AEA87" s="211"/>
      <c r="AEB87" s="211"/>
      <c r="AEC87" s="211"/>
      <c r="AED87" s="211"/>
      <c r="AEE87" s="211"/>
      <c r="AEF87" s="211"/>
      <c r="AEG87" s="211"/>
      <c r="AEH87" s="211"/>
      <c r="AEI87" s="211"/>
      <c r="AEJ87" s="211"/>
      <c r="AEK87" s="211"/>
      <c r="AEL87" s="211"/>
      <c r="AEM87" s="211"/>
      <c r="AEN87" s="211"/>
      <c r="AEO87" s="211"/>
      <c r="AEP87" s="211"/>
      <c r="AEQ87" s="211"/>
      <c r="AER87" s="211"/>
      <c r="AES87" s="211"/>
      <c r="AET87" s="211"/>
      <c r="AEU87" s="211"/>
      <c r="AEV87" s="211"/>
      <c r="AEW87" s="211"/>
      <c r="AEX87" s="211"/>
      <c r="AEY87" s="211"/>
      <c r="AEZ87" s="211"/>
      <c r="AFA87" s="211"/>
      <c r="AFB87" s="211"/>
      <c r="AFC87" s="211"/>
      <c r="AFD87" s="211"/>
      <c r="AFE87" s="211"/>
      <c r="AFF87" s="211"/>
      <c r="AFG87" s="211"/>
      <c r="AFH87" s="211"/>
      <c r="AFI87" s="211"/>
      <c r="AFJ87" s="211"/>
      <c r="AFK87" s="211"/>
      <c r="AFL87" s="211"/>
      <c r="AFM87" s="211"/>
      <c r="AFN87" s="211"/>
      <c r="AFO87" s="211"/>
      <c r="AFP87" s="211"/>
      <c r="AFQ87" s="211"/>
      <c r="AFR87" s="211"/>
      <c r="AFS87" s="211"/>
      <c r="AFT87" s="211"/>
      <c r="AFU87" s="211"/>
      <c r="AFV87" s="211"/>
      <c r="AFW87" s="211"/>
      <c r="AFX87" s="211"/>
      <c r="AFY87" s="211"/>
      <c r="AFZ87" s="211"/>
      <c r="AGA87" s="211"/>
      <c r="AGB87" s="211"/>
      <c r="AGC87" s="211"/>
      <c r="AGD87" s="211"/>
      <c r="AGE87" s="211"/>
      <c r="AGF87" s="211"/>
      <c r="AGG87" s="211"/>
      <c r="AGH87" s="211"/>
      <c r="AGI87" s="211"/>
      <c r="AGJ87" s="211"/>
      <c r="AGK87" s="211"/>
      <c r="AGL87" s="211"/>
      <c r="AGM87" s="211"/>
      <c r="AGN87" s="211"/>
      <c r="AGO87" s="211"/>
      <c r="AGP87" s="211"/>
      <c r="AGQ87" s="211"/>
      <c r="AGR87" s="211"/>
      <c r="AGS87" s="211"/>
      <c r="AGT87" s="211"/>
      <c r="AGU87" s="211"/>
      <c r="AGV87" s="211"/>
      <c r="AGW87" s="211"/>
      <c r="AGX87" s="211"/>
      <c r="AGY87" s="211"/>
      <c r="AGZ87" s="211"/>
      <c r="AHA87" s="211"/>
      <c r="AHB87" s="211"/>
      <c r="AHC87" s="211"/>
      <c r="AHD87" s="211"/>
      <c r="AHE87" s="211"/>
      <c r="AHF87" s="211"/>
      <c r="AHG87" s="211"/>
      <c r="AHH87" s="211"/>
      <c r="AHI87" s="211"/>
      <c r="AHJ87" s="211"/>
      <c r="AHK87" s="211"/>
      <c r="AHL87" s="211"/>
      <c r="AHM87" s="211"/>
      <c r="AHN87" s="211"/>
      <c r="AHO87" s="211"/>
      <c r="AHP87" s="211"/>
      <c r="AHQ87" s="211"/>
      <c r="AHR87" s="211"/>
      <c r="AHS87" s="211"/>
      <c r="AHT87" s="211"/>
      <c r="AHU87" s="211"/>
      <c r="AHV87" s="211"/>
      <c r="AHW87" s="211"/>
      <c r="AHX87" s="211"/>
      <c r="AHY87" s="211"/>
      <c r="AHZ87" s="211"/>
      <c r="AIA87" s="211"/>
      <c r="AIB87" s="211"/>
      <c r="AIC87" s="211"/>
      <c r="AID87" s="211"/>
      <c r="AIE87" s="211"/>
      <c r="AIF87" s="211"/>
      <c r="AIG87" s="211"/>
      <c r="AIH87" s="211"/>
      <c r="AII87" s="211"/>
      <c r="AIJ87" s="211"/>
      <c r="AIK87" s="211"/>
      <c r="AIL87" s="211"/>
      <c r="AIM87" s="211"/>
      <c r="AIN87" s="211"/>
      <c r="AIO87" s="211"/>
      <c r="AIP87" s="211"/>
      <c r="AIQ87" s="211"/>
      <c r="AIR87" s="211"/>
      <c r="AIS87" s="211"/>
      <c r="AIT87" s="211"/>
      <c r="AIU87" s="211"/>
      <c r="AIV87" s="211"/>
      <c r="AIW87" s="211"/>
      <c r="AIX87" s="211"/>
      <c r="AIY87" s="211"/>
      <c r="AIZ87" s="211"/>
      <c r="AJA87" s="211"/>
      <c r="AJB87" s="211"/>
      <c r="AJC87" s="211"/>
      <c r="AJD87" s="211"/>
      <c r="AJE87" s="211"/>
      <c r="AJF87" s="211"/>
      <c r="AJG87" s="211"/>
      <c r="AJH87" s="211"/>
      <c r="AJI87" s="211"/>
      <c r="AJJ87" s="211"/>
      <c r="AJK87" s="211"/>
      <c r="AJL87" s="211"/>
      <c r="AJM87" s="211"/>
      <c r="AJN87" s="211"/>
      <c r="AJO87" s="211"/>
      <c r="AJP87" s="211"/>
      <c r="AJQ87" s="211"/>
      <c r="AJR87" s="211"/>
      <c r="AJS87" s="211"/>
      <c r="AJT87" s="211"/>
      <c r="AJU87" s="211"/>
      <c r="AJV87" s="211"/>
      <c r="AJW87" s="211"/>
      <c r="AJX87" s="211"/>
      <c r="AJY87" s="211"/>
      <c r="AJZ87" s="211"/>
      <c r="AKA87" s="211"/>
      <c r="AKB87" s="211"/>
      <c r="AKC87" s="211"/>
      <c r="AKD87" s="211"/>
      <c r="AKE87" s="211"/>
      <c r="AKF87" s="211"/>
      <c r="AKG87" s="211"/>
      <c r="AKH87" s="211"/>
      <c r="AKI87" s="211"/>
      <c r="AKJ87" s="211"/>
      <c r="AKK87" s="211"/>
      <c r="AKL87" s="211"/>
      <c r="AKM87" s="211"/>
      <c r="AKN87" s="211"/>
      <c r="AKO87" s="211"/>
      <c r="AKP87" s="211"/>
      <c r="AKQ87" s="211"/>
      <c r="AKR87" s="211"/>
      <c r="AKS87" s="211"/>
      <c r="AKT87" s="211"/>
      <c r="AKU87" s="211"/>
      <c r="AKV87" s="211"/>
      <c r="AKW87" s="211"/>
      <c r="AKX87" s="211"/>
      <c r="AKY87" s="211"/>
      <c r="AKZ87" s="211"/>
      <c r="ALA87" s="211"/>
      <c r="ALB87" s="211"/>
      <c r="ALC87" s="211"/>
      <c r="ALD87" s="211"/>
      <c r="ALE87" s="211"/>
      <c r="ALF87" s="211"/>
      <c r="ALG87" s="211"/>
      <c r="ALH87" s="211"/>
      <c r="ALI87" s="211"/>
      <c r="ALJ87" s="211"/>
      <c r="ALK87" s="211"/>
      <c r="ALL87" s="211"/>
      <c r="ALM87" s="211"/>
      <c r="ALN87" s="211"/>
      <c r="ALO87" s="211"/>
      <c r="ALP87" s="211"/>
      <c r="ALQ87" s="211"/>
      <c r="ALR87" s="211"/>
      <c r="ALS87" s="211"/>
      <c r="ALT87" s="211"/>
      <c r="ALU87" s="211"/>
      <c r="ALV87" s="211"/>
      <c r="ALW87" s="211"/>
      <c r="ALX87" s="211"/>
      <c r="ALY87" s="211"/>
      <c r="ALZ87" s="211"/>
      <c r="AMA87" s="211"/>
      <c r="AMB87" s="211"/>
      <c r="AMC87" s="211"/>
      <c r="AMD87" s="211"/>
      <c r="AME87" s="211"/>
      <c r="AMF87" s="211"/>
      <c r="AMG87" s="211"/>
      <c r="AMH87" s="211"/>
      <c r="AMI87" s="211"/>
      <c r="AMJ87" s="211"/>
      <c r="AMK87" s="211"/>
      <c r="AML87" s="211"/>
      <c r="AMM87" s="211"/>
      <c r="AMN87" s="211"/>
      <c r="AMO87" s="211"/>
      <c r="AMP87" s="211"/>
      <c r="AMQ87" s="211"/>
      <c r="AMR87" s="211"/>
      <c r="AMS87" s="211"/>
      <c r="AMT87" s="211"/>
      <c r="AMU87" s="211"/>
      <c r="AMV87" s="211"/>
      <c r="AMW87" s="211"/>
      <c r="AMX87" s="211"/>
      <c r="AMY87" s="211"/>
      <c r="AMZ87" s="211"/>
      <c r="ANA87" s="211"/>
      <c r="ANB87" s="211"/>
      <c r="ANC87" s="211"/>
      <c r="AND87" s="211"/>
      <c r="ANE87" s="211"/>
      <c r="ANF87" s="211"/>
      <c r="ANG87" s="211"/>
      <c r="ANH87" s="211"/>
      <c r="ANI87" s="211"/>
      <c r="ANJ87" s="211"/>
      <c r="ANK87" s="211"/>
      <c r="ANL87" s="211"/>
      <c r="ANM87" s="211"/>
      <c r="ANN87" s="211"/>
      <c r="ANO87" s="211"/>
      <c r="ANP87" s="211"/>
      <c r="ANQ87" s="211"/>
      <c r="ANR87" s="211"/>
      <c r="ANS87" s="211"/>
      <c r="ANT87" s="211"/>
      <c r="ANU87" s="211"/>
      <c r="ANV87" s="211"/>
      <c r="ANW87" s="211"/>
      <c r="ANX87" s="211"/>
      <c r="ANY87" s="211"/>
      <c r="ANZ87" s="211"/>
      <c r="AOA87" s="211"/>
      <c r="AOB87" s="211"/>
      <c r="AOC87" s="211"/>
      <c r="AOD87" s="211"/>
      <c r="AOE87" s="211"/>
      <c r="AOF87" s="211"/>
      <c r="AOG87" s="211"/>
      <c r="AOH87" s="211"/>
      <c r="AOI87" s="211"/>
      <c r="AOJ87" s="211"/>
      <c r="AOK87" s="211"/>
      <c r="AOL87" s="211"/>
      <c r="AOM87" s="211"/>
      <c r="AON87" s="211"/>
      <c r="AOO87" s="211"/>
      <c r="AOP87" s="211"/>
      <c r="AOQ87" s="211"/>
      <c r="AOR87" s="211"/>
      <c r="AOS87" s="211"/>
      <c r="AOT87" s="211"/>
      <c r="AOU87" s="211"/>
      <c r="AOV87" s="211"/>
      <c r="AOW87" s="211"/>
      <c r="AOX87" s="211"/>
      <c r="AOY87" s="211"/>
      <c r="AOZ87" s="211"/>
      <c r="APA87" s="211"/>
      <c r="APB87" s="211"/>
      <c r="APC87" s="211"/>
      <c r="APD87" s="211"/>
      <c r="APE87" s="211"/>
      <c r="APF87" s="211"/>
      <c r="APG87" s="211"/>
      <c r="APH87" s="211"/>
      <c r="API87" s="211"/>
      <c r="APJ87" s="211"/>
      <c r="APK87" s="211"/>
      <c r="APL87" s="211"/>
      <c r="APM87" s="211"/>
      <c r="APN87" s="211"/>
      <c r="APO87" s="211"/>
      <c r="APP87" s="211"/>
      <c r="APQ87" s="211"/>
      <c r="APR87" s="211"/>
      <c r="APS87" s="211"/>
      <c r="APT87" s="211"/>
      <c r="APU87" s="211"/>
      <c r="APV87" s="211"/>
      <c r="APW87" s="211"/>
      <c r="APX87" s="211"/>
      <c r="APY87" s="211"/>
      <c r="APZ87" s="211"/>
      <c r="AQA87" s="211"/>
      <c r="AQB87" s="211"/>
      <c r="AQC87" s="211"/>
      <c r="AQD87" s="211"/>
      <c r="AQE87" s="211"/>
      <c r="AQF87" s="211"/>
      <c r="AQG87" s="211"/>
      <c r="AQH87" s="211"/>
      <c r="AQI87" s="211"/>
      <c r="AQJ87" s="211"/>
      <c r="AQK87" s="211"/>
      <c r="AQL87" s="211"/>
      <c r="AQM87" s="211"/>
      <c r="AQN87" s="211"/>
      <c r="AQO87" s="211"/>
      <c r="AQP87" s="211"/>
      <c r="AQQ87" s="211"/>
      <c r="AQR87" s="211"/>
      <c r="AQS87" s="211"/>
      <c r="AQT87" s="211"/>
      <c r="AQU87" s="211"/>
      <c r="AQV87" s="211"/>
      <c r="AQW87" s="211"/>
      <c r="AQX87" s="211"/>
      <c r="AQY87" s="211"/>
      <c r="AQZ87" s="211"/>
      <c r="ARA87" s="211"/>
      <c r="ARB87" s="211"/>
      <c r="ARC87" s="211"/>
      <c r="ARD87" s="211"/>
      <c r="ARE87" s="211"/>
      <c r="ARF87" s="211"/>
      <c r="ARG87" s="211"/>
      <c r="ARH87" s="211"/>
      <c r="ARI87" s="211"/>
      <c r="ARJ87" s="211"/>
      <c r="ARK87" s="211"/>
      <c r="ARL87" s="211"/>
      <c r="ARM87" s="211"/>
      <c r="ARN87" s="211"/>
      <c r="ARO87" s="211"/>
      <c r="ARP87" s="211"/>
      <c r="ARQ87" s="211"/>
      <c r="ARR87" s="211"/>
      <c r="ARS87" s="211"/>
      <c r="ART87" s="211"/>
      <c r="ARU87" s="211"/>
      <c r="ARV87" s="211"/>
      <c r="ARW87" s="211"/>
      <c r="ARX87" s="211"/>
      <c r="ARY87" s="211"/>
      <c r="ARZ87" s="211"/>
      <c r="ASA87" s="211"/>
      <c r="ASB87" s="211"/>
      <c r="ASC87" s="211"/>
      <c r="ASD87" s="211"/>
      <c r="ASE87" s="211"/>
      <c r="ASF87" s="211"/>
      <c r="ASG87" s="211"/>
      <c r="ASH87" s="211"/>
      <c r="ASI87" s="211"/>
      <c r="ASJ87" s="211"/>
      <c r="ASK87" s="211"/>
      <c r="ASL87" s="211"/>
      <c r="ASM87" s="211"/>
      <c r="ASN87" s="211"/>
      <c r="ASO87" s="211"/>
      <c r="ASP87" s="211"/>
      <c r="ASQ87" s="211"/>
      <c r="ASR87" s="211"/>
      <c r="ASS87" s="211"/>
      <c r="AST87" s="211"/>
      <c r="ASU87" s="211"/>
      <c r="ASV87" s="211"/>
      <c r="ASW87" s="211"/>
      <c r="ASX87" s="211"/>
      <c r="ASY87" s="211"/>
      <c r="ASZ87" s="211"/>
      <c r="ATA87" s="211"/>
      <c r="ATB87" s="211"/>
      <c r="ATC87" s="211"/>
      <c r="ATD87" s="211"/>
      <c r="ATE87" s="211"/>
      <c r="ATF87" s="211"/>
      <c r="ATG87" s="211"/>
      <c r="ATH87" s="211"/>
      <c r="ATI87" s="211"/>
      <c r="ATJ87" s="211"/>
      <c r="ATK87" s="211"/>
      <c r="ATL87" s="211"/>
      <c r="ATM87" s="211"/>
      <c r="ATN87" s="211"/>
      <c r="ATO87" s="211"/>
      <c r="ATP87" s="211"/>
      <c r="ATQ87" s="211"/>
      <c r="ATR87" s="211"/>
      <c r="ATS87" s="211"/>
      <c r="ATT87" s="211"/>
      <c r="ATU87" s="211"/>
      <c r="ATV87" s="211"/>
      <c r="ATW87" s="211"/>
      <c r="ATX87" s="211"/>
      <c r="ATY87" s="211"/>
      <c r="ATZ87" s="211"/>
      <c r="AUA87" s="211"/>
      <c r="AUB87" s="211"/>
      <c r="AUC87" s="211"/>
      <c r="AUD87" s="211"/>
      <c r="AUE87" s="211"/>
      <c r="AUF87" s="211"/>
      <c r="AUG87" s="211"/>
      <c r="AUH87" s="211"/>
      <c r="AUI87" s="211"/>
      <c r="AUJ87" s="211"/>
      <c r="AUK87" s="211"/>
      <c r="AUL87" s="211"/>
      <c r="AUM87" s="211"/>
      <c r="AUN87" s="211"/>
      <c r="AUO87" s="211"/>
      <c r="AUP87" s="211"/>
      <c r="AUQ87" s="211"/>
      <c r="AUR87" s="211"/>
      <c r="AUS87" s="211"/>
      <c r="AUT87" s="211"/>
      <c r="AUU87" s="211"/>
      <c r="AUV87" s="211"/>
      <c r="AUW87" s="211"/>
      <c r="AUX87" s="211"/>
      <c r="AUY87" s="211"/>
      <c r="AUZ87" s="211"/>
      <c r="AVA87" s="211"/>
      <c r="AVB87" s="211"/>
      <c r="AVC87" s="211"/>
      <c r="AVD87" s="211"/>
      <c r="AVE87" s="211"/>
      <c r="AVF87" s="211"/>
      <c r="AVG87" s="211"/>
      <c r="AVH87" s="211"/>
      <c r="AVI87" s="211"/>
      <c r="AVJ87" s="211"/>
      <c r="AVK87" s="211"/>
      <c r="AVL87" s="211"/>
      <c r="AVM87" s="211"/>
      <c r="AVN87" s="211"/>
      <c r="AVO87" s="211"/>
      <c r="AVP87" s="211"/>
      <c r="AVQ87" s="211"/>
      <c r="AVR87" s="211"/>
      <c r="AVS87" s="211"/>
      <c r="AVT87" s="211"/>
      <c r="AVU87" s="211"/>
      <c r="AVV87" s="211"/>
      <c r="AVW87" s="211"/>
      <c r="AVX87" s="211"/>
      <c r="AVY87" s="211"/>
      <c r="AVZ87" s="211"/>
      <c r="AWA87" s="211"/>
      <c r="AWB87" s="211"/>
      <c r="AWC87" s="211"/>
      <c r="AWD87" s="211"/>
      <c r="AWE87" s="211"/>
      <c r="AWF87" s="211"/>
      <c r="AWG87" s="211"/>
      <c r="AWH87" s="211"/>
      <c r="AWI87" s="211"/>
      <c r="AWJ87" s="211"/>
      <c r="AWK87" s="211"/>
      <c r="AWL87" s="211"/>
      <c r="AWM87" s="211"/>
      <c r="AWN87" s="211"/>
      <c r="AWO87" s="211"/>
      <c r="AWP87" s="211"/>
      <c r="AWQ87" s="211"/>
      <c r="AWR87" s="211"/>
      <c r="AWS87" s="211"/>
      <c r="AWT87" s="211"/>
      <c r="AWU87" s="211"/>
      <c r="AWV87" s="211"/>
      <c r="AWW87" s="211"/>
      <c r="AWX87" s="211"/>
      <c r="AWY87" s="211"/>
      <c r="AWZ87" s="211"/>
      <c r="AXA87" s="211"/>
      <c r="AXB87" s="211"/>
      <c r="AXC87" s="211"/>
      <c r="AXD87" s="211"/>
      <c r="AXE87" s="211"/>
      <c r="AXF87" s="211"/>
      <c r="AXG87" s="211"/>
      <c r="AXH87" s="211"/>
      <c r="AXI87" s="211"/>
      <c r="AXJ87" s="211"/>
      <c r="AXK87" s="211"/>
      <c r="AXL87" s="211"/>
      <c r="AXM87" s="211"/>
      <c r="AXN87" s="211"/>
      <c r="AXO87" s="211"/>
      <c r="AXP87" s="211"/>
      <c r="AXQ87" s="211"/>
      <c r="AXR87" s="211"/>
      <c r="AXS87" s="211"/>
      <c r="AXT87" s="211"/>
      <c r="AXU87" s="211"/>
      <c r="AXV87" s="211"/>
      <c r="AXW87" s="211"/>
      <c r="AXX87" s="211"/>
      <c r="AXY87" s="211"/>
      <c r="AXZ87" s="211"/>
      <c r="AYA87" s="211"/>
      <c r="AYB87" s="211"/>
      <c r="AYC87" s="211"/>
      <c r="AYD87" s="211"/>
      <c r="AYE87" s="211"/>
      <c r="AYF87" s="211"/>
      <c r="AYG87" s="211"/>
      <c r="AYH87" s="211"/>
      <c r="AYI87" s="211"/>
      <c r="AYJ87" s="211"/>
      <c r="AYK87" s="211"/>
      <c r="AYL87" s="211"/>
      <c r="AYM87" s="211"/>
      <c r="AYN87" s="211"/>
      <c r="AYO87" s="211"/>
      <c r="AYP87" s="211"/>
      <c r="AYQ87" s="211"/>
      <c r="AYR87" s="211"/>
      <c r="AYS87" s="211"/>
      <c r="AYT87" s="211"/>
      <c r="AYU87" s="211"/>
      <c r="AYV87" s="211"/>
      <c r="AYW87" s="211"/>
      <c r="AYX87" s="211"/>
      <c r="AYY87" s="211"/>
      <c r="AYZ87" s="211"/>
      <c r="AZA87" s="211"/>
      <c r="AZB87" s="211"/>
      <c r="AZC87" s="211"/>
      <c r="AZD87" s="211"/>
      <c r="AZE87" s="211"/>
      <c r="AZF87" s="211"/>
      <c r="AZG87" s="211"/>
      <c r="AZH87" s="211"/>
      <c r="AZI87" s="211"/>
      <c r="AZJ87" s="211"/>
      <c r="AZK87" s="211"/>
      <c r="AZL87" s="211"/>
      <c r="AZM87" s="211"/>
      <c r="AZN87" s="211"/>
      <c r="AZO87" s="211"/>
      <c r="AZP87" s="211"/>
      <c r="AZQ87" s="211"/>
      <c r="AZR87" s="211"/>
      <c r="AZS87" s="211"/>
      <c r="AZT87" s="211"/>
      <c r="AZU87" s="211"/>
      <c r="AZV87" s="211"/>
      <c r="AZW87" s="211"/>
      <c r="AZX87" s="211"/>
      <c r="AZY87" s="211"/>
      <c r="AZZ87" s="211"/>
      <c r="BAA87" s="211"/>
      <c r="BAB87" s="211"/>
      <c r="BAC87" s="211"/>
      <c r="BAD87" s="211"/>
      <c r="BAE87" s="211"/>
      <c r="BAF87" s="211"/>
      <c r="BAG87" s="211"/>
      <c r="BAH87" s="211"/>
      <c r="BAI87" s="211"/>
      <c r="BAJ87" s="211"/>
      <c r="BAK87" s="211"/>
      <c r="BAL87" s="211"/>
      <c r="BAM87" s="211"/>
      <c r="BAN87" s="211"/>
      <c r="BAO87" s="211"/>
      <c r="BAP87" s="211"/>
      <c r="BAQ87" s="211"/>
      <c r="BAR87" s="211"/>
      <c r="BAS87" s="211"/>
      <c r="BAT87" s="211"/>
      <c r="BAU87" s="211"/>
      <c r="BAV87" s="211"/>
      <c r="BAW87" s="211"/>
      <c r="BAX87" s="211"/>
      <c r="BAY87" s="211"/>
      <c r="BAZ87" s="211"/>
      <c r="BBA87" s="211"/>
      <c r="BBB87" s="211"/>
      <c r="BBC87" s="211"/>
      <c r="BBD87" s="211"/>
      <c r="BBE87" s="211"/>
      <c r="BBF87" s="211"/>
      <c r="BBG87" s="211"/>
      <c r="BBH87" s="211"/>
      <c r="BBI87" s="211"/>
      <c r="BBJ87" s="211"/>
      <c r="BBK87" s="211"/>
      <c r="BBL87" s="211"/>
      <c r="BBM87" s="211"/>
      <c r="BBN87" s="211"/>
      <c r="BBO87" s="211"/>
      <c r="BBP87" s="211"/>
      <c r="BBQ87" s="211"/>
      <c r="BBR87" s="211"/>
      <c r="BBS87" s="211"/>
      <c r="BBT87" s="211"/>
      <c r="BBU87" s="211"/>
      <c r="BBV87" s="211"/>
      <c r="BBW87" s="211"/>
      <c r="BBX87" s="211"/>
      <c r="BBY87" s="211"/>
      <c r="BBZ87" s="211"/>
      <c r="BCA87" s="211"/>
      <c r="BCB87" s="211"/>
      <c r="BCC87" s="211"/>
      <c r="BCD87" s="211"/>
      <c r="BCE87" s="211"/>
      <c r="BCF87" s="211"/>
      <c r="BCG87" s="211"/>
      <c r="BCH87" s="211"/>
      <c r="BCI87" s="211"/>
      <c r="BCJ87" s="211"/>
      <c r="BCK87" s="211"/>
      <c r="BCL87" s="211"/>
      <c r="BCM87" s="211"/>
      <c r="BCN87" s="211"/>
      <c r="BCO87" s="211"/>
      <c r="BCP87" s="211"/>
      <c r="BCQ87" s="211"/>
      <c r="BCR87" s="211"/>
      <c r="BCS87" s="211"/>
      <c r="BCT87" s="211"/>
      <c r="BCU87" s="211"/>
      <c r="BCV87" s="211"/>
      <c r="BCW87" s="211"/>
      <c r="BCX87" s="211"/>
      <c r="BCY87" s="211"/>
      <c r="BCZ87" s="211"/>
      <c r="BDA87" s="211"/>
      <c r="BDB87" s="211"/>
      <c r="BDC87" s="211"/>
      <c r="BDD87" s="211"/>
      <c r="BDE87" s="211"/>
      <c r="BDF87" s="211"/>
      <c r="BDG87" s="211"/>
      <c r="BDH87" s="211"/>
      <c r="BDI87" s="211"/>
      <c r="BDJ87" s="211"/>
      <c r="BDK87" s="211"/>
      <c r="BDL87" s="211"/>
      <c r="BDM87" s="211"/>
      <c r="BDN87" s="211"/>
      <c r="BDO87" s="211"/>
      <c r="BDP87" s="211"/>
      <c r="BDQ87" s="211"/>
      <c r="BDR87" s="211"/>
      <c r="BDS87" s="211"/>
      <c r="BDT87" s="211"/>
      <c r="BDU87" s="211"/>
      <c r="BDV87" s="211"/>
      <c r="BDW87" s="211"/>
      <c r="BDX87" s="211"/>
      <c r="BDY87" s="211"/>
      <c r="BDZ87" s="211"/>
      <c r="BEA87" s="211"/>
      <c r="BEB87" s="211"/>
      <c r="BEC87" s="211"/>
      <c r="BED87" s="211"/>
      <c r="BEE87" s="211"/>
      <c r="BEF87" s="211"/>
      <c r="BEG87" s="211"/>
      <c r="BEH87" s="211"/>
      <c r="BEI87" s="211"/>
      <c r="BEJ87" s="211"/>
      <c r="BEK87" s="211"/>
      <c r="BEL87" s="211"/>
      <c r="BEM87" s="211"/>
      <c r="BEN87" s="211"/>
      <c r="BEO87" s="211"/>
      <c r="BEP87" s="211"/>
      <c r="BEQ87" s="211"/>
      <c r="BER87" s="211"/>
      <c r="BES87" s="211"/>
      <c r="BET87" s="211"/>
      <c r="BEU87" s="211"/>
      <c r="BEV87" s="211"/>
      <c r="BEW87" s="211"/>
      <c r="BEX87" s="211"/>
      <c r="BEY87" s="211"/>
      <c r="BEZ87" s="211"/>
      <c r="BFA87" s="211"/>
      <c r="BFB87" s="211"/>
      <c r="BFC87" s="211"/>
      <c r="BFD87" s="211"/>
      <c r="BFE87" s="211"/>
      <c r="BFF87" s="211"/>
      <c r="BFG87" s="211"/>
      <c r="BFH87" s="211"/>
      <c r="BFI87" s="211"/>
      <c r="BFJ87" s="211"/>
      <c r="BFK87" s="211"/>
      <c r="BFL87" s="211"/>
      <c r="BFM87" s="211"/>
      <c r="BFN87" s="211"/>
      <c r="BFO87" s="211"/>
      <c r="BFP87" s="211"/>
      <c r="BFQ87" s="211"/>
      <c r="BFR87" s="211"/>
      <c r="BFS87" s="211"/>
      <c r="BFT87" s="211"/>
      <c r="BFU87" s="211"/>
      <c r="BFV87" s="211"/>
      <c r="BFW87" s="211"/>
      <c r="BFX87" s="211"/>
      <c r="BFY87" s="211"/>
      <c r="BFZ87" s="211"/>
      <c r="BGA87" s="211"/>
      <c r="BGB87" s="211"/>
      <c r="BGC87" s="211"/>
      <c r="BGD87" s="211"/>
      <c r="BGE87" s="211"/>
      <c r="BGF87" s="211"/>
      <c r="BGG87" s="211"/>
      <c r="BGH87" s="211"/>
      <c r="BGI87" s="211"/>
      <c r="BGJ87" s="211"/>
      <c r="BGK87" s="211"/>
      <c r="BGL87" s="211"/>
      <c r="BGM87" s="211"/>
      <c r="BGN87" s="211"/>
      <c r="BGO87" s="211"/>
      <c r="BGP87" s="211"/>
      <c r="BGQ87" s="211"/>
      <c r="BGR87" s="211"/>
      <c r="BGS87" s="211"/>
      <c r="BGT87" s="211"/>
      <c r="BGU87" s="211"/>
      <c r="BGV87" s="211"/>
      <c r="BGW87" s="211"/>
      <c r="BGX87" s="211"/>
      <c r="BGY87" s="211"/>
      <c r="BGZ87" s="211"/>
      <c r="BHA87" s="211"/>
      <c r="BHB87" s="211"/>
      <c r="BHC87" s="211"/>
      <c r="BHD87" s="211"/>
      <c r="BHE87" s="211"/>
      <c r="BHF87" s="211"/>
      <c r="BHG87" s="211"/>
      <c r="BHH87" s="211"/>
      <c r="BHI87" s="211"/>
      <c r="BHJ87" s="211"/>
      <c r="BHK87" s="211"/>
      <c r="BHL87" s="211"/>
      <c r="BHM87" s="211"/>
      <c r="BHN87" s="211"/>
      <c r="BHO87" s="211"/>
      <c r="BHP87" s="211"/>
      <c r="BHQ87" s="211"/>
      <c r="BHR87" s="211"/>
      <c r="BHS87" s="211"/>
      <c r="BHT87" s="211"/>
      <c r="BHU87" s="211"/>
      <c r="BHV87" s="211"/>
      <c r="BHW87" s="211"/>
      <c r="BHX87" s="211"/>
      <c r="BHY87" s="211"/>
      <c r="BHZ87" s="211"/>
      <c r="BIA87" s="211"/>
      <c r="BIB87" s="211"/>
      <c r="BIC87" s="211"/>
      <c r="BID87" s="211"/>
      <c r="BIE87" s="211"/>
      <c r="BIF87" s="211"/>
      <c r="BIG87" s="211"/>
      <c r="BIH87" s="211"/>
      <c r="BII87" s="211"/>
      <c r="BIJ87" s="211"/>
      <c r="BIK87" s="211"/>
      <c r="BIL87" s="211"/>
      <c r="BIM87" s="211"/>
      <c r="BIN87" s="211"/>
      <c r="BIO87" s="211"/>
      <c r="BIP87" s="211"/>
      <c r="BIQ87" s="211"/>
      <c r="BIR87" s="211"/>
      <c r="BIS87" s="211"/>
      <c r="BIT87" s="211"/>
      <c r="BIU87" s="211"/>
      <c r="BIV87" s="211"/>
      <c r="BIW87" s="211"/>
      <c r="BIX87" s="211"/>
      <c r="BIY87" s="211"/>
      <c r="BIZ87" s="211"/>
      <c r="BJA87" s="211"/>
      <c r="BJB87" s="211"/>
      <c r="BJC87" s="211"/>
      <c r="BJD87" s="211"/>
      <c r="BJE87" s="211"/>
      <c r="BJF87" s="211"/>
      <c r="BJG87" s="211"/>
      <c r="BJH87" s="211"/>
      <c r="BJI87" s="211"/>
      <c r="BJJ87" s="211"/>
      <c r="BJK87" s="211"/>
      <c r="BJL87" s="211"/>
      <c r="BJM87" s="211"/>
      <c r="BJN87" s="211"/>
      <c r="BJO87" s="211"/>
      <c r="BJP87" s="211"/>
      <c r="BJQ87" s="211"/>
      <c r="BJR87" s="211"/>
      <c r="BJS87" s="211"/>
      <c r="BJT87" s="211"/>
      <c r="BJU87" s="211"/>
      <c r="BJV87" s="211"/>
      <c r="BJW87" s="211"/>
      <c r="BJX87" s="211"/>
      <c r="BJY87" s="211"/>
      <c r="BJZ87" s="211"/>
      <c r="BKA87" s="211"/>
      <c r="BKB87" s="211"/>
      <c r="BKC87" s="211"/>
      <c r="BKD87" s="211"/>
      <c r="BKE87" s="211"/>
      <c r="BKF87" s="211"/>
      <c r="BKG87" s="211"/>
      <c r="BKH87" s="211"/>
      <c r="BKI87" s="211"/>
      <c r="BKJ87" s="211"/>
      <c r="BKK87" s="211"/>
      <c r="BKL87" s="211"/>
      <c r="BKM87" s="211"/>
      <c r="BKN87" s="211"/>
      <c r="BKO87" s="211"/>
      <c r="BKP87" s="211"/>
      <c r="BKQ87" s="211"/>
      <c r="BKR87" s="211"/>
      <c r="BKS87" s="211"/>
      <c r="BKT87" s="211"/>
      <c r="BKU87" s="211"/>
      <c r="BKV87" s="211"/>
      <c r="BKW87" s="211"/>
      <c r="BKX87" s="211"/>
      <c r="BKY87" s="211"/>
      <c r="BKZ87" s="211"/>
      <c r="BLA87" s="211"/>
      <c r="BLB87" s="211"/>
      <c r="BLC87" s="211"/>
      <c r="BLD87" s="211"/>
      <c r="BLE87" s="211"/>
      <c r="BLF87" s="211"/>
      <c r="BLG87" s="211"/>
      <c r="BLH87" s="211"/>
      <c r="BLI87" s="211"/>
      <c r="BLJ87" s="211"/>
      <c r="BLK87" s="211"/>
      <c r="BLL87" s="211"/>
      <c r="BLM87" s="211"/>
      <c r="BLN87" s="211"/>
      <c r="BLO87" s="211"/>
      <c r="BLP87" s="211"/>
      <c r="BLQ87" s="211"/>
      <c r="BLR87" s="211"/>
      <c r="BLS87" s="211"/>
      <c r="BLT87" s="211"/>
      <c r="BLU87" s="211"/>
      <c r="BLV87" s="211"/>
      <c r="BLW87" s="211"/>
      <c r="BLX87" s="211"/>
      <c r="BLY87" s="211"/>
      <c r="BLZ87" s="211"/>
      <c r="BMA87" s="211"/>
      <c r="BMB87" s="211"/>
      <c r="BMC87" s="211"/>
      <c r="BMD87" s="211"/>
      <c r="BME87" s="211"/>
      <c r="BMF87" s="211"/>
      <c r="BMG87" s="211"/>
      <c r="BMH87" s="211"/>
      <c r="BMI87" s="211"/>
      <c r="BMJ87" s="211"/>
      <c r="BMK87" s="211"/>
      <c r="BML87" s="211"/>
      <c r="BMM87" s="211"/>
      <c r="BMN87" s="211"/>
      <c r="BMO87" s="211"/>
      <c r="BMP87" s="211"/>
      <c r="BMQ87" s="211"/>
      <c r="BMR87" s="211"/>
      <c r="BMS87" s="211"/>
      <c r="BMT87" s="211"/>
      <c r="BMU87" s="211"/>
      <c r="BMV87" s="211"/>
      <c r="BMW87" s="211"/>
      <c r="BMX87" s="211"/>
      <c r="BMY87" s="211"/>
      <c r="BMZ87" s="211"/>
      <c r="BNA87" s="211"/>
      <c r="BNB87" s="211"/>
      <c r="BNC87" s="211"/>
      <c r="BND87" s="211"/>
      <c r="BNE87" s="211"/>
      <c r="BNF87" s="211"/>
      <c r="BNG87" s="211"/>
      <c r="BNH87" s="211"/>
      <c r="BNI87" s="211"/>
      <c r="BNJ87" s="211"/>
      <c r="BNK87" s="211"/>
      <c r="BNL87" s="211"/>
      <c r="BNM87" s="211"/>
      <c r="BNN87" s="211"/>
      <c r="BNO87" s="211"/>
      <c r="BNP87" s="211"/>
      <c r="BNQ87" s="211"/>
      <c r="BNR87" s="211"/>
      <c r="BNS87" s="211"/>
      <c r="BNT87" s="211"/>
      <c r="BNU87" s="211"/>
      <c r="BNV87" s="211"/>
      <c r="BNW87" s="211"/>
      <c r="BNX87" s="211"/>
      <c r="BNY87" s="211"/>
      <c r="BNZ87" s="211"/>
      <c r="BOA87" s="211"/>
      <c r="BOB87" s="211"/>
      <c r="BOC87" s="211"/>
      <c r="BOD87" s="211"/>
      <c r="BOE87" s="211"/>
      <c r="BOF87" s="211"/>
      <c r="BOG87" s="211"/>
      <c r="BOH87" s="211"/>
      <c r="BOI87" s="211"/>
      <c r="BOJ87" s="211"/>
      <c r="BOK87" s="211"/>
      <c r="BOL87" s="211"/>
      <c r="BOM87" s="211"/>
      <c r="BON87" s="211"/>
      <c r="BOO87" s="211"/>
      <c r="BOP87" s="211"/>
      <c r="BOQ87" s="211"/>
      <c r="BOR87" s="211"/>
      <c r="BOS87" s="211"/>
      <c r="BOT87" s="211"/>
      <c r="BOU87" s="211"/>
      <c r="BOV87" s="211"/>
      <c r="BOW87" s="211"/>
      <c r="BOX87" s="211"/>
      <c r="BOY87" s="211"/>
      <c r="BOZ87" s="211"/>
      <c r="BPA87" s="211"/>
      <c r="BPB87" s="211"/>
      <c r="BPC87" s="211"/>
      <c r="BPD87" s="211"/>
      <c r="BPE87" s="211"/>
      <c r="BPF87" s="211"/>
      <c r="BPG87" s="211"/>
      <c r="BPH87" s="211"/>
      <c r="BPI87" s="211"/>
      <c r="BPJ87" s="211"/>
      <c r="BPK87" s="211"/>
      <c r="BPL87" s="211"/>
      <c r="BPM87" s="211"/>
      <c r="BPN87" s="211"/>
      <c r="BPO87" s="211"/>
      <c r="BPP87" s="211"/>
      <c r="BPQ87" s="211"/>
      <c r="BPR87" s="211"/>
      <c r="BPS87" s="211"/>
      <c r="BPT87" s="211"/>
      <c r="BPU87" s="211"/>
      <c r="BPV87" s="211"/>
      <c r="BPW87" s="211"/>
      <c r="BPX87" s="211"/>
      <c r="BPY87" s="211"/>
      <c r="BPZ87" s="211"/>
      <c r="BQA87" s="211"/>
      <c r="BQB87" s="211"/>
      <c r="BQC87" s="211"/>
      <c r="BQD87" s="211"/>
      <c r="BQE87" s="211"/>
      <c r="BQF87" s="211"/>
      <c r="BQG87" s="211"/>
      <c r="BQH87" s="211"/>
      <c r="BQI87" s="211"/>
      <c r="BQJ87" s="211"/>
      <c r="BQK87" s="211"/>
      <c r="BQL87" s="211"/>
      <c r="BQM87" s="211"/>
      <c r="BQN87" s="211"/>
      <c r="BQO87" s="211"/>
      <c r="BQP87" s="211"/>
      <c r="BQQ87" s="211"/>
      <c r="BQR87" s="211"/>
      <c r="BQS87" s="211"/>
      <c r="BQT87" s="211"/>
      <c r="BQU87" s="211"/>
      <c r="BQV87" s="211"/>
      <c r="BQW87" s="211"/>
      <c r="BQX87" s="211"/>
      <c r="BQY87" s="211"/>
      <c r="BQZ87" s="211"/>
      <c r="BRA87" s="211"/>
      <c r="BRB87" s="211"/>
      <c r="BRC87" s="211"/>
      <c r="BRD87" s="211"/>
      <c r="BRE87" s="211"/>
      <c r="BRF87" s="211"/>
      <c r="BRG87" s="211"/>
      <c r="BRH87" s="211"/>
      <c r="BRI87" s="211"/>
      <c r="BRJ87" s="211"/>
      <c r="BRK87" s="211"/>
      <c r="BRL87" s="211"/>
      <c r="BRM87" s="211"/>
      <c r="BRN87" s="211"/>
      <c r="BRO87" s="211"/>
      <c r="BRP87" s="211"/>
      <c r="BRQ87" s="211"/>
      <c r="BRR87" s="211"/>
      <c r="BRS87" s="211"/>
      <c r="BRT87" s="211"/>
      <c r="BRU87" s="211"/>
      <c r="BRV87" s="211"/>
      <c r="BRW87" s="211"/>
      <c r="BRX87" s="211"/>
      <c r="BRY87" s="211"/>
      <c r="BRZ87" s="211"/>
      <c r="BSA87" s="211"/>
      <c r="BSB87" s="211"/>
      <c r="BSC87" s="211"/>
      <c r="BSD87" s="211"/>
      <c r="BSE87" s="211"/>
      <c r="BSF87" s="211"/>
      <c r="BSG87" s="211"/>
      <c r="BSH87" s="211"/>
      <c r="BSI87" s="211"/>
      <c r="BSJ87" s="211"/>
      <c r="BSK87" s="211"/>
      <c r="BSL87" s="211"/>
      <c r="BSM87" s="211"/>
      <c r="BSN87" s="211"/>
      <c r="BSO87" s="211"/>
      <c r="BSP87" s="211"/>
      <c r="BSQ87" s="211"/>
      <c r="BSR87" s="211"/>
      <c r="BSS87" s="211"/>
      <c r="BST87" s="211"/>
      <c r="BSU87" s="211"/>
      <c r="BSV87" s="211"/>
      <c r="BSW87" s="211"/>
      <c r="BSX87" s="211"/>
      <c r="BSY87" s="211"/>
      <c r="BSZ87" s="211"/>
      <c r="BTA87" s="211"/>
      <c r="BTB87" s="211"/>
      <c r="BTC87" s="211"/>
      <c r="BTD87" s="211"/>
      <c r="BTE87" s="211"/>
      <c r="BTF87" s="211"/>
      <c r="BTG87" s="211"/>
      <c r="BTH87" s="211"/>
      <c r="BTI87" s="211"/>
      <c r="BTJ87" s="211"/>
      <c r="BTK87" s="211"/>
      <c r="BTL87" s="211"/>
      <c r="BTM87" s="211"/>
      <c r="BTN87" s="211"/>
      <c r="BTO87" s="211"/>
      <c r="BTP87" s="211"/>
      <c r="BTQ87" s="211"/>
      <c r="BTR87" s="211"/>
      <c r="BTS87" s="211"/>
      <c r="BTT87" s="211"/>
      <c r="BTU87" s="211"/>
      <c r="BTV87" s="211"/>
      <c r="BTW87" s="211"/>
      <c r="BTX87" s="211"/>
      <c r="BTY87" s="211"/>
      <c r="BTZ87" s="211"/>
      <c r="BUA87" s="211"/>
      <c r="BUB87" s="211"/>
      <c r="BUC87" s="211"/>
      <c r="BUD87" s="211"/>
      <c r="BUE87" s="211"/>
      <c r="BUF87" s="211"/>
      <c r="BUG87" s="211"/>
      <c r="BUH87" s="211"/>
      <c r="BUI87" s="211"/>
      <c r="BUJ87" s="211"/>
      <c r="BUK87" s="211"/>
      <c r="BUL87" s="211"/>
      <c r="BUM87" s="211"/>
      <c r="BUN87" s="211"/>
      <c r="BUO87" s="211"/>
      <c r="BUP87" s="211"/>
      <c r="BUQ87" s="211"/>
      <c r="BUR87" s="211"/>
      <c r="BUS87" s="211"/>
      <c r="BUT87" s="211"/>
      <c r="BUU87" s="211"/>
      <c r="BUV87" s="211"/>
      <c r="BUW87" s="211"/>
      <c r="BUX87" s="211"/>
      <c r="BUY87" s="211"/>
      <c r="BUZ87" s="211"/>
      <c r="BVA87" s="211"/>
      <c r="BVB87" s="211"/>
      <c r="BVC87" s="211"/>
      <c r="BVD87" s="211"/>
      <c r="BVE87" s="211"/>
      <c r="BVF87" s="211"/>
      <c r="BVG87" s="211"/>
      <c r="BVH87" s="211"/>
      <c r="BVI87" s="211"/>
      <c r="BVJ87" s="211"/>
      <c r="BVK87" s="211"/>
      <c r="BVL87" s="211"/>
      <c r="BVM87" s="211"/>
      <c r="BVN87" s="211"/>
      <c r="BVO87" s="211"/>
      <c r="BVP87" s="211"/>
      <c r="BVQ87" s="211"/>
      <c r="BVR87" s="211"/>
      <c r="BVS87" s="211"/>
      <c r="BVT87" s="211"/>
      <c r="BVU87" s="211"/>
      <c r="BVV87" s="211"/>
      <c r="BVW87" s="211"/>
      <c r="BVX87" s="211"/>
      <c r="BVY87" s="211"/>
      <c r="BVZ87" s="211"/>
      <c r="BWA87" s="211"/>
      <c r="BWB87" s="211"/>
      <c r="BWC87" s="211"/>
      <c r="BWD87" s="211"/>
      <c r="BWE87" s="211"/>
      <c r="BWF87" s="211"/>
      <c r="BWG87" s="211"/>
      <c r="BWH87" s="211"/>
      <c r="BWI87" s="211"/>
      <c r="BWJ87" s="211"/>
      <c r="BWK87" s="211"/>
      <c r="BWL87" s="211"/>
      <c r="BWM87" s="211"/>
      <c r="BWN87" s="211"/>
      <c r="BWO87" s="211"/>
      <c r="BWP87" s="211"/>
      <c r="BWQ87" s="211"/>
      <c r="BWR87" s="211"/>
      <c r="BWS87" s="211"/>
      <c r="BWT87" s="211"/>
      <c r="BWU87" s="211"/>
      <c r="BWV87" s="211"/>
      <c r="BWW87" s="211"/>
      <c r="BWX87" s="211"/>
      <c r="BWY87" s="211"/>
      <c r="BWZ87" s="211"/>
      <c r="BXA87" s="211"/>
      <c r="BXB87" s="211"/>
      <c r="BXC87" s="211"/>
      <c r="BXD87" s="211"/>
      <c r="BXE87" s="211"/>
      <c r="BXF87" s="211"/>
      <c r="BXG87" s="211"/>
      <c r="BXH87" s="211"/>
      <c r="BXI87" s="211"/>
      <c r="BXJ87" s="211"/>
      <c r="BXK87" s="211"/>
      <c r="BXL87" s="211"/>
      <c r="BXM87" s="211"/>
      <c r="BXN87" s="211"/>
      <c r="BXO87" s="211"/>
      <c r="BXP87" s="211"/>
      <c r="BXQ87" s="211"/>
      <c r="BXR87" s="211"/>
      <c r="BXS87" s="211"/>
      <c r="BXT87" s="211"/>
      <c r="BXU87" s="211"/>
      <c r="BXV87" s="211"/>
      <c r="BXW87" s="211"/>
      <c r="BXX87" s="211"/>
      <c r="BXY87" s="211"/>
      <c r="BXZ87" s="211"/>
      <c r="BYA87" s="211"/>
      <c r="BYB87" s="211"/>
      <c r="BYC87" s="211"/>
      <c r="BYD87" s="211"/>
      <c r="BYE87" s="211"/>
      <c r="BYF87" s="211"/>
      <c r="BYG87" s="211"/>
      <c r="BYH87" s="211"/>
      <c r="BYI87" s="211"/>
      <c r="BYJ87" s="211"/>
      <c r="BYK87" s="211"/>
      <c r="BYL87" s="211"/>
      <c r="BYM87" s="211"/>
      <c r="BYN87" s="211"/>
      <c r="BYO87" s="211"/>
      <c r="BYP87" s="211"/>
      <c r="BYQ87" s="211"/>
      <c r="BYR87" s="211"/>
      <c r="BYS87" s="211"/>
      <c r="BYT87" s="211"/>
      <c r="BYU87" s="211"/>
      <c r="BYV87" s="211"/>
      <c r="BYW87" s="211"/>
      <c r="BYX87" s="211"/>
      <c r="BYY87" s="211"/>
      <c r="BYZ87" s="211"/>
      <c r="BZA87" s="211"/>
      <c r="BZB87" s="211"/>
      <c r="BZC87" s="211"/>
      <c r="BZD87" s="211"/>
      <c r="BZE87" s="211"/>
      <c r="BZF87" s="211"/>
      <c r="BZG87" s="211"/>
      <c r="BZH87" s="211"/>
      <c r="BZI87" s="211"/>
      <c r="BZJ87" s="211"/>
      <c r="BZK87" s="211"/>
      <c r="BZL87" s="211"/>
      <c r="BZM87" s="211"/>
      <c r="BZN87" s="211"/>
      <c r="BZO87" s="211"/>
      <c r="BZP87" s="211"/>
      <c r="BZQ87" s="211"/>
      <c r="BZR87" s="211"/>
      <c r="BZS87" s="211"/>
      <c r="BZT87" s="211"/>
      <c r="BZU87" s="211"/>
      <c r="BZV87" s="211"/>
      <c r="BZW87" s="211"/>
      <c r="BZX87" s="211"/>
      <c r="BZY87" s="211"/>
      <c r="BZZ87" s="211"/>
      <c r="CAA87" s="211"/>
      <c r="CAB87" s="211"/>
      <c r="CAC87" s="211"/>
      <c r="CAD87" s="211"/>
      <c r="CAE87" s="211"/>
      <c r="CAF87" s="211"/>
      <c r="CAG87" s="211"/>
      <c r="CAH87" s="211"/>
      <c r="CAI87" s="211"/>
      <c r="CAJ87" s="211"/>
      <c r="CAK87" s="211"/>
      <c r="CAL87" s="211"/>
      <c r="CAM87" s="211"/>
      <c r="CAN87" s="211"/>
      <c r="CAO87" s="211"/>
      <c r="CAP87" s="211"/>
      <c r="CAQ87" s="211"/>
      <c r="CAR87" s="211"/>
      <c r="CAS87" s="211"/>
      <c r="CAT87" s="211"/>
      <c r="CAU87" s="211"/>
      <c r="CAV87" s="211"/>
      <c r="CAW87" s="211"/>
      <c r="CAX87" s="211"/>
      <c r="CAY87" s="211"/>
      <c r="CAZ87" s="211"/>
      <c r="CBA87" s="211"/>
      <c r="CBB87" s="211"/>
      <c r="CBC87" s="211"/>
      <c r="CBD87" s="211"/>
      <c r="CBE87" s="211"/>
      <c r="CBF87" s="211"/>
      <c r="CBG87" s="211"/>
      <c r="CBH87" s="211"/>
      <c r="CBI87" s="211"/>
      <c r="CBJ87" s="211"/>
      <c r="CBK87" s="211"/>
      <c r="CBL87" s="211"/>
      <c r="CBM87" s="211"/>
      <c r="CBN87" s="211"/>
      <c r="CBO87" s="211"/>
      <c r="CBP87" s="211"/>
      <c r="CBQ87" s="211"/>
      <c r="CBR87" s="211"/>
      <c r="CBS87" s="211"/>
      <c r="CBT87" s="211"/>
      <c r="CBU87" s="211"/>
      <c r="CBV87" s="211"/>
      <c r="CBW87" s="211"/>
      <c r="CBX87" s="211"/>
      <c r="CBY87" s="211"/>
      <c r="CBZ87" s="211"/>
      <c r="CCA87" s="211"/>
      <c r="CCB87" s="211"/>
      <c r="CCC87" s="211"/>
      <c r="CCD87" s="211"/>
      <c r="CCE87" s="211"/>
      <c r="CCF87" s="211"/>
      <c r="CCG87" s="211"/>
      <c r="CCH87" s="211"/>
      <c r="CCI87" s="211"/>
      <c r="CCJ87" s="211"/>
      <c r="CCK87" s="211"/>
      <c r="CCL87" s="211"/>
      <c r="CCM87" s="211"/>
      <c r="CCN87" s="211"/>
      <c r="CCO87" s="211"/>
      <c r="CCP87" s="211"/>
      <c r="CCQ87" s="211"/>
      <c r="CCR87" s="211"/>
      <c r="CCS87" s="211"/>
      <c r="CCT87" s="211"/>
      <c r="CCU87" s="211"/>
      <c r="CCV87" s="211"/>
      <c r="CCW87" s="211"/>
      <c r="CCX87" s="211"/>
      <c r="CCY87" s="211"/>
      <c r="CCZ87" s="211"/>
      <c r="CDA87" s="211"/>
      <c r="CDB87" s="211"/>
      <c r="CDC87" s="211"/>
      <c r="CDD87" s="211"/>
      <c r="CDE87" s="211"/>
      <c r="CDF87" s="211"/>
      <c r="CDG87" s="211"/>
      <c r="CDH87" s="211"/>
      <c r="CDI87" s="211"/>
      <c r="CDJ87" s="211"/>
      <c r="CDK87" s="211"/>
      <c r="CDL87" s="211"/>
      <c r="CDM87" s="211"/>
      <c r="CDN87" s="211"/>
      <c r="CDO87" s="211"/>
      <c r="CDP87" s="211"/>
      <c r="CDQ87" s="211"/>
      <c r="CDR87" s="211"/>
      <c r="CDS87" s="211"/>
      <c r="CDT87" s="211"/>
      <c r="CDU87" s="211"/>
      <c r="CDV87" s="211"/>
      <c r="CDW87" s="211"/>
      <c r="CDX87" s="211"/>
      <c r="CDY87" s="211"/>
      <c r="CDZ87" s="211"/>
      <c r="CEA87" s="211"/>
      <c r="CEB87" s="211"/>
      <c r="CEC87" s="211"/>
      <c r="CED87" s="211"/>
      <c r="CEE87" s="211"/>
      <c r="CEF87" s="211"/>
      <c r="CEG87" s="211"/>
      <c r="CEH87" s="211"/>
      <c r="CEI87" s="211"/>
      <c r="CEJ87" s="211"/>
      <c r="CEK87" s="211"/>
      <c r="CEL87" s="211"/>
      <c r="CEM87" s="211"/>
      <c r="CEN87" s="211"/>
      <c r="CEO87" s="211"/>
      <c r="CEP87" s="211"/>
      <c r="CEQ87" s="211"/>
      <c r="CER87" s="211"/>
      <c r="CES87" s="211"/>
      <c r="CET87" s="211"/>
      <c r="CEU87" s="211"/>
      <c r="CEV87" s="211"/>
      <c r="CEW87" s="211"/>
      <c r="CEX87" s="211"/>
      <c r="CEY87" s="211"/>
      <c r="CEZ87" s="211"/>
      <c r="CFA87" s="211"/>
      <c r="CFB87" s="211"/>
      <c r="CFC87" s="211"/>
      <c r="CFD87" s="211"/>
      <c r="CFE87" s="211"/>
      <c r="CFF87" s="211"/>
      <c r="CFG87" s="211"/>
      <c r="CFH87" s="211"/>
      <c r="CFI87" s="211"/>
      <c r="CFJ87" s="211"/>
      <c r="CFK87" s="211"/>
      <c r="CFL87" s="211"/>
      <c r="CFM87" s="211"/>
      <c r="CFN87" s="211"/>
      <c r="CFO87" s="211"/>
      <c r="CFP87" s="211"/>
      <c r="CFQ87" s="211"/>
      <c r="CFR87" s="211"/>
      <c r="CFS87" s="211"/>
      <c r="CFT87" s="211"/>
      <c r="CFU87" s="211"/>
      <c r="CFV87" s="211"/>
      <c r="CFW87" s="211"/>
      <c r="CFX87" s="211"/>
      <c r="CFY87" s="211"/>
      <c r="CFZ87" s="211"/>
      <c r="CGA87" s="211"/>
      <c r="CGB87" s="211"/>
      <c r="CGC87" s="211"/>
      <c r="CGD87" s="211"/>
      <c r="CGE87" s="211"/>
      <c r="CGF87" s="211"/>
      <c r="CGG87" s="211"/>
      <c r="CGH87" s="211"/>
      <c r="CGI87" s="211"/>
      <c r="CGJ87" s="211"/>
      <c r="CGK87" s="211"/>
      <c r="CGL87" s="211"/>
      <c r="CGM87" s="211"/>
      <c r="CGN87" s="211"/>
      <c r="CGO87" s="211"/>
      <c r="CGP87" s="211"/>
      <c r="CGQ87" s="211"/>
      <c r="CGR87" s="211"/>
      <c r="CGS87" s="211"/>
      <c r="CGT87" s="211"/>
      <c r="CGU87" s="211"/>
      <c r="CGV87" s="211"/>
      <c r="CGW87" s="211"/>
      <c r="CGX87" s="211"/>
      <c r="CGY87" s="211"/>
      <c r="CGZ87" s="211"/>
      <c r="CHA87" s="211"/>
      <c r="CHB87" s="211"/>
      <c r="CHC87" s="211"/>
      <c r="CHD87" s="211"/>
      <c r="CHE87" s="211"/>
      <c r="CHF87" s="211"/>
      <c r="CHG87" s="211"/>
      <c r="CHH87" s="211"/>
      <c r="CHI87" s="211"/>
      <c r="CHJ87" s="211"/>
      <c r="CHK87" s="211"/>
      <c r="CHL87" s="211"/>
      <c r="CHM87" s="211"/>
      <c r="CHN87" s="211"/>
      <c r="CHO87" s="211"/>
      <c r="CHP87" s="211"/>
      <c r="CHQ87" s="211"/>
      <c r="CHR87" s="211"/>
      <c r="CHS87" s="211"/>
      <c r="CHT87" s="211"/>
      <c r="CHU87" s="211"/>
      <c r="CHV87" s="211"/>
      <c r="CHW87" s="211"/>
      <c r="CHX87" s="211"/>
      <c r="CHY87" s="211"/>
      <c r="CHZ87" s="211"/>
      <c r="CIA87" s="211"/>
      <c r="CIB87" s="211"/>
      <c r="CIC87" s="211"/>
      <c r="CID87" s="211"/>
      <c r="CIE87" s="211"/>
      <c r="CIF87" s="211"/>
      <c r="CIG87" s="211"/>
      <c r="CIH87" s="211"/>
      <c r="CII87" s="211"/>
      <c r="CIJ87" s="211"/>
      <c r="CIK87" s="211"/>
      <c r="CIL87" s="211"/>
      <c r="CIM87" s="211"/>
      <c r="CIN87" s="211"/>
      <c r="CIO87" s="211"/>
      <c r="CIP87" s="211"/>
      <c r="CIQ87" s="211"/>
      <c r="CIR87" s="211"/>
      <c r="CIS87" s="211"/>
      <c r="CIT87" s="211"/>
      <c r="CIU87" s="211"/>
      <c r="CIV87" s="211"/>
      <c r="CIW87" s="211"/>
      <c r="CIX87" s="211"/>
      <c r="CIY87" s="211"/>
      <c r="CIZ87" s="211"/>
      <c r="CJA87" s="211"/>
      <c r="CJB87" s="211"/>
      <c r="CJC87" s="211"/>
      <c r="CJD87" s="211"/>
      <c r="CJE87" s="211"/>
      <c r="CJF87" s="211"/>
      <c r="CJG87" s="211"/>
      <c r="CJH87" s="211"/>
      <c r="CJI87" s="211"/>
      <c r="CJJ87" s="211"/>
      <c r="CJK87" s="211"/>
      <c r="CJL87" s="211"/>
      <c r="CJM87" s="211"/>
      <c r="CJN87" s="211"/>
      <c r="CJO87" s="211"/>
      <c r="CJP87" s="211"/>
      <c r="CJQ87" s="211"/>
      <c r="CJR87" s="211"/>
      <c r="CJS87" s="211"/>
      <c r="CJT87" s="211"/>
      <c r="CJU87" s="211"/>
      <c r="CJV87" s="211"/>
      <c r="CJW87" s="211"/>
      <c r="CJX87" s="211"/>
      <c r="CJY87" s="211"/>
      <c r="CJZ87" s="211"/>
      <c r="CKA87" s="211"/>
      <c r="CKB87" s="211"/>
      <c r="CKC87" s="211"/>
      <c r="CKD87" s="211"/>
      <c r="CKE87" s="211"/>
      <c r="CKF87" s="211"/>
      <c r="CKG87" s="211"/>
      <c r="CKH87" s="211"/>
      <c r="CKI87" s="211"/>
      <c r="CKJ87" s="211"/>
      <c r="CKK87" s="211"/>
      <c r="CKL87" s="211"/>
      <c r="CKM87" s="211"/>
      <c r="CKN87" s="211"/>
      <c r="CKO87" s="211"/>
      <c r="CKP87" s="211"/>
      <c r="CKQ87" s="211"/>
      <c r="CKR87" s="211"/>
      <c r="CKS87" s="211"/>
      <c r="CKT87" s="211"/>
      <c r="CKU87" s="211"/>
      <c r="CKV87" s="211"/>
      <c r="CKW87" s="211"/>
      <c r="CKX87" s="211"/>
      <c r="CKY87" s="211"/>
      <c r="CKZ87" s="211"/>
      <c r="CLA87" s="211"/>
      <c r="CLB87" s="211"/>
      <c r="CLC87" s="211"/>
      <c r="CLD87" s="211"/>
      <c r="CLE87" s="211"/>
      <c r="CLF87" s="211"/>
      <c r="CLG87" s="211"/>
      <c r="CLH87" s="211"/>
      <c r="CLI87" s="211"/>
      <c r="CLJ87" s="211"/>
      <c r="CLK87" s="211"/>
      <c r="CLL87" s="211"/>
      <c r="CLM87" s="211"/>
      <c r="CLN87" s="211"/>
      <c r="CLO87" s="211"/>
      <c r="CLP87" s="211"/>
      <c r="CLQ87" s="211"/>
      <c r="CLR87" s="211"/>
      <c r="CLS87" s="211"/>
      <c r="CLT87" s="211"/>
      <c r="CLU87" s="211"/>
      <c r="CLV87" s="211"/>
      <c r="CLW87" s="211"/>
      <c r="CLX87" s="211"/>
      <c r="CLY87" s="211"/>
      <c r="CLZ87" s="211"/>
      <c r="CMA87" s="211"/>
      <c r="CMB87" s="211"/>
      <c r="CMC87" s="211"/>
      <c r="CMD87" s="211"/>
      <c r="CME87" s="211"/>
      <c r="CMF87" s="211"/>
      <c r="CMG87" s="211"/>
      <c r="CMH87" s="211"/>
      <c r="CMI87" s="211"/>
      <c r="CMJ87" s="211"/>
      <c r="CMK87" s="211"/>
      <c r="CML87" s="211"/>
      <c r="CMM87" s="211"/>
      <c r="CMN87" s="211"/>
      <c r="CMO87" s="211"/>
      <c r="CMP87" s="211"/>
      <c r="CMQ87" s="211"/>
      <c r="CMR87" s="211"/>
      <c r="CMS87" s="211"/>
      <c r="CMT87" s="211"/>
      <c r="CMU87" s="211"/>
      <c r="CMV87" s="211"/>
      <c r="CMW87" s="211"/>
      <c r="CMX87" s="211"/>
      <c r="CMY87" s="211"/>
      <c r="CMZ87" s="211"/>
      <c r="CNA87" s="211"/>
      <c r="CNB87" s="211"/>
      <c r="CNC87" s="211"/>
      <c r="CND87" s="211"/>
      <c r="CNE87" s="211"/>
      <c r="CNF87" s="211"/>
      <c r="CNG87" s="211"/>
      <c r="CNH87" s="211"/>
      <c r="CNI87" s="211"/>
      <c r="CNJ87" s="211"/>
      <c r="CNK87" s="211"/>
      <c r="CNL87" s="211"/>
      <c r="CNM87" s="211"/>
      <c r="CNN87" s="211"/>
      <c r="CNO87" s="211"/>
      <c r="CNP87" s="211"/>
      <c r="CNQ87" s="211"/>
      <c r="CNR87" s="211"/>
      <c r="CNS87" s="211"/>
      <c r="CNT87" s="211"/>
      <c r="CNU87" s="211"/>
      <c r="CNV87" s="211"/>
      <c r="CNW87" s="211"/>
      <c r="CNX87" s="211"/>
      <c r="CNY87" s="211"/>
      <c r="CNZ87" s="211"/>
      <c r="COA87" s="211"/>
      <c r="COB87" s="211"/>
      <c r="COC87" s="211"/>
      <c r="COD87" s="211"/>
      <c r="COE87" s="211"/>
      <c r="COF87" s="211"/>
      <c r="COG87" s="211"/>
      <c r="COH87" s="211"/>
      <c r="COI87" s="211"/>
      <c r="COJ87" s="211"/>
      <c r="COK87" s="211"/>
      <c r="COL87" s="211"/>
      <c r="COM87" s="211"/>
      <c r="CON87" s="211"/>
      <c r="COO87" s="211"/>
      <c r="COP87" s="211"/>
      <c r="COQ87" s="211"/>
      <c r="COR87" s="211"/>
      <c r="COS87" s="211"/>
      <c r="COT87" s="211"/>
      <c r="COU87" s="211"/>
      <c r="COV87" s="211"/>
      <c r="COW87" s="211"/>
      <c r="COX87" s="211"/>
      <c r="COY87" s="211"/>
      <c r="COZ87" s="211"/>
      <c r="CPA87" s="211"/>
      <c r="CPB87" s="211"/>
      <c r="CPC87" s="211"/>
      <c r="CPD87" s="211"/>
      <c r="CPE87" s="211"/>
      <c r="CPF87" s="211"/>
      <c r="CPG87" s="211"/>
      <c r="CPH87" s="211"/>
      <c r="CPI87" s="211"/>
      <c r="CPJ87" s="211"/>
      <c r="CPK87" s="211"/>
      <c r="CPL87" s="211"/>
      <c r="CPM87" s="211"/>
      <c r="CPN87" s="211"/>
      <c r="CPO87" s="211"/>
      <c r="CPP87" s="211"/>
      <c r="CPQ87" s="211"/>
      <c r="CPR87" s="211"/>
      <c r="CPS87" s="211"/>
      <c r="CPT87" s="211"/>
      <c r="CPU87" s="211"/>
      <c r="CPV87" s="211"/>
      <c r="CPW87" s="211"/>
      <c r="CPX87" s="211"/>
      <c r="CPY87" s="211"/>
      <c r="CPZ87" s="211"/>
      <c r="CQA87" s="211"/>
      <c r="CQB87" s="211"/>
      <c r="CQC87" s="211"/>
      <c r="CQD87" s="211"/>
      <c r="CQE87" s="211"/>
      <c r="CQF87" s="211"/>
      <c r="CQG87" s="211"/>
      <c r="CQH87" s="211"/>
      <c r="CQI87" s="211"/>
      <c r="CQJ87" s="211"/>
      <c r="CQK87" s="211"/>
      <c r="CQL87" s="211"/>
      <c r="CQM87" s="211"/>
      <c r="CQN87" s="211"/>
      <c r="CQO87" s="211"/>
      <c r="CQP87" s="211"/>
      <c r="CQQ87" s="211"/>
      <c r="CQR87" s="211"/>
      <c r="CQS87" s="211"/>
      <c r="CQT87" s="211"/>
      <c r="CQU87" s="211"/>
      <c r="CQV87" s="211"/>
      <c r="CQW87" s="211"/>
      <c r="CQX87" s="211"/>
      <c r="CQY87" s="211"/>
      <c r="CQZ87" s="211"/>
      <c r="CRA87" s="211"/>
      <c r="CRB87" s="211"/>
      <c r="CRC87" s="211"/>
      <c r="CRD87" s="211"/>
      <c r="CRE87" s="211"/>
      <c r="CRF87" s="211"/>
      <c r="CRG87" s="211"/>
      <c r="CRH87" s="211"/>
      <c r="CRI87" s="211"/>
      <c r="CRJ87" s="211"/>
      <c r="CRK87" s="211"/>
      <c r="CRL87" s="211"/>
      <c r="CRM87" s="211"/>
      <c r="CRN87" s="211"/>
      <c r="CRO87" s="211"/>
      <c r="CRP87" s="211"/>
      <c r="CRQ87" s="211"/>
      <c r="CRR87" s="211"/>
      <c r="CRS87" s="211"/>
      <c r="CRT87" s="211"/>
      <c r="CRU87" s="211"/>
      <c r="CRV87" s="211"/>
      <c r="CRW87" s="211"/>
      <c r="CRX87" s="211"/>
      <c r="CRY87" s="211"/>
      <c r="CRZ87" s="211"/>
      <c r="CSA87" s="211"/>
      <c r="CSB87" s="211"/>
      <c r="CSC87" s="211"/>
      <c r="CSD87" s="211"/>
      <c r="CSE87" s="211"/>
      <c r="CSF87" s="211"/>
      <c r="CSG87" s="211"/>
      <c r="CSH87" s="211"/>
      <c r="CSI87" s="211"/>
      <c r="CSJ87" s="211"/>
      <c r="CSK87" s="211"/>
      <c r="CSL87" s="211"/>
      <c r="CSM87" s="211"/>
      <c r="CSN87" s="211"/>
      <c r="CSO87" s="211"/>
      <c r="CSP87" s="211"/>
      <c r="CSQ87" s="211"/>
      <c r="CSR87" s="211"/>
      <c r="CSS87" s="211"/>
      <c r="CST87" s="211"/>
      <c r="CSU87" s="211"/>
      <c r="CSV87" s="211"/>
      <c r="CSW87" s="211"/>
      <c r="CSX87" s="211"/>
      <c r="CSY87" s="211"/>
      <c r="CSZ87" s="211"/>
      <c r="CTA87" s="211"/>
      <c r="CTB87" s="211"/>
      <c r="CTC87" s="211"/>
      <c r="CTD87" s="211"/>
      <c r="CTE87" s="211"/>
      <c r="CTF87" s="211"/>
      <c r="CTG87" s="211"/>
      <c r="CTH87" s="211"/>
      <c r="CTI87" s="211"/>
      <c r="CTJ87" s="211"/>
      <c r="CTK87" s="211"/>
      <c r="CTL87" s="211"/>
      <c r="CTM87" s="211"/>
      <c r="CTN87" s="211"/>
      <c r="CTO87" s="211"/>
      <c r="CTP87" s="211"/>
      <c r="CTQ87" s="211"/>
      <c r="CTR87" s="211"/>
      <c r="CTS87" s="211"/>
      <c r="CTT87" s="211"/>
      <c r="CTU87" s="211"/>
      <c r="CTV87" s="211"/>
      <c r="CTW87" s="211"/>
      <c r="CTX87" s="211"/>
      <c r="CTY87" s="211"/>
      <c r="CTZ87" s="211"/>
      <c r="CUA87" s="211"/>
      <c r="CUB87" s="211"/>
      <c r="CUC87" s="211"/>
      <c r="CUD87" s="211"/>
      <c r="CUE87" s="211"/>
      <c r="CUF87" s="211"/>
      <c r="CUG87" s="211"/>
      <c r="CUH87" s="211"/>
      <c r="CUI87" s="211"/>
      <c r="CUJ87" s="211"/>
      <c r="CUK87" s="211"/>
      <c r="CUL87" s="211"/>
      <c r="CUM87" s="211"/>
      <c r="CUN87" s="211"/>
      <c r="CUO87" s="211"/>
      <c r="CUP87" s="211"/>
      <c r="CUQ87" s="211"/>
      <c r="CUR87" s="211"/>
      <c r="CUS87" s="211"/>
      <c r="CUT87" s="211"/>
      <c r="CUU87" s="211"/>
      <c r="CUV87" s="211"/>
      <c r="CUW87" s="211"/>
      <c r="CUX87" s="211"/>
      <c r="CUY87" s="211"/>
      <c r="CUZ87" s="211"/>
      <c r="CVA87" s="211"/>
      <c r="CVB87" s="211"/>
      <c r="CVC87" s="211"/>
      <c r="CVD87" s="211"/>
      <c r="CVE87" s="211"/>
      <c r="CVF87" s="211"/>
      <c r="CVG87" s="211"/>
      <c r="CVH87" s="211"/>
      <c r="CVI87" s="211"/>
      <c r="CVJ87" s="211"/>
      <c r="CVK87" s="211"/>
      <c r="CVL87" s="211"/>
      <c r="CVM87" s="211"/>
      <c r="CVN87" s="211"/>
      <c r="CVO87" s="211"/>
      <c r="CVP87" s="211"/>
      <c r="CVQ87" s="211"/>
      <c r="CVR87" s="211"/>
      <c r="CVS87" s="211"/>
      <c r="CVT87" s="211"/>
      <c r="CVU87" s="211"/>
      <c r="CVV87" s="211"/>
      <c r="CVW87" s="211"/>
      <c r="CVX87" s="211"/>
      <c r="CVY87" s="211"/>
      <c r="CVZ87" s="211"/>
      <c r="CWA87" s="211"/>
      <c r="CWB87" s="211"/>
      <c r="CWC87" s="211"/>
      <c r="CWD87" s="211"/>
      <c r="CWE87" s="211"/>
      <c r="CWF87" s="211"/>
      <c r="CWG87" s="211"/>
      <c r="CWH87" s="211"/>
      <c r="CWI87" s="211"/>
      <c r="CWJ87" s="211"/>
      <c r="CWK87" s="211"/>
      <c r="CWL87" s="211"/>
      <c r="CWM87" s="211"/>
      <c r="CWN87" s="211"/>
      <c r="CWO87" s="211"/>
      <c r="CWP87" s="211"/>
      <c r="CWQ87" s="211"/>
      <c r="CWR87" s="211"/>
      <c r="CWS87" s="211"/>
      <c r="CWT87" s="211"/>
      <c r="CWU87" s="211"/>
      <c r="CWV87" s="211"/>
      <c r="CWW87" s="211"/>
      <c r="CWX87" s="211"/>
      <c r="CWY87" s="211"/>
      <c r="CWZ87" s="211"/>
      <c r="CXA87" s="211"/>
      <c r="CXB87" s="211"/>
      <c r="CXC87" s="211"/>
      <c r="CXD87" s="211"/>
      <c r="CXE87" s="211"/>
      <c r="CXF87" s="211"/>
      <c r="CXG87" s="211"/>
      <c r="CXH87" s="211"/>
      <c r="CXI87" s="211"/>
      <c r="CXJ87" s="211"/>
      <c r="CXK87" s="211"/>
      <c r="CXL87" s="211"/>
      <c r="CXM87" s="211"/>
      <c r="CXN87" s="211"/>
      <c r="CXO87" s="211"/>
      <c r="CXP87" s="211"/>
      <c r="CXQ87" s="211"/>
      <c r="CXR87" s="211"/>
      <c r="CXS87" s="211"/>
      <c r="CXT87" s="211"/>
      <c r="CXU87" s="211"/>
      <c r="CXV87" s="211"/>
      <c r="CXW87" s="211"/>
      <c r="CXX87" s="211"/>
      <c r="CXY87" s="211"/>
      <c r="CXZ87" s="211"/>
      <c r="CYA87" s="211"/>
      <c r="CYB87" s="211"/>
      <c r="CYC87" s="211"/>
      <c r="CYD87" s="211"/>
      <c r="CYE87" s="211"/>
      <c r="CYF87" s="211"/>
      <c r="CYG87" s="211"/>
      <c r="CYH87" s="211"/>
      <c r="CYI87" s="211"/>
      <c r="CYJ87" s="211"/>
      <c r="CYK87" s="211"/>
      <c r="CYL87" s="211"/>
      <c r="CYM87" s="211"/>
      <c r="CYN87" s="211"/>
      <c r="CYO87" s="211"/>
      <c r="CYP87" s="211"/>
      <c r="CYQ87" s="211"/>
      <c r="CYR87" s="211"/>
      <c r="CYS87" s="211"/>
      <c r="CYT87" s="211"/>
      <c r="CYU87" s="211"/>
      <c r="CYV87" s="211"/>
      <c r="CYW87" s="211"/>
      <c r="CYX87" s="211"/>
      <c r="CYY87" s="211"/>
      <c r="CYZ87" s="211"/>
      <c r="CZA87" s="211"/>
      <c r="CZB87" s="211"/>
      <c r="CZC87" s="211"/>
      <c r="CZD87" s="211"/>
      <c r="CZE87" s="211"/>
      <c r="CZF87" s="211"/>
      <c r="CZG87" s="211"/>
      <c r="CZH87" s="211"/>
      <c r="CZI87" s="211"/>
      <c r="CZJ87" s="211"/>
      <c r="CZK87" s="211"/>
      <c r="CZL87" s="211"/>
      <c r="CZM87" s="211"/>
      <c r="CZN87" s="211"/>
      <c r="CZO87" s="211"/>
      <c r="CZP87" s="211"/>
      <c r="CZQ87" s="211"/>
      <c r="CZR87" s="211"/>
      <c r="CZS87" s="211"/>
      <c r="CZT87" s="211"/>
      <c r="CZU87" s="211"/>
      <c r="CZV87" s="211"/>
      <c r="CZW87" s="211"/>
      <c r="CZX87" s="211"/>
      <c r="CZY87" s="211"/>
      <c r="CZZ87" s="211"/>
      <c r="DAA87" s="211"/>
      <c r="DAB87" s="211"/>
      <c r="DAC87" s="211"/>
      <c r="DAD87" s="211"/>
      <c r="DAE87" s="211"/>
      <c r="DAF87" s="211"/>
      <c r="DAG87" s="211"/>
      <c r="DAH87" s="211"/>
      <c r="DAI87" s="211"/>
      <c r="DAJ87" s="211"/>
      <c r="DAK87" s="211"/>
      <c r="DAL87" s="211"/>
      <c r="DAM87" s="211"/>
      <c r="DAN87" s="211"/>
      <c r="DAO87" s="211"/>
      <c r="DAP87" s="211"/>
      <c r="DAQ87" s="211"/>
      <c r="DAR87" s="211"/>
      <c r="DAS87" s="211"/>
      <c r="DAT87" s="211"/>
      <c r="DAU87" s="211"/>
      <c r="DAV87" s="211"/>
      <c r="DAW87" s="211"/>
      <c r="DAX87" s="211"/>
      <c r="DAY87" s="211"/>
      <c r="DAZ87" s="211"/>
      <c r="DBA87" s="211"/>
      <c r="DBB87" s="211"/>
      <c r="DBC87" s="211"/>
      <c r="DBD87" s="211"/>
      <c r="DBE87" s="211"/>
      <c r="DBF87" s="211"/>
      <c r="DBG87" s="211"/>
      <c r="DBH87" s="211"/>
      <c r="DBI87" s="211"/>
      <c r="DBJ87" s="211"/>
      <c r="DBK87" s="211"/>
      <c r="DBL87" s="211"/>
      <c r="DBM87" s="211"/>
      <c r="DBN87" s="211"/>
      <c r="DBO87" s="211"/>
      <c r="DBP87" s="211"/>
      <c r="DBQ87" s="211"/>
      <c r="DBR87" s="211"/>
      <c r="DBS87" s="211"/>
      <c r="DBT87" s="211"/>
      <c r="DBU87" s="211"/>
      <c r="DBV87" s="211"/>
      <c r="DBW87" s="211"/>
      <c r="DBX87" s="211"/>
      <c r="DBY87" s="211"/>
      <c r="DBZ87" s="211"/>
      <c r="DCA87" s="211"/>
      <c r="DCB87" s="211"/>
      <c r="DCC87" s="211"/>
      <c r="DCD87" s="211"/>
      <c r="DCE87" s="211"/>
      <c r="DCF87" s="211"/>
      <c r="DCG87" s="211"/>
      <c r="DCH87" s="211"/>
      <c r="DCI87" s="211"/>
      <c r="DCJ87" s="211"/>
      <c r="DCK87" s="211"/>
      <c r="DCL87" s="211"/>
      <c r="DCM87" s="211"/>
      <c r="DCN87" s="211"/>
      <c r="DCO87" s="211"/>
      <c r="DCP87" s="211"/>
      <c r="DCQ87" s="211"/>
      <c r="DCR87" s="211"/>
      <c r="DCS87" s="211"/>
      <c r="DCT87" s="211"/>
      <c r="DCU87" s="211"/>
      <c r="DCV87" s="211"/>
      <c r="DCW87" s="211"/>
      <c r="DCX87" s="211"/>
      <c r="DCY87" s="211"/>
      <c r="DCZ87" s="211"/>
      <c r="DDA87" s="211"/>
      <c r="DDB87" s="211"/>
      <c r="DDC87" s="211"/>
      <c r="DDD87" s="211"/>
      <c r="DDE87" s="211"/>
      <c r="DDF87" s="211"/>
      <c r="DDG87" s="211"/>
      <c r="DDH87" s="211"/>
      <c r="DDI87" s="211"/>
      <c r="DDJ87" s="211"/>
      <c r="DDK87" s="211"/>
      <c r="DDL87" s="211"/>
      <c r="DDM87" s="211"/>
      <c r="DDN87" s="211"/>
      <c r="DDO87" s="211"/>
      <c r="DDP87" s="211"/>
      <c r="DDQ87" s="211"/>
      <c r="DDR87" s="211"/>
      <c r="DDS87" s="211"/>
      <c r="DDT87" s="211"/>
      <c r="DDU87" s="211"/>
      <c r="DDV87" s="211"/>
      <c r="DDW87" s="211"/>
      <c r="DDX87" s="211"/>
      <c r="DDY87" s="211"/>
      <c r="DDZ87" s="211"/>
      <c r="DEA87" s="211"/>
      <c r="DEB87" s="211"/>
      <c r="DEC87" s="211"/>
      <c r="DED87" s="211"/>
      <c r="DEE87" s="211"/>
      <c r="DEF87" s="211"/>
      <c r="DEG87" s="211"/>
      <c r="DEH87" s="211"/>
      <c r="DEI87" s="211"/>
      <c r="DEJ87" s="211"/>
      <c r="DEK87" s="211"/>
      <c r="DEL87" s="211"/>
      <c r="DEM87" s="211"/>
      <c r="DEN87" s="211"/>
      <c r="DEO87" s="211"/>
      <c r="DEP87" s="211"/>
      <c r="DEQ87" s="211"/>
      <c r="DER87" s="211"/>
      <c r="DES87" s="211"/>
      <c r="DET87" s="211"/>
      <c r="DEU87" s="211"/>
      <c r="DEV87" s="211"/>
      <c r="DEW87" s="211"/>
      <c r="DEX87" s="211"/>
      <c r="DEY87" s="211"/>
      <c r="DEZ87" s="211"/>
      <c r="DFA87" s="211"/>
      <c r="DFB87" s="211"/>
      <c r="DFC87" s="211"/>
      <c r="DFD87" s="211"/>
      <c r="DFE87" s="211"/>
      <c r="DFF87" s="211"/>
      <c r="DFG87" s="211"/>
      <c r="DFH87" s="211"/>
      <c r="DFI87" s="211"/>
      <c r="DFJ87" s="211"/>
      <c r="DFK87" s="211"/>
      <c r="DFL87" s="211"/>
      <c r="DFM87" s="211"/>
      <c r="DFN87" s="211"/>
      <c r="DFO87" s="211"/>
      <c r="DFP87" s="211"/>
      <c r="DFQ87" s="211"/>
      <c r="DFR87" s="211"/>
      <c r="DFS87" s="211"/>
      <c r="DFT87" s="211"/>
      <c r="DFU87" s="211"/>
      <c r="DFV87" s="211"/>
      <c r="DFW87" s="211"/>
      <c r="DFX87" s="211"/>
      <c r="DFY87" s="211"/>
      <c r="DFZ87" s="211"/>
      <c r="DGA87" s="211"/>
      <c r="DGB87" s="211"/>
      <c r="DGC87" s="211"/>
      <c r="DGD87" s="211"/>
      <c r="DGE87" s="211"/>
      <c r="DGF87" s="211"/>
      <c r="DGG87" s="211"/>
      <c r="DGH87" s="211"/>
      <c r="DGI87" s="211"/>
      <c r="DGJ87" s="211"/>
      <c r="DGK87" s="211"/>
      <c r="DGL87" s="211"/>
      <c r="DGM87" s="211"/>
      <c r="DGN87" s="211"/>
      <c r="DGO87" s="211"/>
      <c r="DGP87" s="211"/>
      <c r="DGQ87" s="211"/>
      <c r="DGR87" s="211"/>
      <c r="DGS87" s="211"/>
      <c r="DGT87" s="211"/>
      <c r="DGU87" s="211"/>
      <c r="DGV87" s="211"/>
      <c r="DGW87" s="211"/>
      <c r="DGX87" s="211"/>
      <c r="DGY87" s="211"/>
      <c r="DGZ87" s="211"/>
      <c r="DHA87" s="211"/>
      <c r="DHB87" s="211"/>
      <c r="DHC87" s="211"/>
      <c r="DHD87" s="211"/>
      <c r="DHE87" s="211"/>
      <c r="DHF87" s="211"/>
      <c r="DHG87" s="211"/>
      <c r="DHH87" s="211"/>
      <c r="DHI87" s="211"/>
      <c r="DHJ87" s="211"/>
      <c r="DHK87" s="211"/>
      <c r="DHL87" s="211"/>
      <c r="DHM87" s="211"/>
      <c r="DHN87" s="211"/>
      <c r="DHO87" s="211"/>
      <c r="DHP87" s="211"/>
      <c r="DHQ87" s="211"/>
      <c r="DHR87" s="211"/>
      <c r="DHS87" s="211"/>
      <c r="DHT87" s="211"/>
      <c r="DHU87" s="211"/>
      <c r="DHV87" s="211"/>
      <c r="DHW87" s="211"/>
      <c r="DHX87" s="211"/>
      <c r="DHY87" s="211"/>
      <c r="DHZ87" s="211"/>
      <c r="DIA87" s="211"/>
      <c r="DIB87" s="211"/>
      <c r="DIC87" s="211"/>
      <c r="DID87" s="211"/>
      <c r="DIE87" s="211"/>
      <c r="DIF87" s="211"/>
      <c r="DIG87" s="211"/>
      <c r="DIH87" s="211"/>
      <c r="DII87" s="211"/>
      <c r="DIJ87" s="211"/>
      <c r="DIK87" s="211"/>
      <c r="DIL87" s="211"/>
      <c r="DIM87" s="211"/>
      <c r="DIN87" s="211"/>
      <c r="DIO87" s="211"/>
      <c r="DIP87" s="211"/>
      <c r="DIQ87" s="211"/>
      <c r="DIR87" s="211"/>
      <c r="DIS87" s="211"/>
      <c r="DIT87" s="211"/>
      <c r="DIU87" s="211"/>
      <c r="DIV87" s="211"/>
      <c r="DIW87" s="211"/>
      <c r="DIX87" s="211"/>
      <c r="DIY87" s="211"/>
      <c r="DIZ87" s="211"/>
      <c r="DJA87" s="211"/>
      <c r="DJB87" s="211"/>
      <c r="DJC87" s="211"/>
      <c r="DJD87" s="211"/>
      <c r="DJE87" s="211"/>
      <c r="DJF87" s="211"/>
      <c r="DJG87" s="211"/>
      <c r="DJH87" s="211"/>
      <c r="DJI87" s="211"/>
      <c r="DJJ87" s="211"/>
      <c r="DJK87" s="211"/>
      <c r="DJL87" s="211"/>
      <c r="DJM87" s="211"/>
      <c r="DJN87" s="211"/>
      <c r="DJO87" s="211"/>
      <c r="DJP87" s="211"/>
      <c r="DJQ87" s="211"/>
      <c r="DJR87" s="211"/>
      <c r="DJS87" s="211"/>
      <c r="DJT87" s="211"/>
      <c r="DJU87" s="211"/>
      <c r="DJV87" s="211"/>
      <c r="DJW87" s="211"/>
      <c r="DJX87" s="211"/>
      <c r="DJY87" s="211"/>
      <c r="DJZ87" s="211"/>
      <c r="DKA87" s="211"/>
      <c r="DKB87" s="211"/>
      <c r="DKC87" s="211"/>
      <c r="DKD87" s="211"/>
      <c r="DKE87" s="211"/>
      <c r="DKF87" s="211"/>
      <c r="DKG87" s="211"/>
      <c r="DKH87" s="211"/>
      <c r="DKI87" s="211"/>
      <c r="DKJ87" s="211"/>
      <c r="DKK87" s="211"/>
      <c r="DKL87" s="211"/>
      <c r="DKM87" s="211"/>
      <c r="DKN87" s="211"/>
      <c r="DKO87" s="211"/>
      <c r="DKP87" s="211"/>
      <c r="DKQ87" s="211"/>
      <c r="DKR87" s="211"/>
      <c r="DKS87" s="211"/>
      <c r="DKT87" s="211"/>
      <c r="DKU87" s="211"/>
      <c r="DKV87" s="211"/>
      <c r="DKW87" s="211"/>
      <c r="DKX87" s="211"/>
      <c r="DKY87" s="211"/>
      <c r="DKZ87" s="211"/>
      <c r="DLA87" s="211"/>
      <c r="DLB87" s="211"/>
      <c r="DLC87" s="211"/>
      <c r="DLD87" s="211"/>
      <c r="DLE87" s="211"/>
      <c r="DLF87" s="211"/>
      <c r="DLG87" s="211"/>
      <c r="DLH87" s="211"/>
      <c r="DLI87" s="211"/>
      <c r="DLJ87" s="211"/>
      <c r="DLK87" s="211"/>
      <c r="DLL87" s="211"/>
      <c r="DLM87" s="211"/>
      <c r="DLN87" s="211"/>
      <c r="DLO87" s="211"/>
      <c r="DLP87" s="211"/>
      <c r="DLQ87" s="211"/>
      <c r="DLR87" s="211"/>
      <c r="DLS87" s="211"/>
      <c r="DLT87" s="211"/>
      <c r="DLU87" s="211"/>
      <c r="DLV87" s="211"/>
      <c r="DLW87" s="211"/>
      <c r="DLX87" s="211"/>
      <c r="DLY87" s="211"/>
      <c r="DLZ87" s="211"/>
      <c r="DMA87" s="211"/>
      <c r="DMB87" s="211"/>
      <c r="DMC87" s="211"/>
      <c r="DMD87" s="211"/>
      <c r="DME87" s="211"/>
      <c r="DMF87" s="211"/>
      <c r="DMG87" s="211"/>
      <c r="DMH87" s="211"/>
      <c r="DMI87" s="211"/>
      <c r="DMJ87" s="211"/>
      <c r="DMK87" s="211"/>
      <c r="DML87" s="211"/>
      <c r="DMM87" s="211"/>
      <c r="DMN87" s="211"/>
      <c r="DMO87" s="211"/>
      <c r="DMP87" s="211"/>
      <c r="DMQ87" s="211"/>
      <c r="DMR87" s="211"/>
      <c r="DMS87" s="211"/>
      <c r="DMT87" s="211"/>
      <c r="DMU87" s="211"/>
      <c r="DMV87" s="211"/>
      <c r="DMW87" s="211"/>
      <c r="DMX87" s="211"/>
      <c r="DMY87" s="211"/>
      <c r="DMZ87" s="211"/>
      <c r="DNA87" s="211"/>
      <c r="DNB87" s="211"/>
      <c r="DNC87" s="211"/>
      <c r="DND87" s="211"/>
      <c r="DNE87" s="211"/>
      <c r="DNF87" s="211"/>
      <c r="DNG87" s="211"/>
      <c r="DNH87" s="211"/>
      <c r="DNI87" s="211"/>
      <c r="DNJ87" s="211"/>
      <c r="DNK87" s="211"/>
      <c r="DNL87" s="211"/>
      <c r="DNM87" s="211"/>
      <c r="DNN87" s="211"/>
      <c r="DNO87" s="211"/>
      <c r="DNP87" s="211"/>
      <c r="DNQ87" s="211"/>
      <c r="DNR87" s="211"/>
      <c r="DNS87" s="211"/>
      <c r="DNT87" s="211"/>
      <c r="DNU87" s="211"/>
      <c r="DNV87" s="211"/>
      <c r="DNW87" s="211"/>
      <c r="DNX87" s="211"/>
      <c r="DNY87" s="211"/>
      <c r="DNZ87" s="211"/>
      <c r="DOA87" s="211"/>
      <c r="DOB87" s="211"/>
      <c r="DOC87" s="211"/>
      <c r="DOD87" s="211"/>
      <c r="DOE87" s="211"/>
      <c r="DOF87" s="211"/>
      <c r="DOG87" s="211"/>
      <c r="DOH87" s="211"/>
      <c r="DOI87" s="211"/>
      <c r="DOJ87" s="211"/>
      <c r="DOK87" s="211"/>
      <c r="DOL87" s="211"/>
      <c r="DOM87" s="211"/>
      <c r="DON87" s="211"/>
      <c r="DOO87" s="211"/>
      <c r="DOP87" s="211"/>
      <c r="DOQ87" s="211"/>
      <c r="DOR87" s="211"/>
      <c r="DOS87" s="211"/>
      <c r="DOT87" s="211"/>
      <c r="DOU87" s="211"/>
      <c r="DOV87" s="211"/>
      <c r="DOW87" s="211"/>
      <c r="DOX87" s="211"/>
      <c r="DOY87" s="211"/>
      <c r="DOZ87" s="211"/>
      <c r="DPA87" s="211"/>
      <c r="DPB87" s="211"/>
      <c r="DPC87" s="211"/>
      <c r="DPD87" s="211"/>
      <c r="DPE87" s="211"/>
      <c r="DPF87" s="211"/>
      <c r="DPG87" s="211"/>
      <c r="DPH87" s="211"/>
      <c r="DPI87" s="211"/>
      <c r="DPJ87" s="211"/>
      <c r="DPK87" s="211"/>
      <c r="DPL87" s="211"/>
      <c r="DPM87" s="211"/>
      <c r="DPN87" s="211"/>
      <c r="DPO87" s="211"/>
      <c r="DPP87" s="211"/>
      <c r="DPQ87" s="211"/>
      <c r="DPR87" s="211"/>
      <c r="DPS87" s="211"/>
      <c r="DPT87" s="211"/>
      <c r="DPU87" s="211"/>
      <c r="DPV87" s="211"/>
      <c r="DPW87" s="211"/>
      <c r="DPX87" s="211"/>
      <c r="DPY87" s="211"/>
      <c r="DPZ87" s="211"/>
      <c r="DQA87" s="211"/>
      <c r="DQB87" s="211"/>
      <c r="DQC87" s="211"/>
      <c r="DQD87" s="211"/>
      <c r="DQE87" s="211"/>
      <c r="DQF87" s="211"/>
      <c r="DQG87" s="211"/>
      <c r="DQH87" s="211"/>
      <c r="DQI87" s="211"/>
      <c r="DQJ87" s="211"/>
      <c r="DQK87" s="211"/>
      <c r="DQL87" s="211"/>
      <c r="DQM87" s="211"/>
      <c r="DQN87" s="211"/>
      <c r="DQO87" s="211"/>
      <c r="DQP87" s="211"/>
      <c r="DQQ87" s="211"/>
      <c r="DQR87" s="211"/>
      <c r="DQS87" s="211"/>
      <c r="DQT87" s="211"/>
      <c r="DQU87" s="211"/>
      <c r="DQV87" s="211"/>
      <c r="DQW87" s="211"/>
      <c r="DQX87" s="211"/>
      <c r="DQY87" s="211"/>
      <c r="DQZ87" s="211"/>
      <c r="DRA87" s="211"/>
      <c r="DRB87" s="211"/>
      <c r="DRC87" s="211"/>
      <c r="DRD87" s="211"/>
      <c r="DRE87" s="211"/>
      <c r="DRF87" s="211"/>
      <c r="DRG87" s="211"/>
      <c r="DRH87" s="211"/>
      <c r="DRI87" s="211"/>
      <c r="DRJ87" s="211"/>
      <c r="DRK87" s="211"/>
      <c r="DRL87" s="211"/>
      <c r="DRM87" s="211"/>
      <c r="DRN87" s="211"/>
      <c r="DRO87" s="211"/>
      <c r="DRP87" s="211"/>
      <c r="DRQ87" s="211"/>
      <c r="DRR87" s="211"/>
      <c r="DRS87" s="211"/>
      <c r="DRT87" s="211"/>
      <c r="DRU87" s="211"/>
      <c r="DRV87" s="211"/>
      <c r="DRW87" s="211"/>
      <c r="DRX87" s="211"/>
      <c r="DRY87" s="211"/>
      <c r="DRZ87" s="211"/>
      <c r="DSA87" s="211"/>
      <c r="DSB87" s="211"/>
      <c r="DSC87" s="211"/>
      <c r="DSD87" s="211"/>
      <c r="DSE87" s="211"/>
      <c r="DSF87" s="211"/>
      <c r="DSG87" s="211"/>
      <c r="DSH87" s="211"/>
      <c r="DSI87" s="211"/>
      <c r="DSJ87" s="211"/>
      <c r="DSK87" s="211"/>
      <c r="DSL87" s="211"/>
      <c r="DSM87" s="211"/>
      <c r="DSN87" s="211"/>
      <c r="DSO87" s="211"/>
      <c r="DSP87" s="211"/>
      <c r="DSQ87" s="211"/>
      <c r="DSR87" s="211"/>
      <c r="DSS87" s="211"/>
      <c r="DST87" s="211"/>
      <c r="DSU87" s="211"/>
      <c r="DSV87" s="211"/>
      <c r="DSW87" s="211"/>
      <c r="DSX87" s="211"/>
      <c r="DSY87" s="211"/>
      <c r="DSZ87" s="211"/>
      <c r="DTA87" s="211"/>
      <c r="DTB87" s="211"/>
      <c r="DTC87" s="211"/>
      <c r="DTD87" s="211"/>
      <c r="DTE87" s="211"/>
      <c r="DTF87" s="211"/>
      <c r="DTG87" s="211"/>
      <c r="DTH87" s="211"/>
      <c r="DTI87" s="211"/>
      <c r="DTJ87" s="211"/>
      <c r="DTK87" s="211"/>
      <c r="DTL87" s="211"/>
      <c r="DTM87" s="211"/>
      <c r="DTN87" s="211"/>
      <c r="DTO87" s="211"/>
      <c r="DTP87" s="211"/>
      <c r="DTQ87" s="211"/>
      <c r="DTR87" s="211"/>
      <c r="DTS87" s="211"/>
      <c r="DTT87" s="211"/>
      <c r="DTU87" s="211"/>
      <c r="DTV87" s="211"/>
      <c r="DTW87" s="211"/>
      <c r="DTX87" s="211"/>
      <c r="DTY87" s="211"/>
      <c r="DTZ87" s="211"/>
      <c r="DUA87" s="211"/>
      <c r="DUB87" s="211"/>
      <c r="DUC87" s="211"/>
      <c r="DUD87" s="211"/>
      <c r="DUE87" s="211"/>
      <c r="DUF87" s="211"/>
      <c r="DUG87" s="211"/>
      <c r="DUH87" s="211"/>
      <c r="DUI87" s="211"/>
      <c r="DUJ87" s="211"/>
      <c r="DUK87" s="211"/>
      <c r="DUL87" s="211"/>
      <c r="DUM87" s="211"/>
      <c r="DUN87" s="211"/>
      <c r="DUO87" s="211"/>
      <c r="DUP87" s="211"/>
      <c r="DUQ87" s="211"/>
      <c r="DUR87" s="211"/>
      <c r="DUS87" s="211"/>
      <c r="DUT87" s="211"/>
      <c r="DUU87" s="211"/>
      <c r="DUV87" s="211"/>
      <c r="DUW87" s="211"/>
      <c r="DUX87" s="211"/>
      <c r="DUY87" s="211"/>
      <c r="DUZ87" s="211"/>
      <c r="DVA87" s="211"/>
      <c r="DVB87" s="211"/>
      <c r="DVC87" s="211"/>
      <c r="DVD87" s="211"/>
      <c r="DVE87" s="211"/>
      <c r="DVF87" s="211"/>
      <c r="DVG87" s="211"/>
      <c r="DVH87" s="211"/>
      <c r="DVI87" s="211"/>
      <c r="DVJ87" s="211"/>
      <c r="DVK87" s="211"/>
      <c r="DVL87" s="211"/>
      <c r="DVM87" s="211"/>
      <c r="DVN87" s="211"/>
      <c r="DVO87" s="211"/>
      <c r="DVP87" s="211"/>
      <c r="DVQ87" s="211"/>
      <c r="DVR87" s="211"/>
      <c r="DVS87" s="211"/>
      <c r="DVT87" s="211"/>
      <c r="DVU87" s="211"/>
      <c r="DVV87" s="211"/>
      <c r="DVW87" s="211"/>
      <c r="DVX87" s="211"/>
      <c r="DVY87" s="211"/>
      <c r="DVZ87" s="211"/>
      <c r="DWA87" s="211"/>
      <c r="DWB87" s="211"/>
      <c r="DWC87" s="211"/>
      <c r="DWD87" s="211"/>
      <c r="DWE87" s="211"/>
      <c r="DWF87" s="211"/>
      <c r="DWG87" s="211"/>
      <c r="DWH87" s="211"/>
      <c r="DWI87" s="211"/>
      <c r="DWJ87" s="211"/>
      <c r="DWK87" s="211"/>
      <c r="DWL87" s="211"/>
      <c r="DWM87" s="211"/>
      <c r="DWN87" s="211"/>
      <c r="DWO87" s="211"/>
      <c r="DWP87" s="211"/>
      <c r="DWQ87" s="211"/>
      <c r="DWR87" s="211"/>
      <c r="DWS87" s="211"/>
      <c r="DWT87" s="211"/>
      <c r="DWU87" s="211"/>
      <c r="DWV87" s="211"/>
      <c r="DWW87" s="211"/>
      <c r="DWX87" s="211"/>
      <c r="DWY87" s="211"/>
      <c r="DWZ87" s="211"/>
      <c r="DXA87" s="211"/>
      <c r="DXB87" s="211"/>
      <c r="DXC87" s="211"/>
      <c r="DXD87" s="211"/>
      <c r="DXE87" s="211"/>
      <c r="DXF87" s="211"/>
      <c r="DXG87" s="211"/>
      <c r="DXH87" s="211"/>
      <c r="DXI87" s="211"/>
      <c r="DXJ87" s="211"/>
      <c r="DXK87" s="211"/>
      <c r="DXL87" s="211"/>
      <c r="DXM87" s="211"/>
      <c r="DXN87" s="211"/>
      <c r="DXO87" s="211"/>
      <c r="DXP87" s="211"/>
      <c r="DXQ87" s="211"/>
      <c r="DXR87" s="211"/>
      <c r="DXS87" s="211"/>
      <c r="DXT87" s="211"/>
      <c r="DXU87" s="211"/>
      <c r="DXV87" s="211"/>
      <c r="DXW87" s="211"/>
      <c r="DXX87" s="211"/>
      <c r="DXY87" s="211"/>
      <c r="DXZ87" s="211"/>
      <c r="DYA87" s="211"/>
      <c r="DYB87" s="211"/>
      <c r="DYC87" s="211"/>
      <c r="DYD87" s="211"/>
      <c r="DYE87" s="211"/>
      <c r="DYF87" s="211"/>
      <c r="DYG87" s="211"/>
      <c r="DYH87" s="211"/>
      <c r="DYI87" s="211"/>
      <c r="DYJ87" s="211"/>
      <c r="DYK87" s="211"/>
      <c r="DYL87" s="211"/>
      <c r="DYM87" s="211"/>
      <c r="DYN87" s="211"/>
      <c r="DYO87" s="211"/>
      <c r="DYP87" s="211"/>
      <c r="DYQ87" s="211"/>
      <c r="DYR87" s="211"/>
      <c r="DYS87" s="211"/>
      <c r="DYT87" s="211"/>
      <c r="DYU87" s="211"/>
      <c r="DYV87" s="211"/>
      <c r="DYW87" s="211"/>
      <c r="DYX87" s="211"/>
      <c r="DYY87" s="211"/>
      <c r="DYZ87" s="211"/>
      <c r="DZA87" s="211"/>
      <c r="DZB87" s="211"/>
      <c r="DZC87" s="211"/>
      <c r="DZD87" s="211"/>
      <c r="DZE87" s="211"/>
      <c r="DZF87" s="211"/>
      <c r="DZG87" s="211"/>
      <c r="DZH87" s="211"/>
      <c r="DZI87" s="211"/>
      <c r="DZJ87" s="211"/>
      <c r="DZK87" s="211"/>
      <c r="DZL87" s="211"/>
      <c r="DZM87" s="211"/>
      <c r="DZN87" s="211"/>
      <c r="DZO87" s="211"/>
      <c r="DZP87" s="211"/>
      <c r="DZQ87" s="211"/>
      <c r="DZR87" s="211"/>
      <c r="DZS87" s="211"/>
      <c r="DZT87" s="211"/>
      <c r="DZU87" s="211"/>
      <c r="DZV87" s="211"/>
      <c r="DZW87" s="211"/>
      <c r="DZX87" s="211"/>
      <c r="DZY87" s="211"/>
      <c r="DZZ87" s="211"/>
      <c r="EAA87" s="211"/>
      <c r="EAB87" s="211"/>
      <c r="EAC87" s="211"/>
      <c r="EAD87" s="211"/>
      <c r="EAE87" s="211"/>
      <c r="EAF87" s="211"/>
      <c r="EAG87" s="211"/>
      <c r="EAH87" s="211"/>
      <c r="EAI87" s="211"/>
      <c r="EAJ87" s="211"/>
      <c r="EAK87" s="211"/>
      <c r="EAL87" s="211"/>
      <c r="EAM87" s="211"/>
      <c r="EAN87" s="211"/>
      <c r="EAO87" s="211"/>
      <c r="EAP87" s="211"/>
      <c r="EAQ87" s="211"/>
      <c r="EAR87" s="211"/>
      <c r="EAS87" s="211"/>
      <c r="EAT87" s="211"/>
      <c r="EAU87" s="211"/>
      <c r="EAV87" s="211"/>
      <c r="EAW87" s="211"/>
      <c r="EAX87" s="211"/>
      <c r="EAY87" s="211"/>
      <c r="EAZ87" s="211"/>
      <c r="EBA87" s="211"/>
      <c r="EBB87" s="211"/>
      <c r="EBC87" s="211"/>
      <c r="EBD87" s="211"/>
      <c r="EBE87" s="211"/>
      <c r="EBF87" s="211"/>
      <c r="EBG87" s="211"/>
      <c r="EBH87" s="211"/>
      <c r="EBI87" s="211"/>
      <c r="EBJ87" s="211"/>
      <c r="EBK87" s="211"/>
      <c r="EBL87" s="211"/>
      <c r="EBM87" s="211"/>
      <c r="EBN87" s="211"/>
      <c r="EBO87" s="211"/>
      <c r="EBP87" s="211"/>
      <c r="EBQ87" s="211"/>
      <c r="EBR87" s="211"/>
      <c r="EBS87" s="211"/>
      <c r="EBT87" s="211"/>
      <c r="EBU87" s="211"/>
      <c r="EBV87" s="211"/>
      <c r="EBW87" s="211"/>
      <c r="EBX87" s="211"/>
      <c r="EBY87" s="211"/>
      <c r="EBZ87" s="211"/>
      <c r="ECA87" s="211"/>
      <c r="ECB87" s="211"/>
      <c r="ECC87" s="211"/>
      <c r="ECD87" s="211"/>
      <c r="ECE87" s="211"/>
      <c r="ECF87" s="211"/>
      <c r="ECG87" s="211"/>
      <c r="ECH87" s="211"/>
      <c r="ECI87" s="211"/>
      <c r="ECJ87" s="211"/>
      <c r="ECK87" s="211"/>
      <c r="ECL87" s="211"/>
      <c r="ECM87" s="211"/>
      <c r="ECN87" s="211"/>
      <c r="ECO87" s="211"/>
      <c r="ECP87" s="211"/>
      <c r="ECQ87" s="211"/>
      <c r="ECR87" s="211"/>
      <c r="ECS87" s="211"/>
      <c r="ECT87" s="211"/>
      <c r="ECU87" s="211"/>
      <c r="ECV87" s="211"/>
      <c r="ECW87" s="211"/>
      <c r="ECX87" s="211"/>
      <c r="ECY87" s="211"/>
      <c r="ECZ87" s="211"/>
      <c r="EDA87" s="211"/>
      <c r="EDB87" s="211"/>
      <c r="EDC87" s="211"/>
      <c r="EDD87" s="211"/>
      <c r="EDE87" s="211"/>
      <c r="EDF87" s="211"/>
      <c r="EDG87" s="211"/>
      <c r="EDH87" s="211"/>
      <c r="EDI87" s="211"/>
      <c r="EDJ87" s="211"/>
      <c r="EDK87" s="211"/>
      <c r="EDL87" s="211"/>
      <c r="EDM87" s="211"/>
      <c r="EDN87" s="211"/>
      <c r="EDO87" s="211"/>
      <c r="EDP87" s="211"/>
      <c r="EDQ87" s="211"/>
      <c r="EDR87" s="211"/>
      <c r="EDS87" s="211"/>
      <c r="EDT87" s="211"/>
      <c r="EDU87" s="211"/>
      <c r="EDV87" s="211"/>
      <c r="EDW87" s="211"/>
      <c r="EDX87" s="211"/>
      <c r="EDY87" s="211"/>
      <c r="EDZ87" s="211"/>
      <c r="EEA87" s="211"/>
      <c r="EEB87" s="211"/>
      <c r="EEC87" s="211"/>
      <c r="EED87" s="211"/>
      <c r="EEE87" s="211"/>
      <c r="EEF87" s="211"/>
      <c r="EEG87" s="211"/>
      <c r="EEH87" s="211"/>
      <c r="EEI87" s="211"/>
      <c r="EEJ87" s="211"/>
      <c r="EEK87" s="211"/>
      <c r="EEL87" s="211"/>
      <c r="EEM87" s="211"/>
      <c r="EEN87" s="211"/>
      <c r="EEO87" s="211"/>
      <c r="EEP87" s="211"/>
      <c r="EEQ87" s="211"/>
      <c r="EER87" s="211"/>
      <c r="EES87" s="211"/>
      <c r="EET87" s="211"/>
      <c r="EEU87" s="211"/>
      <c r="EEV87" s="211"/>
      <c r="EEW87" s="211"/>
      <c r="EEX87" s="211"/>
      <c r="EEY87" s="211"/>
      <c r="EEZ87" s="211"/>
      <c r="EFA87" s="211"/>
      <c r="EFB87" s="211"/>
      <c r="EFC87" s="211"/>
      <c r="EFD87" s="211"/>
      <c r="EFE87" s="211"/>
      <c r="EFF87" s="211"/>
      <c r="EFG87" s="211"/>
      <c r="EFH87" s="211"/>
      <c r="EFI87" s="211"/>
      <c r="EFJ87" s="211"/>
      <c r="EFK87" s="211"/>
      <c r="EFL87" s="211"/>
      <c r="EFM87" s="211"/>
      <c r="EFN87" s="211"/>
      <c r="EFO87" s="211"/>
      <c r="EFP87" s="211"/>
      <c r="EFQ87" s="211"/>
      <c r="EFR87" s="211"/>
      <c r="EFS87" s="211"/>
      <c r="EFT87" s="211"/>
      <c r="EFU87" s="211"/>
      <c r="EFV87" s="211"/>
      <c r="EFW87" s="211"/>
      <c r="EFX87" s="211"/>
      <c r="EFY87" s="211"/>
      <c r="EFZ87" s="211"/>
      <c r="EGA87" s="211"/>
      <c r="EGB87" s="211"/>
      <c r="EGC87" s="211"/>
      <c r="EGD87" s="211"/>
      <c r="EGE87" s="211"/>
      <c r="EGF87" s="211"/>
      <c r="EGG87" s="211"/>
      <c r="EGH87" s="211"/>
      <c r="EGI87" s="211"/>
      <c r="EGJ87" s="211"/>
      <c r="EGK87" s="211"/>
      <c r="EGL87" s="211"/>
      <c r="EGM87" s="211"/>
      <c r="EGN87" s="211"/>
      <c r="EGO87" s="211"/>
      <c r="EGP87" s="211"/>
      <c r="EGQ87" s="211"/>
      <c r="EGR87" s="211"/>
      <c r="EGS87" s="211"/>
      <c r="EGT87" s="211"/>
      <c r="EGU87" s="211"/>
      <c r="EGV87" s="211"/>
      <c r="EGW87" s="211"/>
      <c r="EGX87" s="211"/>
      <c r="EGY87" s="211"/>
      <c r="EGZ87" s="211"/>
      <c r="EHA87" s="211"/>
      <c r="EHB87" s="211"/>
      <c r="EHC87" s="211"/>
      <c r="EHD87" s="211"/>
      <c r="EHE87" s="211"/>
      <c r="EHF87" s="211"/>
      <c r="EHG87" s="211"/>
      <c r="EHH87" s="211"/>
      <c r="EHI87" s="211"/>
      <c r="EHJ87" s="211"/>
      <c r="EHK87" s="211"/>
      <c r="EHL87" s="211"/>
      <c r="EHM87" s="211"/>
      <c r="EHN87" s="211"/>
      <c r="EHO87" s="211"/>
      <c r="EHP87" s="211"/>
      <c r="EHQ87" s="211"/>
      <c r="EHR87" s="211"/>
      <c r="EHS87" s="211"/>
      <c r="EHT87" s="211"/>
      <c r="EHU87" s="211"/>
      <c r="EHV87" s="211"/>
      <c r="EHW87" s="211"/>
      <c r="EHX87" s="211"/>
      <c r="EHY87" s="211"/>
      <c r="EHZ87" s="211"/>
      <c r="EIA87" s="211"/>
      <c r="EIB87" s="211"/>
      <c r="EIC87" s="211"/>
      <c r="EID87" s="211"/>
      <c r="EIE87" s="211"/>
      <c r="EIF87" s="211"/>
      <c r="EIG87" s="211"/>
      <c r="EIH87" s="211"/>
      <c r="EII87" s="211"/>
      <c r="EIJ87" s="211"/>
      <c r="EIK87" s="211"/>
      <c r="EIL87" s="211"/>
      <c r="EIM87" s="211"/>
      <c r="EIN87" s="211"/>
      <c r="EIO87" s="211"/>
      <c r="EIP87" s="211"/>
      <c r="EIQ87" s="211"/>
      <c r="EIR87" s="211"/>
      <c r="EIS87" s="211"/>
      <c r="EIT87" s="211"/>
      <c r="EIU87" s="211"/>
      <c r="EIV87" s="211"/>
      <c r="EIW87" s="211"/>
      <c r="EIX87" s="211"/>
      <c r="EIY87" s="211"/>
      <c r="EIZ87" s="211"/>
      <c r="EJA87" s="211"/>
      <c r="EJB87" s="211"/>
      <c r="EJC87" s="211"/>
      <c r="EJD87" s="211"/>
      <c r="EJE87" s="211"/>
      <c r="EJF87" s="211"/>
      <c r="EJG87" s="211"/>
      <c r="EJH87" s="211"/>
      <c r="EJI87" s="211"/>
      <c r="EJJ87" s="211"/>
      <c r="EJK87" s="211"/>
      <c r="EJL87" s="211"/>
      <c r="EJM87" s="211"/>
      <c r="EJN87" s="211"/>
      <c r="EJO87" s="211"/>
      <c r="EJP87" s="211"/>
      <c r="EJQ87" s="211"/>
      <c r="EJR87" s="211"/>
      <c r="EJS87" s="211"/>
      <c r="EJT87" s="211"/>
      <c r="EJU87" s="211"/>
      <c r="EJV87" s="211"/>
      <c r="EJW87" s="211"/>
      <c r="EJX87" s="211"/>
      <c r="EJY87" s="211"/>
      <c r="EJZ87" s="211"/>
      <c r="EKA87" s="211"/>
      <c r="EKB87" s="211"/>
      <c r="EKC87" s="211"/>
      <c r="EKD87" s="211"/>
      <c r="EKE87" s="211"/>
      <c r="EKF87" s="211"/>
      <c r="EKG87" s="211"/>
      <c r="EKH87" s="211"/>
      <c r="EKI87" s="211"/>
      <c r="EKJ87" s="211"/>
      <c r="EKK87" s="211"/>
      <c r="EKL87" s="211"/>
      <c r="EKM87" s="211"/>
      <c r="EKN87" s="211"/>
      <c r="EKO87" s="211"/>
      <c r="EKP87" s="211"/>
      <c r="EKQ87" s="211"/>
      <c r="EKR87" s="211"/>
      <c r="EKS87" s="211"/>
      <c r="EKT87" s="211"/>
      <c r="EKU87" s="211"/>
      <c r="EKV87" s="211"/>
      <c r="EKW87" s="211"/>
      <c r="EKX87" s="211"/>
      <c r="EKY87" s="211"/>
      <c r="EKZ87" s="211"/>
      <c r="ELA87" s="211"/>
      <c r="ELB87" s="211"/>
      <c r="ELC87" s="211"/>
      <c r="ELD87" s="211"/>
      <c r="ELE87" s="211"/>
      <c r="ELF87" s="211"/>
      <c r="ELG87" s="211"/>
      <c r="ELH87" s="211"/>
      <c r="ELI87" s="211"/>
      <c r="ELJ87" s="211"/>
      <c r="ELK87" s="211"/>
      <c r="ELL87" s="211"/>
      <c r="ELM87" s="211"/>
      <c r="ELN87" s="211"/>
      <c r="ELO87" s="211"/>
      <c r="ELP87" s="211"/>
      <c r="ELQ87" s="211"/>
      <c r="ELR87" s="211"/>
      <c r="ELS87" s="211"/>
      <c r="ELT87" s="211"/>
      <c r="ELU87" s="211"/>
      <c r="ELV87" s="211"/>
      <c r="ELW87" s="211"/>
      <c r="ELX87" s="211"/>
      <c r="ELY87" s="211"/>
      <c r="ELZ87" s="211"/>
      <c r="EMA87" s="211"/>
      <c r="EMB87" s="211"/>
      <c r="EMC87" s="211"/>
      <c r="EMD87" s="211"/>
      <c r="EME87" s="211"/>
      <c r="EMF87" s="211"/>
      <c r="EMG87" s="211"/>
      <c r="EMH87" s="211"/>
      <c r="EMI87" s="211"/>
      <c r="EMJ87" s="211"/>
      <c r="EMK87" s="211"/>
      <c r="EML87" s="211"/>
      <c r="EMM87" s="211"/>
      <c r="EMN87" s="211"/>
      <c r="EMO87" s="211"/>
      <c r="EMP87" s="211"/>
      <c r="EMQ87" s="211"/>
      <c r="EMR87" s="211"/>
      <c r="EMS87" s="211"/>
      <c r="EMT87" s="211"/>
      <c r="EMU87" s="211"/>
      <c r="EMV87" s="211"/>
      <c r="EMW87" s="211"/>
      <c r="EMX87" s="211"/>
      <c r="EMY87" s="211"/>
      <c r="EMZ87" s="211"/>
      <c r="ENA87" s="211"/>
      <c r="ENB87" s="211"/>
      <c r="ENC87" s="211"/>
      <c r="END87" s="211"/>
      <c r="ENE87" s="211"/>
      <c r="ENF87" s="211"/>
      <c r="ENG87" s="211"/>
      <c r="ENH87" s="211"/>
      <c r="ENI87" s="211"/>
      <c r="ENJ87" s="211"/>
      <c r="ENK87" s="211"/>
      <c r="ENL87" s="211"/>
      <c r="ENM87" s="211"/>
      <c r="ENN87" s="211"/>
      <c r="ENO87" s="211"/>
      <c r="ENP87" s="211"/>
      <c r="ENQ87" s="211"/>
      <c r="ENR87" s="211"/>
      <c r="ENS87" s="211"/>
      <c r="ENT87" s="211"/>
      <c r="ENU87" s="211"/>
      <c r="ENV87" s="211"/>
      <c r="ENW87" s="211"/>
      <c r="ENX87" s="211"/>
      <c r="ENY87" s="211"/>
      <c r="ENZ87" s="211"/>
      <c r="EOA87" s="211"/>
      <c r="EOB87" s="211"/>
      <c r="EOC87" s="211"/>
      <c r="EOD87" s="211"/>
      <c r="EOE87" s="211"/>
      <c r="EOF87" s="211"/>
      <c r="EOG87" s="211"/>
      <c r="EOH87" s="211"/>
      <c r="EOI87" s="211"/>
      <c r="EOJ87" s="211"/>
      <c r="EOK87" s="211"/>
      <c r="EOL87" s="211"/>
      <c r="EOM87" s="211"/>
      <c r="EON87" s="211"/>
      <c r="EOO87" s="211"/>
      <c r="EOP87" s="211"/>
      <c r="EOQ87" s="211"/>
      <c r="EOR87" s="211"/>
      <c r="EOS87" s="211"/>
      <c r="EOT87" s="211"/>
      <c r="EOU87" s="211"/>
      <c r="EOV87" s="211"/>
      <c r="EOW87" s="211"/>
      <c r="EOX87" s="211"/>
      <c r="EOY87" s="211"/>
      <c r="EOZ87" s="211"/>
      <c r="EPA87" s="211"/>
      <c r="EPB87" s="211"/>
      <c r="EPC87" s="211"/>
      <c r="EPD87" s="211"/>
      <c r="EPE87" s="211"/>
      <c r="EPF87" s="211"/>
      <c r="EPG87" s="211"/>
      <c r="EPH87" s="211"/>
      <c r="EPI87" s="211"/>
      <c r="EPJ87" s="211"/>
      <c r="EPK87" s="211"/>
      <c r="EPL87" s="211"/>
      <c r="EPM87" s="211"/>
      <c r="EPN87" s="211"/>
      <c r="EPO87" s="211"/>
      <c r="EPP87" s="211"/>
      <c r="EPQ87" s="211"/>
      <c r="EPR87" s="211"/>
      <c r="EPS87" s="211"/>
      <c r="EPT87" s="211"/>
      <c r="EPU87" s="211"/>
      <c r="EPV87" s="211"/>
      <c r="EPW87" s="211"/>
      <c r="EPX87" s="211"/>
      <c r="EPY87" s="211"/>
      <c r="EPZ87" s="211"/>
      <c r="EQA87" s="211"/>
      <c r="EQB87" s="211"/>
      <c r="EQC87" s="211"/>
      <c r="EQD87" s="211"/>
      <c r="EQE87" s="211"/>
      <c r="EQF87" s="211"/>
      <c r="EQG87" s="211"/>
      <c r="EQH87" s="211"/>
      <c r="EQI87" s="211"/>
      <c r="EQJ87" s="211"/>
      <c r="EQK87" s="211"/>
      <c r="EQL87" s="211"/>
      <c r="EQM87" s="211"/>
      <c r="EQN87" s="211"/>
      <c r="EQO87" s="211"/>
      <c r="EQP87" s="211"/>
      <c r="EQQ87" s="211"/>
      <c r="EQR87" s="211"/>
      <c r="EQS87" s="211"/>
      <c r="EQT87" s="211"/>
      <c r="EQU87" s="211"/>
      <c r="EQV87" s="211"/>
      <c r="EQW87" s="211"/>
      <c r="EQX87" s="211"/>
      <c r="EQY87" s="211"/>
      <c r="EQZ87" s="211"/>
      <c r="ERA87" s="211"/>
      <c r="ERB87" s="211"/>
      <c r="ERC87" s="211"/>
      <c r="ERD87" s="211"/>
      <c r="ERE87" s="211"/>
      <c r="ERF87" s="211"/>
      <c r="ERG87" s="211"/>
      <c r="ERH87" s="211"/>
      <c r="ERI87" s="211"/>
      <c r="ERJ87" s="211"/>
      <c r="ERK87" s="211"/>
      <c r="ERL87" s="211"/>
      <c r="ERM87" s="211"/>
      <c r="ERN87" s="211"/>
      <c r="ERO87" s="211"/>
      <c r="ERP87" s="211"/>
      <c r="ERQ87" s="211"/>
      <c r="ERR87" s="211"/>
      <c r="ERS87" s="211"/>
      <c r="ERT87" s="211"/>
      <c r="ERU87" s="211"/>
      <c r="ERV87" s="211"/>
      <c r="ERW87" s="211"/>
      <c r="ERX87" s="211"/>
      <c r="ERY87" s="211"/>
      <c r="ERZ87" s="211"/>
      <c r="ESA87" s="211"/>
      <c r="ESB87" s="211"/>
      <c r="ESC87" s="211"/>
      <c r="ESD87" s="211"/>
      <c r="ESE87" s="211"/>
      <c r="ESF87" s="211"/>
      <c r="ESG87" s="211"/>
      <c r="ESH87" s="211"/>
      <c r="ESI87" s="211"/>
      <c r="ESJ87" s="211"/>
      <c r="ESK87" s="211"/>
      <c r="ESL87" s="211"/>
      <c r="ESM87" s="211"/>
      <c r="ESN87" s="211"/>
      <c r="ESO87" s="211"/>
      <c r="ESP87" s="211"/>
      <c r="ESQ87" s="211"/>
      <c r="ESR87" s="211"/>
      <c r="ESS87" s="211"/>
      <c r="EST87" s="211"/>
      <c r="ESU87" s="211"/>
      <c r="ESV87" s="211"/>
      <c r="ESW87" s="211"/>
      <c r="ESX87" s="211"/>
      <c r="ESY87" s="211"/>
      <c r="ESZ87" s="211"/>
      <c r="ETA87" s="211"/>
      <c r="ETB87" s="211"/>
      <c r="ETC87" s="211"/>
      <c r="ETD87" s="211"/>
      <c r="ETE87" s="211"/>
      <c r="ETF87" s="211"/>
      <c r="ETG87" s="211"/>
      <c r="ETH87" s="211"/>
      <c r="ETI87" s="211"/>
      <c r="ETJ87" s="211"/>
      <c r="ETK87" s="211"/>
      <c r="ETL87" s="211"/>
      <c r="ETM87" s="211"/>
      <c r="ETN87" s="211"/>
      <c r="ETO87" s="211"/>
      <c r="ETP87" s="211"/>
      <c r="ETQ87" s="211"/>
      <c r="ETR87" s="211"/>
      <c r="ETS87" s="211"/>
      <c r="ETT87" s="211"/>
      <c r="ETU87" s="211"/>
      <c r="ETV87" s="211"/>
      <c r="ETW87" s="211"/>
      <c r="ETX87" s="211"/>
      <c r="ETY87" s="211"/>
      <c r="ETZ87" s="211"/>
      <c r="EUA87" s="211"/>
      <c r="EUB87" s="211"/>
      <c r="EUC87" s="211"/>
      <c r="EUD87" s="211"/>
      <c r="EUE87" s="211"/>
      <c r="EUF87" s="211"/>
      <c r="EUG87" s="211"/>
      <c r="EUH87" s="211"/>
      <c r="EUI87" s="211"/>
      <c r="EUJ87" s="211"/>
      <c r="EUK87" s="211"/>
      <c r="EUL87" s="211"/>
      <c r="EUM87" s="211"/>
      <c r="EUN87" s="211"/>
      <c r="EUO87" s="211"/>
      <c r="EUP87" s="211"/>
      <c r="EUQ87" s="211"/>
      <c r="EUR87" s="211"/>
      <c r="EUS87" s="211"/>
      <c r="EUT87" s="211"/>
      <c r="EUU87" s="211"/>
      <c r="EUV87" s="211"/>
      <c r="EUW87" s="211"/>
      <c r="EUX87" s="211"/>
      <c r="EUY87" s="211"/>
      <c r="EUZ87" s="211"/>
      <c r="EVA87" s="211"/>
      <c r="EVB87" s="211"/>
      <c r="EVC87" s="211"/>
      <c r="EVD87" s="211"/>
      <c r="EVE87" s="211"/>
      <c r="EVF87" s="211"/>
      <c r="EVG87" s="211"/>
      <c r="EVH87" s="211"/>
      <c r="EVI87" s="211"/>
      <c r="EVJ87" s="211"/>
      <c r="EVK87" s="211"/>
      <c r="EVL87" s="211"/>
      <c r="EVM87" s="211"/>
      <c r="EVN87" s="211"/>
      <c r="EVO87" s="211"/>
      <c r="EVP87" s="211"/>
      <c r="EVQ87" s="211"/>
      <c r="EVR87" s="211"/>
      <c r="EVS87" s="211"/>
      <c r="EVT87" s="211"/>
      <c r="EVU87" s="211"/>
      <c r="EVV87" s="211"/>
      <c r="EVW87" s="211"/>
      <c r="EVX87" s="211"/>
      <c r="EVY87" s="211"/>
      <c r="EVZ87" s="211"/>
      <c r="EWA87" s="211"/>
      <c r="EWB87" s="211"/>
      <c r="EWC87" s="211"/>
      <c r="EWD87" s="211"/>
      <c r="EWE87" s="211"/>
      <c r="EWF87" s="211"/>
      <c r="EWG87" s="211"/>
      <c r="EWH87" s="211"/>
      <c r="EWI87" s="211"/>
      <c r="EWJ87" s="211"/>
      <c r="EWK87" s="211"/>
      <c r="EWL87" s="211"/>
      <c r="EWM87" s="211"/>
      <c r="EWN87" s="211"/>
      <c r="EWO87" s="211"/>
      <c r="EWP87" s="211"/>
      <c r="EWQ87" s="211"/>
      <c r="EWR87" s="211"/>
      <c r="EWS87" s="211"/>
      <c r="EWT87" s="211"/>
      <c r="EWU87" s="211"/>
      <c r="EWV87" s="211"/>
      <c r="EWW87" s="211"/>
      <c r="EWX87" s="211"/>
      <c r="EWY87" s="211"/>
      <c r="EWZ87" s="211"/>
      <c r="EXA87" s="211"/>
      <c r="EXB87" s="211"/>
      <c r="EXC87" s="211"/>
      <c r="EXD87" s="211"/>
      <c r="EXE87" s="211"/>
      <c r="EXF87" s="211"/>
      <c r="EXG87" s="211"/>
      <c r="EXH87" s="211"/>
      <c r="EXI87" s="211"/>
      <c r="EXJ87" s="211"/>
      <c r="EXK87" s="211"/>
      <c r="EXL87" s="211"/>
      <c r="EXM87" s="211"/>
      <c r="EXN87" s="211"/>
      <c r="EXO87" s="211"/>
      <c r="EXP87" s="211"/>
      <c r="EXQ87" s="211"/>
      <c r="EXR87" s="211"/>
      <c r="EXS87" s="211"/>
      <c r="EXT87" s="211"/>
      <c r="EXU87" s="211"/>
      <c r="EXV87" s="211"/>
      <c r="EXW87" s="211"/>
      <c r="EXX87" s="211"/>
      <c r="EXY87" s="211"/>
      <c r="EXZ87" s="211"/>
      <c r="EYA87" s="211"/>
      <c r="EYB87" s="211"/>
      <c r="EYC87" s="211"/>
      <c r="EYD87" s="211"/>
      <c r="EYE87" s="211"/>
      <c r="EYF87" s="211"/>
      <c r="EYG87" s="211"/>
      <c r="EYH87" s="211"/>
      <c r="EYI87" s="211"/>
      <c r="EYJ87" s="211"/>
      <c r="EYK87" s="211"/>
      <c r="EYL87" s="211"/>
      <c r="EYM87" s="211"/>
      <c r="EYN87" s="211"/>
      <c r="EYO87" s="211"/>
      <c r="EYP87" s="211"/>
      <c r="EYQ87" s="211"/>
      <c r="EYR87" s="211"/>
      <c r="EYS87" s="211"/>
      <c r="EYT87" s="211"/>
      <c r="EYU87" s="211"/>
      <c r="EYV87" s="211"/>
      <c r="EYW87" s="211"/>
      <c r="EYX87" s="211"/>
      <c r="EYY87" s="211"/>
      <c r="EYZ87" s="211"/>
      <c r="EZA87" s="211"/>
      <c r="EZB87" s="211"/>
      <c r="EZC87" s="211"/>
      <c r="EZD87" s="211"/>
      <c r="EZE87" s="211"/>
      <c r="EZF87" s="211"/>
      <c r="EZG87" s="211"/>
      <c r="EZH87" s="211"/>
      <c r="EZI87" s="211"/>
      <c r="EZJ87" s="211"/>
      <c r="EZK87" s="211"/>
      <c r="EZL87" s="211"/>
      <c r="EZM87" s="211"/>
      <c r="EZN87" s="211"/>
      <c r="EZO87" s="211"/>
      <c r="EZP87" s="211"/>
      <c r="EZQ87" s="211"/>
      <c r="EZR87" s="211"/>
      <c r="EZS87" s="211"/>
      <c r="EZT87" s="211"/>
      <c r="EZU87" s="211"/>
      <c r="EZV87" s="211"/>
      <c r="EZW87" s="211"/>
      <c r="EZX87" s="211"/>
      <c r="EZY87" s="211"/>
      <c r="EZZ87" s="211"/>
      <c r="FAA87" s="211"/>
      <c r="FAB87" s="211"/>
      <c r="FAC87" s="211"/>
      <c r="FAD87" s="211"/>
      <c r="FAE87" s="211"/>
      <c r="FAF87" s="211"/>
      <c r="FAG87" s="211"/>
      <c r="FAH87" s="211"/>
      <c r="FAI87" s="211"/>
      <c r="FAJ87" s="211"/>
      <c r="FAK87" s="211"/>
      <c r="FAL87" s="211"/>
      <c r="FAM87" s="211"/>
      <c r="FAN87" s="211"/>
      <c r="FAO87" s="211"/>
      <c r="FAP87" s="211"/>
      <c r="FAQ87" s="211"/>
      <c r="FAR87" s="211"/>
      <c r="FAS87" s="211"/>
      <c r="FAT87" s="211"/>
      <c r="FAU87" s="211"/>
      <c r="FAV87" s="211"/>
      <c r="FAW87" s="211"/>
      <c r="FAX87" s="211"/>
      <c r="FAY87" s="211"/>
      <c r="FAZ87" s="211"/>
      <c r="FBA87" s="211"/>
      <c r="FBB87" s="211"/>
      <c r="FBC87" s="211"/>
      <c r="FBD87" s="211"/>
      <c r="FBE87" s="211"/>
      <c r="FBF87" s="211"/>
      <c r="FBG87" s="211"/>
      <c r="FBH87" s="211"/>
      <c r="FBI87" s="211"/>
      <c r="FBJ87" s="211"/>
      <c r="FBK87" s="211"/>
      <c r="FBL87" s="211"/>
      <c r="FBM87" s="211"/>
      <c r="FBN87" s="211"/>
      <c r="FBO87" s="211"/>
      <c r="FBP87" s="211"/>
      <c r="FBQ87" s="211"/>
      <c r="FBR87" s="211"/>
      <c r="FBS87" s="211"/>
      <c r="FBT87" s="211"/>
      <c r="FBU87" s="211"/>
      <c r="FBV87" s="211"/>
      <c r="FBW87" s="211"/>
      <c r="FBX87" s="211"/>
      <c r="FBY87" s="211"/>
      <c r="FBZ87" s="211"/>
      <c r="FCA87" s="211"/>
      <c r="FCB87" s="211"/>
      <c r="FCC87" s="211"/>
      <c r="FCD87" s="211"/>
      <c r="FCE87" s="211"/>
      <c r="FCF87" s="211"/>
      <c r="FCG87" s="211"/>
      <c r="FCH87" s="211"/>
      <c r="FCI87" s="211"/>
      <c r="FCJ87" s="211"/>
      <c r="FCK87" s="211"/>
      <c r="FCL87" s="211"/>
      <c r="FCM87" s="211"/>
      <c r="FCN87" s="211"/>
      <c r="FCO87" s="211"/>
      <c r="FCP87" s="211"/>
      <c r="FCQ87" s="211"/>
      <c r="FCR87" s="211"/>
      <c r="FCS87" s="211"/>
      <c r="FCT87" s="211"/>
      <c r="FCU87" s="211"/>
      <c r="FCV87" s="211"/>
      <c r="FCW87" s="211"/>
      <c r="FCX87" s="211"/>
      <c r="FCY87" s="211"/>
      <c r="FCZ87" s="211"/>
      <c r="FDA87" s="211"/>
      <c r="FDB87" s="211"/>
      <c r="FDC87" s="211"/>
      <c r="FDD87" s="211"/>
      <c r="FDE87" s="211"/>
      <c r="FDF87" s="211"/>
      <c r="FDG87" s="211"/>
      <c r="FDH87" s="211"/>
      <c r="FDI87" s="211"/>
      <c r="FDJ87" s="211"/>
      <c r="FDK87" s="211"/>
      <c r="FDL87" s="211"/>
      <c r="FDM87" s="211"/>
      <c r="FDN87" s="211"/>
      <c r="FDO87" s="211"/>
      <c r="FDP87" s="211"/>
      <c r="FDQ87" s="211"/>
      <c r="FDR87" s="211"/>
      <c r="FDS87" s="211"/>
      <c r="FDT87" s="211"/>
      <c r="FDU87" s="211"/>
      <c r="FDV87" s="211"/>
      <c r="FDW87" s="211"/>
      <c r="FDX87" s="211"/>
      <c r="FDY87" s="211"/>
      <c r="FDZ87" s="211"/>
      <c r="FEA87" s="211"/>
      <c r="FEB87" s="211"/>
      <c r="FEC87" s="211"/>
      <c r="FED87" s="211"/>
      <c r="FEE87" s="211"/>
      <c r="FEF87" s="211"/>
      <c r="FEG87" s="211"/>
      <c r="FEH87" s="211"/>
      <c r="FEI87" s="211"/>
      <c r="FEJ87" s="211"/>
      <c r="FEK87" s="211"/>
      <c r="FEL87" s="211"/>
      <c r="FEM87" s="211"/>
      <c r="FEN87" s="211"/>
      <c r="FEO87" s="211"/>
      <c r="FEP87" s="211"/>
      <c r="FEQ87" s="211"/>
      <c r="FER87" s="211"/>
      <c r="FES87" s="211"/>
      <c r="FET87" s="211"/>
      <c r="FEU87" s="211"/>
      <c r="FEV87" s="211"/>
      <c r="FEW87" s="211"/>
      <c r="FEX87" s="211"/>
      <c r="FEY87" s="211"/>
      <c r="FEZ87" s="211"/>
      <c r="FFA87" s="211"/>
      <c r="FFB87" s="211"/>
      <c r="FFC87" s="211"/>
      <c r="FFD87" s="211"/>
      <c r="FFE87" s="211"/>
      <c r="FFF87" s="211"/>
      <c r="FFG87" s="211"/>
      <c r="FFH87" s="211"/>
      <c r="FFI87" s="211"/>
      <c r="FFJ87" s="211"/>
      <c r="FFK87" s="211"/>
      <c r="FFL87" s="211"/>
      <c r="FFM87" s="211"/>
      <c r="FFN87" s="211"/>
      <c r="FFO87" s="211"/>
      <c r="FFP87" s="211"/>
      <c r="FFQ87" s="211"/>
      <c r="FFR87" s="211"/>
      <c r="FFS87" s="211"/>
      <c r="FFT87" s="211"/>
      <c r="FFU87" s="211"/>
      <c r="FFV87" s="211"/>
      <c r="FFW87" s="211"/>
      <c r="FFX87" s="211"/>
      <c r="FFY87" s="211"/>
      <c r="FFZ87" s="211"/>
      <c r="FGA87" s="211"/>
      <c r="FGB87" s="211"/>
      <c r="FGC87" s="211"/>
      <c r="FGD87" s="211"/>
      <c r="FGE87" s="211"/>
      <c r="FGF87" s="211"/>
      <c r="FGG87" s="211"/>
      <c r="FGH87" s="211"/>
      <c r="FGI87" s="211"/>
      <c r="FGJ87" s="211"/>
      <c r="FGK87" s="211"/>
      <c r="FGL87" s="211"/>
      <c r="FGM87" s="211"/>
      <c r="FGN87" s="211"/>
      <c r="FGO87" s="211"/>
      <c r="FGP87" s="211"/>
      <c r="FGQ87" s="211"/>
      <c r="FGR87" s="211"/>
      <c r="FGS87" s="211"/>
      <c r="FGT87" s="211"/>
      <c r="FGU87" s="211"/>
      <c r="FGV87" s="211"/>
      <c r="FGW87" s="211"/>
      <c r="FGX87" s="211"/>
      <c r="FGY87" s="211"/>
      <c r="FGZ87" s="211"/>
      <c r="FHA87" s="211"/>
      <c r="FHB87" s="211"/>
      <c r="FHC87" s="211"/>
      <c r="FHD87" s="211"/>
      <c r="FHE87" s="211"/>
      <c r="FHF87" s="211"/>
      <c r="FHG87" s="211"/>
      <c r="FHH87" s="211"/>
      <c r="FHI87" s="211"/>
      <c r="FHJ87" s="211"/>
      <c r="FHK87" s="211"/>
      <c r="FHL87" s="211"/>
      <c r="FHM87" s="211"/>
      <c r="FHN87" s="211"/>
      <c r="FHO87" s="211"/>
      <c r="FHP87" s="211"/>
      <c r="FHQ87" s="211"/>
      <c r="FHR87" s="211"/>
      <c r="FHS87" s="211"/>
      <c r="FHT87" s="211"/>
      <c r="FHU87" s="211"/>
      <c r="FHV87" s="211"/>
      <c r="FHW87" s="211"/>
      <c r="FHX87" s="211"/>
      <c r="FHY87" s="211"/>
      <c r="FHZ87" s="211"/>
      <c r="FIA87" s="211"/>
      <c r="FIB87" s="211"/>
      <c r="FIC87" s="211"/>
      <c r="FID87" s="211"/>
      <c r="FIE87" s="211"/>
      <c r="FIF87" s="211"/>
      <c r="FIG87" s="211"/>
      <c r="FIH87" s="211"/>
      <c r="FII87" s="211"/>
      <c r="FIJ87" s="211"/>
      <c r="FIK87" s="211"/>
      <c r="FIL87" s="211"/>
      <c r="FIM87" s="211"/>
      <c r="FIN87" s="211"/>
      <c r="FIO87" s="211"/>
      <c r="FIP87" s="211"/>
      <c r="FIQ87" s="211"/>
      <c r="FIR87" s="211"/>
      <c r="FIS87" s="211"/>
      <c r="FIT87" s="211"/>
      <c r="FIU87" s="211"/>
      <c r="FIV87" s="211"/>
      <c r="FIW87" s="211"/>
      <c r="FIX87" s="211"/>
      <c r="FIY87" s="211"/>
      <c r="FIZ87" s="211"/>
      <c r="FJA87" s="211"/>
      <c r="FJB87" s="211"/>
      <c r="FJC87" s="211"/>
      <c r="FJD87" s="211"/>
      <c r="FJE87" s="211"/>
      <c r="FJF87" s="211"/>
      <c r="FJG87" s="211"/>
      <c r="FJH87" s="211"/>
      <c r="FJI87" s="211"/>
      <c r="FJJ87" s="211"/>
      <c r="FJK87" s="211"/>
      <c r="FJL87" s="211"/>
      <c r="FJM87" s="211"/>
      <c r="FJN87" s="211"/>
      <c r="FJO87" s="211"/>
      <c r="FJP87" s="211"/>
      <c r="FJQ87" s="211"/>
      <c r="FJR87" s="211"/>
      <c r="FJS87" s="211"/>
      <c r="FJT87" s="211"/>
      <c r="FJU87" s="211"/>
      <c r="FJV87" s="211"/>
      <c r="FJW87" s="211"/>
      <c r="FJX87" s="211"/>
      <c r="FJY87" s="211"/>
      <c r="FJZ87" s="211"/>
      <c r="FKA87" s="211"/>
      <c r="FKB87" s="211"/>
      <c r="FKC87" s="211"/>
      <c r="FKD87" s="211"/>
      <c r="FKE87" s="211"/>
      <c r="FKF87" s="211"/>
      <c r="FKG87" s="211"/>
      <c r="FKH87" s="211"/>
      <c r="FKI87" s="211"/>
      <c r="FKJ87" s="211"/>
      <c r="FKK87" s="211"/>
      <c r="FKL87" s="211"/>
      <c r="FKM87" s="211"/>
      <c r="FKN87" s="211"/>
      <c r="FKO87" s="211"/>
      <c r="FKP87" s="211"/>
      <c r="FKQ87" s="211"/>
      <c r="FKR87" s="211"/>
      <c r="FKS87" s="211"/>
      <c r="FKT87" s="211"/>
      <c r="FKU87" s="211"/>
      <c r="FKV87" s="211"/>
      <c r="FKW87" s="211"/>
      <c r="FKX87" s="211"/>
      <c r="FKY87" s="211"/>
      <c r="FKZ87" s="211"/>
      <c r="FLA87" s="211"/>
      <c r="FLB87" s="211"/>
      <c r="FLC87" s="211"/>
      <c r="FLD87" s="211"/>
      <c r="FLE87" s="211"/>
      <c r="FLF87" s="211"/>
      <c r="FLG87" s="211"/>
      <c r="FLH87" s="211"/>
      <c r="FLI87" s="211"/>
      <c r="FLJ87" s="211"/>
      <c r="FLK87" s="211"/>
      <c r="FLL87" s="211"/>
      <c r="FLM87" s="211"/>
      <c r="FLN87" s="211"/>
      <c r="FLO87" s="211"/>
      <c r="FLP87" s="211"/>
      <c r="FLQ87" s="211"/>
      <c r="FLR87" s="211"/>
      <c r="FLS87" s="211"/>
      <c r="FLT87" s="211"/>
      <c r="FLU87" s="211"/>
      <c r="FLV87" s="211"/>
      <c r="FLW87" s="211"/>
      <c r="FLX87" s="211"/>
      <c r="FLY87" s="211"/>
      <c r="FLZ87" s="211"/>
      <c r="FMA87" s="211"/>
      <c r="FMB87" s="211"/>
      <c r="FMC87" s="211"/>
      <c r="FMD87" s="211"/>
      <c r="FME87" s="211"/>
      <c r="FMF87" s="211"/>
      <c r="FMG87" s="211"/>
      <c r="FMH87" s="211"/>
      <c r="FMI87" s="211"/>
      <c r="FMJ87" s="211"/>
      <c r="FMK87" s="211"/>
      <c r="FML87" s="211"/>
      <c r="FMM87" s="211"/>
      <c r="FMN87" s="211"/>
      <c r="FMO87" s="211"/>
      <c r="FMP87" s="211"/>
      <c r="FMQ87" s="211"/>
      <c r="FMR87" s="211"/>
      <c r="FMS87" s="211"/>
      <c r="FMT87" s="211"/>
      <c r="FMU87" s="211"/>
      <c r="FMV87" s="211"/>
      <c r="FMW87" s="211"/>
      <c r="FMX87" s="211"/>
      <c r="FMY87" s="211"/>
      <c r="FMZ87" s="211"/>
      <c r="FNA87" s="211"/>
      <c r="FNB87" s="211"/>
      <c r="FNC87" s="211"/>
      <c r="FND87" s="211"/>
      <c r="FNE87" s="211"/>
      <c r="FNF87" s="211"/>
      <c r="FNG87" s="211"/>
      <c r="FNH87" s="211"/>
      <c r="FNI87" s="211"/>
      <c r="FNJ87" s="211"/>
      <c r="FNK87" s="211"/>
      <c r="FNL87" s="211"/>
      <c r="FNM87" s="211"/>
      <c r="FNN87" s="211"/>
      <c r="FNO87" s="211"/>
      <c r="FNP87" s="211"/>
      <c r="FNQ87" s="211"/>
      <c r="FNR87" s="211"/>
      <c r="FNS87" s="211"/>
      <c r="FNT87" s="211"/>
      <c r="FNU87" s="211"/>
      <c r="FNV87" s="211"/>
      <c r="FNW87" s="211"/>
      <c r="FNX87" s="211"/>
      <c r="FNY87" s="211"/>
      <c r="FNZ87" s="211"/>
      <c r="FOA87" s="211"/>
      <c r="FOB87" s="211"/>
      <c r="FOC87" s="211"/>
      <c r="FOD87" s="211"/>
      <c r="FOE87" s="211"/>
      <c r="FOF87" s="211"/>
      <c r="FOG87" s="211"/>
      <c r="FOH87" s="211"/>
      <c r="FOI87" s="211"/>
      <c r="FOJ87" s="211"/>
      <c r="FOK87" s="211"/>
      <c r="FOL87" s="211"/>
      <c r="FOM87" s="211"/>
      <c r="FON87" s="211"/>
      <c r="FOO87" s="211"/>
      <c r="FOP87" s="211"/>
      <c r="FOQ87" s="211"/>
      <c r="FOR87" s="211"/>
      <c r="FOS87" s="211"/>
      <c r="FOT87" s="211"/>
      <c r="FOU87" s="211"/>
      <c r="FOV87" s="211"/>
      <c r="FOW87" s="211"/>
      <c r="FOX87" s="211"/>
      <c r="FOY87" s="211"/>
      <c r="FOZ87" s="211"/>
      <c r="FPA87" s="211"/>
      <c r="FPB87" s="211"/>
      <c r="FPC87" s="211"/>
      <c r="FPD87" s="211"/>
      <c r="FPE87" s="211"/>
      <c r="FPF87" s="211"/>
      <c r="FPG87" s="211"/>
      <c r="FPH87" s="211"/>
      <c r="FPI87" s="211"/>
      <c r="FPJ87" s="211"/>
      <c r="FPK87" s="211"/>
      <c r="FPL87" s="211"/>
      <c r="FPM87" s="211"/>
      <c r="FPN87" s="211"/>
      <c r="FPO87" s="211"/>
      <c r="FPP87" s="211"/>
      <c r="FPQ87" s="211"/>
      <c r="FPR87" s="211"/>
      <c r="FPS87" s="211"/>
      <c r="FPT87" s="211"/>
      <c r="FPU87" s="211"/>
      <c r="FPV87" s="211"/>
      <c r="FPW87" s="211"/>
      <c r="FPX87" s="211"/>
      <c r="FPY87" s="211"/>
      <c r="FPZ87" s="211"/>
      <c r="FQA87" s="211"/>
      <c r="FQB87" s="211"/>
      <c r="FQC87" s="211"/>
      <c r="FQD87" s="211"/>
      <c r="FQE87" s="211"/>
      <c r="FQF87" s="211"/>
      <c r="FQG87" s="211"/>
      <c r="FQH87" s="211"/>
      <c r="FQI87" s="211"/>
      <c r="FQJ87" s="211"/>
      <c r="FQK87" s="211"/>
      <c r="FQL87" s="211"/>
      <c r="FQM87" s="211"/>
      <c r="FQN87" s="211"/>
      <c r="FQO87" s="211"/>
      <c r="FQP87" s="211"/>
      <c r="FQQ87" s="211"/>
      <c r="FQR87" s="211"/>
      <c r="FQS87" s="211"/>
      <c r="FQT87" s="211"/>
      <c r="FQU87" s="211"/>
      <c r="FQV87" s="211"/>
      <c r="FQW87" s="211"/>
      <c r="FQX87" s="211"/>
      <c r="FQY87" s="211"/>
      <c r="FQZ87" s="211"/>
      <c r="FRA87" s="211"/>
      <c r="FRB87" s="211"/>
      <c r="FRC87" s="211"/>
      <c r="FRD87" s="211"/>
      <c r="FRE87" s="211"/>
      <c r="FRF87" s="211"/>
      <c r="FRG87" s="211"/>
      <c r="FRH87" s="211"/>
      <c r="FRI87" s="211"/>
      <c r="FRJ87" s="211"/>
      <c r="FRK87" s="211"/>
      <c r="FRL87" s="211"/>
      <c r="FRM87" s="211"/>
      <c r="FRN87" s="211"/>
      <c r="FRO87" s="211"/>
      <c r="FRP87" s="211"/>
      <c r="FRQ87" s="211"/>
      <c r="FRR87" s="211"/>
      <c r="FRS87" s="211"/>
      <c r="FRT87" s="211"/>
      <c r="FRU87" s="211"/>
      <c r="FRV87" s="211"/>
      <c r="FRW87" s="211"/>
      <c r="FRX87" s="211"/>
      <c r="FRY87" s="211"/>
      <c r="FRZ87" s="211"/>
      <c r="FSA87" s="211"/>
      <c r="FSB87" s="211"/>
      <c r="FSC87" s="211"/>
      <c r="FSD87" s="211"/>
      <c r="FSE87" s="211"/>
      <c r="FSF87" s="211"/>
      <c r="FSG87" s="211"/>
      <c r="FSH87" s="211"/>
      <c r="FSI87" s="211"/>
      <c r="FSJ87" s="211"/>
      <c r="FSK87" s="211"/>
      <c r="FSL87" s="211"/>
      <c r="FSM87" s="211"/>
      <c r="FSN87" s="211"/>
      <c r="FSO87" s="211"/>
      <c r="FSP87" s="211"/>
      <c r="FSQ87" s="211"/>
      <c r="FSR87" s="211"/>
      <c r="FSS87" s="211"/>
      <c r="FST87" s="211"/>
      <c r="FSU87" s="211"/>
      <c r="FSV87" s="211"/>
      <c r="FSW87" s="211"/>
      <c r="FSX87" s="211"/>
      <c r="FSY87" s="211"/>
      <c r="FSZ87" s="211"/>
      <c r="FTA87" s="211"/>
      <c r="FTB87" s="211"/>
      <c r="FTC87" s="211"/>
      <c r="FTD87" s="211"/>
      <c r="FTE87" s="211"/>
      <c r="FTF87" s="211"/>
      <c r="FTG87" s="211"/>
      <c r="FTH87" s="211"/>
      <c r="FTI87" s="211"/>
      <c r="FTJ87" s="211"/>
      <c r="FTK87" s="211"/>
      <c r="FTL87" s="211"/>
      <c r="FTM87" s="211"/>
      <c r="FTN87" s="211"/>
      <c r="FTO87" s="211"/>
      <c r="FTP87" s="211"/>
      <c r="FTQ87" s="211"/>
      <c r="FTR87" s="211"/>
      <c r="FTS87" s="211"/>
      <c r="FTT87" s="211"/>
      <c r="FTU87" s="211"/>
      <c r="FTV87" s="211"/>
      <c r="FTW87" s="211"/>
      <c r="FTX87" s="211"/>
      <c r="FTY87" s="211"/>
      <c r="FTZ87" s="211"/>
      <c r="FUA87" s="211"/>
      <c r="FUB87" s="211"/>
      <c r="FUC87" s="211"/>
      <c r="FUD87" s="211"/>
      <c r="FUE87" s="211"/>
      <c r="FUF87" s="211"/>
      <c r="FUG87" s="211"/>
      <c r="FUH87" s="211"/>
      <c r="FUI87" s="211"/>
      <c r="FUJ87" s="211"/>
      <c r="FUK87" s="211"/>
      <c r="FUL87" s="211"/>
      <c r="FUM87" s="211"/>
      <c r="FUN87" s="211"/>
      <c r="FUO87" s="211"/>
      <c r="FUP87" s="211"/>
      <c r="FUQ87" s="211"/>
      <c r="FUR87" s="211"/>
      <c r="FUS87" s="211"/>
      <c r="FUT87" s="211"/>
      <c r="FUU87" s="211"/>
      <c r="FUV87" s="211"/>
      <c r="FUW87" s="211"/>
      <c r="FUX87" s="211"/>
      <c r="FUY87" s="211"/>
      <c r="FUZ87" s="211"/>
      <c r="FVA87" s="211"/>
      <c r="FVB87" s="211"/>
      <c r="FVC87" s="211"/>
      <c r="FVD87" s="211"/>
      <c r="FVE87" s="211"/>
      <c r="FVF87" s="211"/>
      <c r="FVG87" s="211"/>
      <c r="FVH87" s="211"/>
      <c r="FVI87" s="211"/>
      <c r="FVJ87" s="211"/>
      <c r="FVK87" s="211"/>
      <c r="FVL87" s="211"/>
      <c r="FVM87" s="211"/>
      <c r="FVN87" s="211"/>
      <c r="FVO87" s="211"/>
      <c r="FVP87" s="211"/>
      <c r="FVQ87" s="211"/>
      <c r="FVR87" s="211"/>
      <c r="FVS87" s="211"/>
      <c r="FVT87" s="211"/>
      <c r="FVU87" s="211"/>
      <c r="FVV87" s="211"/>
      <c r="FVW87" s="211"/>
      <c r="FVX87" s="211"/>
      <c r="FVY87" s="211"/>
      <c r="FVZ87" s="211"/>
      <c r="FWA87" s="211"/>
      <c r="FWB87" s="211"/>
      <c r="FWC87" s="211"/>
      <c r="FWD87" s="211"/>
      <c r="FWE87" s="211"/>
      <c r="FWF87" s="211"/>
      <c r="FWG87" s="211"/>
      <c r="FWH87" s="211"/>
      <c r="FWI87" s="211"/>
      <c r="FWJ87" s="211"/>
      <c r="FWK87" s="211"/>
      <c r="FWL87" s="211"/>
      <c r="FWM87" s="211"/>
      <c r="FWN87" s="211"/>
      <c r="FWO87" s="211"/>
      <c r="FWP87" s="211"/>
      <c r="FWQ87" s="211"/>
      <c r="FWR87" s="211"/>
      <c r="FWS87" s="211"/>
      <c r="FWT87" s="211"/>
      <c r="FWU87" s="211"/>
      <c r="FWV87" s="211"/>
      <c r="FWW87" s="211"/>
      <c r="FWX87" s="211"/>
      <c r="FWY87" s="211"/>
      <c r="FWZ87" s="211"/>
      <c r="FXA87" s="211"/>
      <c r="FXB87" s="211"/>
      <c r="FXC87" s="211"/>
      <c r="FXD87" s="211"/>
      <c r="FXE87" s="211"/>
      <c r="FXF87" s="211"/>
      <c r="FXG87" s="211"/>
      <c r="FXH87" s="211"/>
      <c r="FXI87" s="211"/>
      <c r="FXJ87" s="211"/>
      <c r="FXK87" s="211"/>
      <c r="FXL87" s="211"/>
      <c r="FXM87" s="211"/>
      <c r="FXN87" s="211"/>
      <c r="FXO87" s="211"/>
      <c r="FXP87" s="211"/>
      <c r="FXQ87" s="211"/>
      <c r="FXR87" s="211"/>
      <c r="FXS87" s="211"/>
      <c r="FXT87" s="211"/>
      <c r="FXU87" s="211"/>
      <c r="FXV87" s="211"/>
      <c r="FXW87" s="211"/>
      <c r="FXX87" s="211"/>
      <c r="FXY87" s="211"/>
      <c r="FXZ87" s="211"/>
      <c r="FYA87" s="211"/>
      <c r="FYB87" s="211"/>
      <c r="FYC87" s="211"/>
      <c r="FYD87" s="211"/>
      <c r="FYE87" s="211"/>
      <c r="FYF87" s="211"/>
      <c r="FYG87" s="211"/>
      <c r="FYH87" s="211"/>
      <c r="FYI87" s="211"/>
      <c r="FYJ87" s="211"/>
      <c r="FYK87" s="211"/>
      <c r="FYL87" s="211"/>
      <c r="FYM87" s="211"/>
      <c r="FYN87" s="211"/>
      <c r="FYO87" s="211"/>
      <c r="FYP87" s="211"/>
      <c r="FYQ87" s="211"/>
      <c r="FYR87" s="211"/>
      <c r="FYS87" s="211"/>
      <c r="FYT87" s="211"/>
      <c r="FYU87" s="211"/>
      <c r="FYV87" s="211"/>
      <c r="FYW87" s="211"/>
      <c r="FYX87" s="211"/>
      <c r="FYY87" s="211"/>
      <c r="FYZ87" s="211"/>
      <c r="FZA87" s="211"/>
      <c r="FZB87" s="211"/>
      <c r="FZC87" s="211"/>
      <c r="FZD87" s="211"/>
      <c r="FZE87" s="211"/>
      <c r="FZF87" s="211"/>
      <c r="FZG87" s="211"/>
      <c r="FZH87" s="211"/>
      <c r="FZI87" s="211"/>
      <c r="FZJ87" s="211"/>
      <c r="FZK87" s="211"/>
      <c r="FZL87" s="211"/>
      <c r="FZM87" s="211"/>
      <c r="FZN87" s="211"/>
      <c r="FZO87" s="211"/>
      <c r="FZP87" s="211"/>
      <c r="FZQ87" s="211"/>
      <c r="FZR87" s="211"/>
      <c r="FZS87" s="211"/>
      <c r="FZT87" s="211"/>
      <c r="FZU87" s="211"/>
      <c r="FZV87" s="211"/>
      <c r="FZW87" s="211"/>
      <c r="FZX87" s="211"/>
      <c r="FZY87" s="211"/>
      <c r="FZZ87" s="211"/>
      <c r="GAA87" s="211"/>
      <c r="GAB87" s="211"/>
      <c r="GAC87" s="211"/>
      <c r="GAD87" s="211"/>
      <c r="GAE87" s="211"/>
      <c r="GAF87" s="211"/>
      <c r="GAG87" s="211"/>
      <c r="GAH87" s="211"/>
      <c r="GAI87" s="211"/>
      <c r="GAJ87" s="211"/>
      <c r="GAK87" s="211"/>
      <c r="GAL87" s="211"/>
      <c r="GAM87" s="211"/>
      <c r="GAN87" s="211"/>
      <c r="GAO87" s="211"/>
      <c r="GAP87" s="211"/>
      <c r="GAQ87" s="211"/>
      <c r="GAR87" s="211"/>
      <c r="GAS87" s="211"/>
      <c r="GAT87" s="211"/>
      <c r="GAU87" s="211"/>
      <c r="GAV87" s="211"/>
      <c r="GAW87" s="211"/>
      <c r="GAX87" s="211"/>
      <c r="GAY87" s="211"/>
      <c r="GAZ87" s="211"/>
      <c r="GBA87" s="211"/>
      <c r="GBB87" s="211"/>
      <c r="GBC87" s="211"/>
      <c r="GBD87" s="211"/>
      <c r="GBE87" s="211"/>
      <c r="GBF87" s="211"/>
      <c r="GBG87" s="211"/>
      <c r="GBH87" s="211"/>
      <c r="GBI87" s="211"/>
      <c r="GBJ87" s="211"/>
      <c r="GBK87" s="211"/>
      <c r="GBL87" s="211"/>
      <c r="GBM87" s="211"/>
      <c r="GBN87" s="211"/>
      <c r="GBO87" s="211"/>
      <c r="GBP87" s="211"/>
      <c r="GBQ87" s="211"/>
      <c r="GBR87" s="211"/>
      <c r="GBS87" s="211"/>
      <c r="GBT87" s="211"/>
      <c r="GBU87" s="211"/>
      <c r="GBV87" s="211"/>
      <c r="GBW87" s="211"/>
      <c r="GBX87" s="211"/>
      <c r="GBY87" s="211"/>
      <c r="GBZ87" s="211"/>
      <c r="GCA87" s="211"/>
      <c r="GCB87" s="211"/>
      <c r="GCC87" s="211"/>
      <c r="GCD87" s="211"/>
      <c r="GCE87" s="211"/>
      <c r="GCF87" s="211"/>
      <c r="GCG87" s="211"/>
      <c r="GCH87" s="211"/>
      <c r="GCI87" s="211"/>
      <c r="GCJ87" s="211"/>
      <c r="GCK87" s="211"/>
      <c r="GCL87" s="211"/>
      <c r="GCM87" s="211"/>
      <c r="GCN87" s="211"/>
      <c r="GCO87" s="211"/>
      <c r="GCP87" s="211"/>
      <c r="GCQ87" s="211"/>
      <c r="GCR87" s="211"/>
      <c r="GCS87" s="211"/>
      <c r="GCT87" s="211"/>
      <c r="GCU87" s="211"/>
      <c r="GCV87" s="211"/>
      <c r="GCW87" s="211"/>
      <c r="GCX87" s="211"/>
      <c r="GCY87" s="211"/>
      <c r="GCZ87" s="211"/>
      <c r="GDA87" s="211"/>
      <c r="GDB87" s="211"/>
      <c r="GDC87" s="211"/>
      <c r="GDD87" s="211"/>
      <c r="GDE87" s="211"/>
      <c r="GDF87" s="211"/>
      <c r="GDG87" s="211"/>
      <c r="GDH87" s="211"/>
      <c r="GDI87" s="211"/>
      <c r="GDJ87" s="211"/>
      <c r="GDK87" s="211"/>
      <c r="GDL87" s="211"/>
      <c r="GDM87" s="211"/>
      <c r="GDN87" s="211"/>
      <c r="GDO87" s="211"/>
      <c r="GDP87" s="211"/>
      <c r="GDQ87" s="211"/>
      <c r="GDR87" s="211"/>
      <c r="GDS87" s="211"/>
      <c r="GDT87" s="211"/>
      <c r="GDU87" s="211"/>
      <c r="GDV87" s="211"/>
      <c r="GDW87" s="211"/>
      <c r="GDX87" s="211"/>
      <c r="GDY87" s="211"/>
      <c r="GDZ87" s="211"/>
      <c r="GEA87" s="211"/>
      <c r="GEB87" s="211"/>
      <c r="GEC87" s="211"/>
      <c r="GED87" s="211"/>
      <c r="GEE87" s="211"/>
      <c r="GEF87" s="211"/>
      <c r="GEG87" s="211"/>
      <c r="GEH87" s="211"/>
      <c r="GEI87" s="211"/>
      <c r="GEJ87" s="211"/>
      <c r="GEK87" s="211"/>
      <c r="GEL87" s="211"/>
      <c r="GEM87" s="211"/>
      <c r="GEN87" s="211"/>
      <c r="GEO87" s="211"/>
      <c r="GEP87" s="211"/>
      <c r="GEQ87" s="211"/>
      <c r="GER87" s="211"/>
      <c r="GES87" s="211"/>
      <c r="GET87" s="211"/>
      <c r="GEU87" s="211"/>
      <c r="GEV87" s="211"/>
      <c r="GEW87" s="211"/>
      <c r="GEX87" s="211"/>
      <c r="GEY87" s="211"/>
      <c r="GEZ87" s="211"/>
      <c r="GFA87" s="211"/>
      <c r="GFB87" s="211"/>
      <c r="GFC87" s="211"/>
      <c r="GFD87" s="211"/>
      <c r="GFE87" s="211"/>
      <c r="GFF87" s="211"/>
      <c r="GFG87" s="211"/>
      <c r="GFH87" s="211"/>
      <c r="GFI87" s="211"/>
      <c r="GFJ87" s="211"/>
      <c r="GFK87" s="211"/>
      <c r="GFL87" s="211"/>
      <c r="GFM87" s="211"/>
      <c r="GFN87" s="211"/>
      <c r="GFO87" s="211"/>
      <c r="GFP87" s="211"/>
      <c r="GFQ87" s="211"/>
      <c r="GFR87" s="211"/>
      <c r="GFS87" s="211"/>
      <c r="GFT87" s="211"/>
      <c r="GFU87" s="211"/>
      <c r="GFV87" s="211"/>
      <c r="GFW87" s="211"/>
      <c r="GFX87" s="211"/>
      <c r="GFY87" s="211"/>
      <c r="GFZ87" s="211"/>
      <c r="GGA87" s="211"/>
      <c r="GGB87" s="211"/>
      <c r="GGC87" s="211"/>
      <c r="GGD87" s="211"/>
      <c r="GGE87" s="211"/>
      <c r="GGF87" s="211"/>
      <c r="GGG87" s="211"/>
      <c r="GGH87" s="211"/>
      <c r="GGI87" s="211"/>
      <c r="GGJ87" s="211"/>
      <c r="GGK87" s="211"/>
      <c r="GGL87" s="211"/>
      <c r="GGM87" s="211"/>
      <c r="GGN87" s="211"/>
      <c r="GGO87" s="211"/>
      <c r="GGP87" s="211"/>
      <c r="GGQ87" s="211"/>
      <c r="GGR87" s="211"/>
      <c r="GGS87" s="211"/>
      <c r="GGT87" s="211"/>
      <c r="GGU87" s="211"/>
      <c r="GGV87" s="211"/>
      <c r="GGW87" s="211"/>
      <c r="GGX87" s="211"/>
      <c r="GGY87" s="211"/>
      <c r="GGZ87" s="211"/>
      <c r="GHA87" s="211"/>
      <c r="GHB87" s="211"/>
      <c r="GHC87" s="211"/>
      <c r="GHD87" s="211"/>
      <c r="GHE87" s="211"/>
      <c r="GHF87" s="211"/>
      <c r="GHG87" s="211"/>
      <c r="GHH87" s="211"/>
      <c r="GHI87" s="211"/>
      <c r="GHJ87" s="211"/>
      <c r="GHK87" s="211"/>
      <c r="GHL87" s="211"/>
      <c r="GHM87" s="211"/>
      <c r="GHN87" s="211"/>
      <c r="GHO87" s="211"/>
      <c r="GHP87" s="211"/>
      <c r="GHQ87" s="211"/>
      <c r="GHR87" s="211"/>
      <c r="GHS87" s="211"/>
      <c r="GHT87" s="211"/>
      <c r="GHU87" s="211"/>
      <c r="GHV87" s="211"/>
      <c r="GHW87" s="211"/>
      <c r="GHX87" s="211"/>
      <c r="GHY87" s="211"/>
      <c r="GHZ87" s="211"/>
      <c r="GIA87" s="211"/>
      <c r="GIB87" s="211"/>
      <c r="GIC87" s="211"/>
      <c r="GID87" s="211"/>
      <c r="GIE87" s="211"/>
      <c r="GIF87" s="211"/>
      <c r="GIG87" s="211"/>
      <c r="GIH87" s="211"/>
      <c r="GII87" s="211"/>
      <c r="GIJ87" s="211"/>
      <c r="GIK87" s="211"/>
      <c r="GIL87" s="211"/>
      <c r="GIM87" s="211"/>
      <c r="GIN87" s="211"/>
      <c r="GIO87" s="211"/>
      <c r="GIP87" s="211"/>
      <c r="GIQ87" s="211"/>
      <c r="GIR87" s="211"/>
      <c r="GIS87" s="211"/>
      <c r="GIT87" s="211"/>
      <c r="GIU87" s="211"/>
      <c r="GIV87" s="211"/>
      <c r="GIW87" s="211"/>
      <c r="GIX87" s="211"/>
      <c r="GIY87" s="211"/>
      <c r="GIZ87" s="211"/>
      <c r="GJA87" s="211"/>
      <c r="GJB87" s="211"/>
      <c r="GJC87" s="211"/>
      <c r="GJD87" s="211"/>
      <c r="GJE87" s="211"/>
      <c r="GJF87" s="211"/>
      <c r="GJG87" s="211"/>
      <c r="GJH87" s="211"/>
      <c r="GJI87" s="211"/>
      <c r="GJJ87" s="211"/>
      <c r="GJK87" s="211"/>
      <c r="GJL87" s="211"/>
      <c r="GJM87" s="211"/>
      <c r="GJN87" s="211"/>
      <c r="GJO87" s="211"/>
      <c r="GJP87" s="211"/>
      <c r="GJQ87" s="211"/>
      <c r="GJR87" s="211"/>
      <c r="GJS87" s="211"/>
      <c r="GJT87" s="211"/>
      <c r="GJU87" s="211"/>
      <c r="GJV87" s="211"/>
      <c r="GJW87" s="211"/>
      <c r="GJX87" s="211"/>
      <c r="GJY87" s="211"/>
      <c r="GJZ87" s="211"/>
      <c r="GKA87" s="211"/>
      <c r="GKB87" s="211"/>
      <c r="GKC87" s="211"/>
      <c r="GKD87" s="211"/>
      <c r="GKE87" s="211"/>
      <c r="GKF87" s="211"/>
      <c r="GKG87" s="211"/>
      <c r="GKH87" s="211"/>
      <c r="GKI87" s="211"/>
      <c r="GKJ87" s="211"/>
      <c r="GKK87" s="211"/>
      <c r="GKL87" s="211"/>
      <c r="GKM87" s="211"/>
      <c r="GKN87" s="211"/>
      <c r="GKO87" s="211"/>
      <c r="GKP87" s="211"/>
      <c r="GKQ87" s="211"/>
      <c r="GKR87" s="211"/>
      <c r="GKS87" s="211"/>
      <c r="GKT87" s="211"/>
      <c r="GKU87" s="211"/>
      <c r="GKV87" s="211"/>
      <c r="GKW87" s="211"/>
      <c r="GKX87" s="211"/>
      <c r="GKY87" s="211"/>
      <c r="GKZ87" s="211"/>
      <c r="GLA87" s="211"/>
      <c r="GLB87" s="211"/>
      <c r="GLC87" s="211"/>
      <c r="GLD87" s="211"/>
      <c r="GLE87" s="211"/>
      <c r="GLF87" s="211"/>
      <c r="GLG87" s="211"/>
      <c r="GLH87" s="211"/>
      <c r="GLI87" s="211"/>
      <c r="GLJ87" s="211"/>
      <c r="GLK87" s="211"/>
      <c r="GLL87" s="211"/>
      <c r="GLM87" s="211"/>
      <c r="GLN87" s="211"/>
      <c r="GLO87" s="211"/>
      <c r="GLP87" s="211"/>
      <c r="GLQ87" s="211"/>
      <c r="GLR87" s="211"/>
      <c r="GLS87" s="211"/>
      <c r="GLT87" s="211"/>
      <c r="GLU87" s="211"/>
      <c r="GLV87" s="211"/>
      <c r="GLW87" s="211"/>
      <c r="GLX87" s="211"/>
      <c r="GLY87" s="211"/>
      <c r="GLZ87" s="211"/>
      <c r="GMA87" s="211"/>
      <c r="GMB87" s="211"/>
      <c r="GMC87" s="211"/>
      <c r="GMD87" s="211"/>
      <c r="GME87" s="211"/>
      <c r="GMF87" s="211"/>
      <c r="GMG87" s="211"/>
      <c r="GMH87" s="211"/>
      <c r="GMI87" s="211"/>
      <c r="GMJ87" s="211"/>
      <c r="GMK87" s="211"/>
      <c r="GML87" s="211"/>
      <c r="GMM87" s="211"/>
      <c r="GMN87" s="211"/>
      <c r="GMO87" s="211"/>
      <c r="GMP87" s="211"/>
      <c r="GMQ87" s="211"/>
      <c r="GMR87" s="211"/>
      <c r="GMS87" s="211"/>
      <c r="GMT87" s="211"/>
      <c r="GMU87" s="211"/>
      <c r="GMV87" s="211"/>
      <c r="GMW87" s="211"/>
      <c r="GMX87" s="211"/>
      <c r="GMY87" s="211"/>
      <c r="GMZ87" s="211"/>
      <c r="GNA87" s="211"/>
      <c r="GNB87" s="211"/>
      <c r="GNC87" s="211"/>
      <c r="GND87" s="211"/>
      <c r="GNE87" s="211"/>
      <c r="GNF87" s="211"/>
      <c r="GNG87" s="211"/>
      <c r="GNH87" s="211"/>
      <c r="GNI87" s="211"/>
      <c r="GNJ87" s="211"/>
      <c r="GNK87" s="211"/>
      <c r="GNL87" s="211"/>
      <c r="GNM87" s="211"/>
      <c r="GNN87" s="211"/>
      <c r="GNO87" s="211"/>
      <c r="GNP87" s="211"/>
      <c r="GNQ87" s="211"/>
      <c r="GNR87" s="211"/>
      <c r="GNS87" s="211"/>
      <c r="GNT87" s="211"/>
      <c r="GNU87" s="211"/>
      <c r="GNV87" s="211"/>
      <c r="GNW87" s="211"/>
      <c r="GNX87" s="211"/>
      <c r="GNY87" s="211"/>
      <c r="GNZ87" s="211"/>
      <c r="GOA87" s="211"/>
      <c r="GOB87" s="211"/>
      <c r="GOC87" s="211"/>
      <c r="GOD87" s="211"/>
      <c r="GOE87" s="211"/>
      <c r="GOF87" s="211"/>
      <c r="GOG87" s="211"/>
      <c r="GOH87" s="211"/>
      <c r="GOI87" s="211"/>
      <c r="GOJ87" s="211"/>
      <c r="GOK87" s="211"/>
      <c r="GOL87" s="211"/>
      <c r="GOM87" s="211"/>
      <c r="GON87" s="211"/>
      <c r="GOO87" s="211"/>
      <c r="GOP87" s="211"/>
      <c r="GOQ87" s="211"/>
      <c r="GOR87" s="211"/>
      <c r="GOS87" s="211"/>
      <c r="GOT87" s="211"/>
      <c r="GOU87" s="211"/>
      <c r="GOV87" s="211"/>
      <c r="GOW87" s="211"/>
      <c r="GOX87" s="211"/>
      <c r="GOY87" s="211"/>
      <c r="GOZ87" s="211"/>
      <c r="GPA87" s="211"/>
      <c r="GPB87" s="211"/>
      <c r="GPC87" s="211"/>
      <c r="GPD87" s="211"/>
      <c r="GPE87" s="211"/>
      <c r="GPF87" s="211"/>
      <c r="GPG87" s="211"/>
      <c r="GPH87" s="211"/>
      <c r="GPI87" s="211"/>
      <c r="GPJ87" s="211"/>
      <c r="GPK87" s="211"/>
      <c r="GPL87" s="211"/>
      <c r="GPM87" s="211"/>
      <c r="GPN87" s="211"/>
      <c r="GPO87" s="211"/>
      <c r="GPP87" s="211"/>
      <c r="GPQ87" s="211"/>
      <c r="GPR87" s="211"/>
      <c r="GPS87" s="211"/>
      <c r="GPT87" s="211"/>
      <c r="GPU87" s="211"/>
      <c r="GPV87" s="211"/>
      <c r="GPW87" s="211"/>
      <c r="GPX87" s="211"/>
      <c r="GPY87" s="211"/>
      <c r="GPZ87" s="211"/>
      <c r="GQA87" s="211"/>
      <c r="GQB87" s="211"/>
      <c r="GQC87" s="211"/>
      <c r="GQD87" s="211"/>
      <c r="GQE87" s="211"/>
      <c r="GQF87" s="211"/>
      <c r="GQG87" s="211"/>
      <c r="GQH87" s="211"/>
      <c r="GQI87" s="211"/>
      <c r="GQJ87" s="211"/>
      <c r="GQK87" s="211"/>
      <c r="GQL87" s="211"/>
      <c r="GQM87" s="211"/>
      <c r="GQN87" s="211"/>
      <c r="GQO87" s="211"/>
      <c r="GQP87" s="211"/>
      <c r="GQQ87" s="211"/>
      <c r="GQR87" s="211"/>
      <c r="GQS87" s="211"/>
      <c r="GQT87" s="211"/>
      <c r="GQU87" s="211"/>
      <c r="GQV87" s="211"/>
      <c r="GQW87" s="211"/>
      <c r="GQX87" s="211"/>
      <c r="GQY87" s="211"/>
      <c r="GQZ87" s="211"/>
      <c r="GRA87" s="211"/>
      <c r="GRB87" s="211"/>
      <c r="GRC87" s="211"/>
      <c r="GRD87" s="211"/>
      <c r="GRE87" s="211"/>
      <c r="GRF87" s="211"/>
      <c r="GRG87" s="211"/>
      <c r="GRH87" s="211"/>
      <c r="GRI87" s="211"/>
      <c r="GRJ87" s="211"/>
      <c r="GRK87" s="211"/>
      <c r="GRL87" s="211"/>
      <c r="GRM87" s="211"/>
      <c r="GRN87" s="211"/>
      <c r="GRO87" s="211"/>
      <c r="GRP87" s="211"/>
      <c r="GRQ87" s="211"/>
      <c r="GRR87" s="211"/>
      <c r="GRS87" s="211"/>
      <c r="GRT87" s="211"/>
      <c r="GRU87" s="211"/>
      <c r="GRV87" s="211"/>
      <c r="GRW87" s="211"/>
      <c r="GRX87" s="211"/>
      <c r="GRY87" s="211"/>
      <c r="GRZ87" s="211"/>
      <c r="GSA87" s="211"/>
      <c r="GSB87" s="211"/>
      <c r="GSC87" s="211"/>
      <c r="GSD87" s="211"/>
      <c r="GSE87" s="211"/>
      <c r="GSF87" s="211"/>
      <c r="GSG87" s="211"/>
      <c r="GSH87" s="211"/>
      <c r="GSI87" s="211"/>
      <c r="GSJ87" s="211"/>
      <c r="GSK87" s="211"/>
      <c r="GSL87" s="211"/>
      <c r="GSM87" s="211"/>
      <c r="GSN87" s="211"/>
      <c r="GSO87" s="211"/>
      <c r="GSP87" s="211"/>
      <c r="GSQ87" s="211"/>
      <c r="GSR87" s="211"/>
      <c r="GSS87" s="211"/>
      <c r="GST87" s="211"/>
      <c r="GSU87" s="211"/>
      <c r="GSV87" s="211"/>
      <c r="GSW87" s="211"/>
      <c r="GSX87" s="211"/>
      <c r="GSY87" s="211"/>
      <c r="GSZ87" s="211"/>
      <c r="GTA87" s="211"/>
      <c r="GTB87" s="211"/>
      <c r="GTC87" s="211"/>
      <c r="GTD87" s="211"/>
      <c r="GTE87" s="211"/>
      <c r="GTF87" s="211"/>
      <c r="GTG87" s="211"/>
      <c r="GTH87" s="211"/>
      <c r="GTI87" s="211"/>
      <c r="GTJ87" s="211"/>
      <c r="GTK87" s="211"/>
      <c r="GTL87" s="211"/>
      <c r="GTM87" s="211"/>
      <c r="GTN87" s="211"/>
      <c r="GTO87" s="211"/>
      <c r="GTP87" s="211"/>
      <c r="GTQ87" s="211"/>
      <c r="GTR87" s="211"/>
      <c r="GTS87" s="211"/>
      <c r="GTT87" s="211"/>
      <c r="GTU87" s="211"/>
      <c r="GTV87" s="211"/>
      <c r="GTW87" s="211"/>
      <c r="GTX87" s="211"/>
      <c r="GTY87" s="211"/>
      <c r="GTZ87" s="211"/>
      <c r="GUA87" s="211"/>
      <c r="GUB87" s="211"/>
      <c r="GUC87" s="211"/>
      <c r="GUD87" s="211"/>
      <c r="GUE87" s="211"/>
      <c r="GUF87" s="211"/>
      <c r="GUG87" s="211"/>
      <c r="GUH87" s="211"/>
      <c r="GUI87" s="211"/>
      <c r="GUJ87" s="211"/>
      <c r="GUK87" s="211"/>
      <c r="GUL87" s="211"/>
      <c r="GUM87" s="211"/>
      <c r="GUN87" s="211"/>
      <c r="GUO87" s="211"/>
      <c r="GUP87" s="211"/>
      <c r="GUQ87" s="211"/>
      <c r="GUR87" s="211"/>
      <c r="GUS87" s="211"/>
      <c r="GUT87" s="211"/>
      <c r="GUU87" s="211"/>
      <c r="GUV87" s="211"/>
      <c r="GUW87" s="211"/>
      <c r="GUX87" s="211"/>
      <c r="GUY87" s="211"/>
      <c r="GUZ87" s="211"/>
      <c r="GVA87" s="211"/>
      <c r="GVB87" s="211"/>
      <c r="GVC87" s="211"/>
      <c r="GVD87" s="211"/>
      <c r="GVE87" s="211"/>
      <c r="GVF87" s="211"/>
      <c r="GVG87" s="211"/>
      <c r="GVH87" s="211"/>
      <c r="GVI87" s="211"/>
      <c r="GVJ87" s="211"/>
      <c r="GVK87" s="211"/>
      <c r="GVL87" s="211"/>
      <c r="GVM87" s="211"/>
      <c r="GVN87" s="211"/>
      <c r="GVO87" s="211"/>
      <c r="GVP87" s="211"/>
      <c r="GVQ87" s="211"/>
      <c r="GVR87" s="211"/>
      <c r="GVS87" s="211"/>
      <c r="GVT87" s="211"/>
      <c r="GVU87" s="211"/>
      <c r="GVV87" s="211"/>
      <c r="GVW87" s="211"/>
      <c r="GVX87" s="211"/>
      <c r="GVY87" s="211"/>
      <c r="GVZ87" s="211"/>
      <c r="GWA87" s="211"/>
      <c r="GWB87" s="211"/>
      <c r="GWC87" s="211"/>
      <c r="GWD87" s="211"/>
      <c r="GWE87" s="211"/>
      <c r="GWF87" s="211"/>
      <c r="GWG87" s="211"/>
      <c r="GWH87" s="211"/>
      <c r="GWI87" s="211"/>
      <c r="GWJ87" s="211"/>
      <c r="GWK87" s="211"/>
      <c r="GWL87" s="211"/>
      <c r="GWM87" s="211"/>
      <c r="GWN87" s="211"/>
      <c r="GWO87" s="211"/>
      <c r="GWP87" s="211"/>
      <c r="GWQ87" s="211"/>
      <c r="GWR87" s="211"/>
      <c r="GWS87" s="211"/>
      <c r="GWT87" s="211"/>
      <c r="GWU87" s="211"/>
      <c r="GWV87" s="211"/>
      <c r="GWW87" s="211"/>
      <c r="GWX87" s="211"/>
      <c r="GWY87" s="211"/>
      <c r="GWZ87" s="211"/>
      <c r="GXA87" s="211"/>
      <c r="GXB87" s="211"/>
      <c r="GXC87" s="211"/>
      <c r="GXD87" s="211"/>
      <c r="GXE87" s="211"/>
      <c r="GXF87" s="211"/>
      <c r="GXG87" s="211"/>
      <c r="GXH87" s="211"/>
      <c r="GXI87" s="211"/>
      <c r="GXJ87" s="211"/>
      <c r="GXK87" s="211"/>
      <c r="GXL87" s="211"/>
      <c r="GXM87" s="211"/>
      <c r="GXN87" s="211"/>
      <c r="GXO87" s="211"/>
      <c r="GXP87" s="211"/>
      <c r="GXQ87" s="211"/>
      <c r="GXR87" s="211"/>
      <c r="GXS87" s="211"/>
      <c r="GXT87" s="211"/>
      <c r="GXU87" s="211"/>
      <c r="GXV87" s="211"/>
      <c r="GXW87" s="211"/>
      <c r="GXX87" s="211"/>
      <c r="GXY87" s="211"/>
      <c r="GXZ87" s="211"/>
      <c r="GYA87" s="211"/>
      <c r="GYB87" s="211"/>
      <c r="GYC87" s="211"/>
      <c r="GYD87" s="211"/>
      <c r="GYE87" s="211"/>
      <c r="GYF87" s="211"/>
      <c r="GYG87" s="211"/>
      <c r="GYH87" s="211"/>
      <c r="GYI87" s="211"/>
      <c r="GYJ87" s="211"/>
      <c r="GYK87" s="211"/>
      <c r="GYL87" s="211"/>
      <c r="GYM87" s="211"/>
      <c r="GYN87" s="211"/>
      <c r="GYO87" s="211"/>
      <c r="GYP87" s="211"/>
      <c r="GYQ87" s="211"/>
      <c r="GYR87" s="211"/>
      <c r="GYS87" s="211"/>
      <c r="GYT87" s="211"/>
      <c r="GYU87" s="211"/>
      <c r="GYV87" s="211"/>
      <c r="GYW87" s="211"/>
      <c r="GYX87" s="211"/>
      <c r="GYY87" s="211"/>
      <c r="GYZ87" s="211"/>
      <c r="GZA87" s="211"/>
      <c r="GZB87" s="211"/>
      <c r="GZC87" s="211"/>
      <c r="GZD87" s="211"/>
      <c r="GZE87" s="211"/>
      <c r="GZF87" s="211"/>
      <c r="GZG87" s="211"/>
      <c r="GZH87" s="211"/>
      <c r="GZI87" s="211"/>
      <c r="GZJ87" s="211"/>
      <c r="GZK87" s="211"/>
      <c r="GZL87" s="211"/>
      <c r="GZM87" s="211"/>
      <c r="GZN87" s="211"/>
      <c r="GZO87" s="211"/>
      <c r="GZP87" s="211"/>
      <c r="GZQ87" s="211"/>
      <c r="GZR87" s="211"/>
      <c r="GZS87" s="211"/>
      <c r="GZT87" s="211"/>
      <c r="GZU87" s="211"/>
      <c r="GZV87" s="211"/>
      <c r="GZW87" s="211"/>
      <c r="GZX87" s="211"/>
      <c r="GZY87" s="211"/>
      <c r="GZZ87" s="211"/>
      <c r="HAA87" s="211"/>
      <c r="HAB87" s="211"/>
      <c r="HAC87" s="211"/>
      <c r="HAD87" s="211"/>
      <c r="HAE87" s="211"/>
      <c r="HAF87" s="211"/>
      <c r="HAG87" s="211"/>
      <c r="HAH87" s="211"/>
      <c r="HAI87" s="211"/>
      <c r="HAJ87" s="211"/>
      <c r="HAK87" s="211"/>
      <c r="HAL87" s="211"/>
      <c r="HAM87" s="211"/>
      <c r="HAN87" s="211"/>
      <c r="HAO87" s="211"/>
      <c r="HAP87" s="211"/>
      <c r="HAQ87" s="211"/>
      <c r="HAR87" s="211"/>
      <c r="HAS87" s="211"/>
      <c r="HAT87" s="211"/>
      <c r="HAU87" s="211"/>
      <c r="HAV87" s="211"/>
      <c r="HAW87" s="211"/>
      <c r="HAX87" s="211"/>
      <c r="HAY87" s="211"/>
      <c r="HAZ87" s="211"/>
      <c r="HBA87" s="211"/>
      <c r="HBB87" s="211"/>
      <c r="HBC87" s="211"/>
      <c r="HBD87" s="211"/>
      <c r="HBE87" s="211"/>
      <c r="HBF87" s="211"/>
      <c r="HBG87" s="211"/>
      <c r="HBH87" s="211"/>
      <c r="HBI87" s="211"/>
      <c r="HBJ87" s="211"/>
      <c r="HBK87" s="211"/>
      <c r="HBL87" s="211"/>
      <c r="HBM87" s="211"/>
      <c r="HBN87" s="211"/>
      <c r="HBO87" s="211"/>
      <c r="HBP87" s="211"/>
      <c r="HBQ87" s="211"/>
      <c r="HBR87" s="211"/>
      <c r="HBS87" s="211"/>
      <c r="HBT87" s="211"/>
      <c r="HBU87" s="211"/>
      <c r="HBV87" s="211"/>
      <c r="HBW87" s="211"/>
      <c r="HBX87" s="211"/>
      <c r="HBY87" s="211"/>
      <c r="HBZ87" s="211"/>
      <c r="HCA87" s="211"/>
      <c r="HCB87" s="211"/>
      <c r="HCC87" s="211"/>
      <c r="HCD87" s="211"/>
      <c r="HCE87" s="211"/>
      <c r="HCF87" s="211"/>
      <c r="HCG87" s="211"/>
      <c r="HCH87" s="211"/>
      <c r="HCI87" s="211"/>
      <c r="HCJ87" s="211"/>
      <c r="HCK87" s="211"/>
      <c r="HCL87" s="211"/>
      <c r="HCM87" s="211"/>
      <c r="HCN87" s="211"/>
      <c r="HCO87" s="211"/>
      <c r="HCP87" s="211"/>
      <c r="HCQ87" s="211"/>
      <c r="HCR87" s="211"/>
      <c r="HCS87" s="211"/>
      <c r="HCT87" s="211"/>
      <c r="HCU87" s="211"/>
      <c r="HCV87" s="211"/>
      <c r="HCW87" s="211"/>
      <c r="HCX87" s="211"/>
      <c r="HCY87" s="211"/>
      <c r="HCZ87" s="211"/>
      <c r="HDA87" s="211"/>
      <c r="HDB87" s="211"/>
      <c r="HDC87" s="211"/>
      <c r="HDD87" s="211"/>
      <c r="HDE87" s="211"/>
      <c r="HDF87" s="211"/>
      <c r="HDG87" s="211"/>
      <c r="HDH87" s="211"/>
      <c r="HDI87" s="211"/>
      <c r="HDJ87" s="211"/>
      <c r="HDK87" s="211"/>
      <c r="HDL87" s="211"/>
      <c r="HDM87" s="211"/>
      <c r="HDN87" s="211"/>
      <c r="HDO87" s="211"/>
      <c r="HDP87" s="211"/>
      <c r="HDQ87" s="211"/>
      <c r="HDR87" s="211"/>
      <c r="HDS87" s="211"/>
      <c r="HDT87" s="211"/>
      <c r="HDU87" s="211"/>
      <c r="HDV87" s="211"/>
      <c r="HDW87" s="211"/>
      <c r="HDX87" s="211"/>
      <c r="HDY87" s="211"/>
      <c r="HDZ87" s="211"/>
      <c r="HEA87" s="211"/>
      <c r="HEB87" s="211"/>
      <c r="HEC87" s="211"/>
      <c r="HED87" s="211"/>
      <c r="HEE87" s="211"/>
      <c r="HEF87" s="211"/>
      <c r="HEG87" s="211"/>
      <c r="HEH87" s="211"/>
      <c r="HEI87" s="211"/>
      <c r="HEJ87" s="211"/>
      <c r="HEK87" s="211"/>
      <c r="HEL87" s="211"/>
      <c r="HEM87" s="211"/>
      <c r="HEN87" s="211"/>
      <c r="HEO87" s="211"/>
      <c r="HEP87" s="211"/>
      <c r="HEQ87" s="211"/>
      <c r="HER87" s="211"/>
      <c r="HES87" s="211"/>
      <c r="HET87" s="211"/>
      <c r="HEU87" s="211"/>
      <c r="HEV87" s="211"/>
      <c r="HEW87" s="211"/>
      <c r="HEX87" s="211"/>
      <c r="HEY87" s="211"/>
      <c r="HEZ87" s="211"/>
      <c r="HFA87" s="211"/>
      <c r="HFB87" s="211"/>
      <c r="HFC87" s="211"/>
      <c r="HFD87" s="211"/>
      <c r="HFE87" s="211"/>
      <c r="HFF87" s="211"/>
      <c r="HFG87" s="211"/>
      <c r="HFH87" s="211"/>
      <c r="HFI87" s="211"/>
      <c r="HFJ87" s="211"/>
      <c r="HFK87" s="211"/>
      <c r="HFL87" s="211"/>
      <c r="HFM87" s="211"/>
      <c r="HFN87" s="211"/>
      <c r="HFO87" s="211"/>
      <c r="HFP87" s="211"/>
      <c r="HFQ87" s="211"/>
      <c r="HFR87" s="211"/>
      <c r="HFS87" s="211"/>
      <c r="HFT87" s="211"/>
      <c r="HFU87" s="211"/>
      <c r="HFV87" s="211"/>
      <c r="HFW87" s="211"/>
      <c r="HFX87" s="211"/>
      <c r="HFY87" s="211"/>
      <c r="HFZ87" s="211"/>
      <c r="HGA87" s="211"/>
      <c r="HGB87" s="211"/>
      <c r="HGC87" s="211"/>
      <c r="HGD87" s="211"/>
      <c r="HGE87" s="211"/>
      <c r="HGF87" s="211"/>
      <c r="HGG87" s="211"/>
      <c r="HGH87" s="211"/>
      <c r="HGI87" s="211"/>
      <c r="HGJ87" s="211"/>
      <c r="HGK87" s="211"/>
      <c r="HGL87" s="211"/>
      <c r="HGM87" s="211"/>
      <c r="HGN87" s="211"/>
      <c r="HGO87" s="211"/>
      <c r="HGP87" s="211"/>
      <c r="HGQ87" s="211"/>
      <c r="HGR87" s="211"/>
      <c r="HGS87" s="211"/>
      <c r="HGT87" s="211"/>
      <c r="HGU87" s="211"/>
      <c r="HGV87" s="211"/>
      <c r="HGW87" s="211"/>
      <c r="HGX87" s="211"/>
      <c r="HGY87" s="211"/>
      <c r="HGZ87" s="211"/>
      <c r="HHA87" s="211"/>
      <c r="HHB87" s="211"/>
      <c r="HHC87" s="211"/>
      <c r="HHD87" s="211"/>
      <c r="HHE87" s="211"/>
      <c r="HHF87" s="211"/>
      <c r="HHG87" s="211"/>
      <c r="HHH87" s="211"/>
      <c r="HHI87" s="211"/>
      <c r="HHJ87" s="211"/>
      <c r="HHK87" s="211"/>
      <c r="HHL87" s="211"/>
      <c r="HHM87" s="211"/>
      <c r="HHN87" s="211"/>
      <c r="HHO87" s="211"/>
      <c r="HHP87" s="211"/>
      <c r="HHQ87" s="211"/>
      <c r="HHR87" s="211"/>
      <c r="HHS87" s="211"/>
      <c r="HHT87" s="211"/>
      <c r="HHU87" s="211"/>
      <c r="HHV87" s="211"/>
      <c r="HHW87" s="211"/>
      <c r="HHX87" s="211"/>
      <c r="HHY87" s="211"/>
      <c r="HHZ87" s="211"/>
      <c r="HIA87" s="211"/>
      <c r="HIB87" s="211"/>
      <c r="HIC87" s="211"/>
      <c r="HID87" s="211"/>
      <c r="HIE87" s="211"/>
      <c r="HIF87" s="211"/>
      <c r="HIG87" s="211"/>
      <c r="HIH87" s="211"/>
      <c r="HII87" s="211"/>
      <c r="HIJ87" s="211"/>
      <c r="HIK87" s="211"/>
      <c r="HIL87" s="211"/>
      <c r="HIM87" s="211"/>
      <c r="HIN87" s="211"/>
      <c r="HIO87" s="211"/>
      <c r="HIP87" s="211"/>
      <c r="HIQ87" s="211"/>
      <c r="HIR87" s="211"/>
      <c r="HIS87" s="211"/>
      <c r="HIT87" s="211"/>
      <c r="HIU87" s="211"/>
      <c r="HIV87" s="211"/>
      <c r="HIW87" s="211"/>
      <c r="HIX87" s="211"/>
      <c r="HIY87" s="211"/>
      <c r="HIZ87" s="211"/>
      <c r="HJA87" s="211"/>
      <c r="HJB87" s="211"/>
      <c r="HJC87" s="211"/>
      <c r="HJD87" s="211"/>
      <c r="HJE87" s="211"/>
      <c r="HJF87" s="211"/>
      <c r="HJG87" s="211"/>
      <c r="HJH87" s="211"/>
      <c r="HJI87" s="211"/>
      <c r="HJJ87" s="211"/>
      <c r="HJK87" s="211"/>
      <c r="HJL87" s="211"/>
      <c r="HJM87" s="211"/>
      <c r="HJN87" s="211"/>
      <c r="HJO87" s="211"/>
      <c r="HJP87" s="211"/>
      <c r="HJQ87" s="211"/>
      <c r="HJR87" s="211"/>
      <c r="HJS87" s="211"/>
      <c r="HJT87" s="211"/>
      <c r="HJU87" s="211"/>
      <c r="HJV87" s="211"/>
      <c r="HJW87" s="211"/>
      <c r="HJX87" s="211"/>
      <c r="HJY87" s="211"/>
      <c r="HJZ87" s="211"/>
      <c r="HKA87" s="211"/>
      <c r="HKB87" s="211"/>
      <c r="HKC87" s="211"/>
      <c r="HKD87" s="211"/>
      <c r="HKE87" s="211"/>
      <c r="HKF87" s="211"/>
      <c r="HKG87" s="211"/>
      <c r="HKH87" s="211"/>
      <c r="HKI87" s="211"/>
      <c r="HKJ87" s="211"/>
      <c r="HKK87" s="211"/>
      <c r="HKL87" s="211"/>
      <c r="HKM87" s="211"/>
      <c r="HKN87" s="211"/>
      <c r="HKO87" s="211"/>
      <c r="HKP87" s="211"/>
      <c r="HKQ87" s="211"/>
      <c r="HKR87" s="211"/>
      <c r="HKS87" s="211"/>
      <c r="HKT87" s="211"/>
      <c r="HKU87" s="211"/>
      <c r="HKV87" s="211"/>
      <c r="HKW87" s="211"/>
      <c r="HKX87" s="211"/>
      <c r="HKY87" s="211"/>
      <c r="HKZ87" s="211"/>
      <c r="HLA87" s="211"/>
      <c r="HLB87" s="211"/>
      <c r="HLC87" s="211"/>
      <c r="HLD87" s="211"/>
      <c r="HLE87" s="211"/>
      <c r="HLF87" s="211"/>
      <c r="HLG87" s="211"/>
      <c r="HLH87" s="211"/>
      <c r="HLI87" s="211"/>
      <c r="HLJ87" s="211"/>
      <c r="HLK87" s="211"/>
      <c r="HLL87" s="211"/>
      <c r="HLM87" s="211"/>
      <c r="HLN87" s="211"/>
      <c r="HLO87" s="211"/>
      <c r="HLP87" s="211"/>
      <c r="HLQ87" s="211"/>
      <c r="HLR87" s="211"/>
      <c r="HLS87" s="211"/>
      <c r="HLT87" s="211"/>
      <c r="HLU87" s="211"/>
      <c r="HLV87" s="211"/>
      <c r="HLW87" s="211"/>
      <c r="HLX87" s="211"/>
      <c r="HLY87" s="211"/>
      <c r="HLZ87" s="211"/>
      <c r="HMA87" s="211"/>
      <c r="HMB87" s="211"/>
      <c r="HMC87" s="211"/>
      <c r="HMD87" s="211"/>
      <c r="HME87" s="211"/>
      <c r="HMF87" s="211"/>
      <c r="HMG87" s="211"/>
      <c r="HMH87" s="211"/>
      <c r="HMI87" s="211"/>
      <c r="HMJ87" s="211"/>
      <c r="HMK87" s="211"/>
      <c r="HML87" s="211"/>
      <c r="HMM87" s="211"/>
      <c r="HMN87" s="211"/>
      <c r="HMO87" s="211"/>
      <c r="HMP87" s="211"/>
      <c r="HMQ87" s="211"/>
      <c r="HMR87" s="211"/>
      <c r="HMS87" s="211"/>
      <c r="HMT87" s="211"/>
      <c r="HMU87" s="211"/>
      <c r="HMV87" s="211"/>
      <c r="HMW87" s="211"/>
      <c r="HMX87" s="211"/>
      <c r="HMY87" s="211"/>
      <c r="HMZ87" s="211"/>
      <c r="HNA87" s="211"/>
      <c r="HNB87" s="211"/>
      <c r="HNC87" s="211"/>
      <c r="HND87" s="211"/>
      <c r="HNE87" s="211"/>
      <c r="HNF87" s="211"/>
      <c r="HNG87" s="211"/>
      <c r="HNH87" s="211"/>
      <c r="HNI87" s="211"/>
      <c r="HNJ87" s="211"/>
      <c r="HNK87" s="211"/>
      <c r="HNL87" s="211"/>
      <c r="HNM87" s="211"/>
      <c r="HNN87" s="211"/>
      <c r="HNO87" s="211"/>
      <c r="HNP87" s="211"/>
      <c r="HNQ87" s="211"/>
      <c r="HNR87" s="211"/>
      <c r="HNS87" s="211"/>
      <c r="HNT87" s="211"/>
      <c r="HNU87" s="211"/>
      <c r="HNV87" s="211"/>
      <c r="HNW87" s="211"/>
      <c r="HNX87" s="211"/>
      <c r="HNY87" s="211"/>
      <c r="HNZ87" s="211"/>
      <c r="HOA87" s="211"/>
      <c r="HOB87" s="211"/>
      <c r="HOC87" s="211"/>
      <c r="HOD87" s="211"/>
      <c r="HOE87" s="211"/>
      <c r="HOF87" s="211"/>
      <c r="HOG87" s="211"/>
      <c r="HOH87" s="211"/>
      <c r="HOI87" s="211"/>
      <c r="HOJ87" s="211"/>
      <c r="HOK87" s="211"/>
      <c r="HOL87" s="211"/>
      <c r="HOM87" s="211"/>
      <c r="HON87" s="211"/>
      <c r="HOO87" s="211"/>
      <c r="HOP87" s="211"/>
      <c r="HOQ87" s="211"/>
      <c r="HOR87" s="211"/>
      <c r="HOS87" s="211"/>
      <c r="HOT87" s="211"/>
      <c r="HOU87" s="211"/>
      <c r="HOV87" s="211"/>
      <c r="HOW87" s="211"/>
      <c r="HOX87" s="211"/>
      <c r="HOY87" s="211"/>
      <c r="HOZ87" s="211"/>
      <c r="HPA87" s="211"/>
      <c r="HPB87" s="211"/>
      <c r="HPC87" s="211"/>
      <c r="HPD87" s="211"/>
      <c r="HPE87" s="211"/>
      <c r="HPF87" s="211"/>
      <c r="HPG87" s="211"/>
      <c r="HPH87" s="211"/>
      <c r="HPI87" s="211"/>
      <c r="HPJ87" s="211"/>
      <c r="HPK87" s="211"/>
      <c r="HPL87" s="211"/>
      <c r="HPM87" s="211"/>
      <c r="HPN87" s="211"/>
      <c r="HPO87" s="211"/>
      <c r="HPP87" s="211"/>
      <c r="HPQ87" s="211"/>
      <c r="HPR87" s="211"/>
      <c r="HPS87" s="211"/>
      <c r="HPT87" s="211"/>
      <c r="HPU87" s="211"/>
      <c r="HPV87" s="211"/>
      <c r="HPW87" s="211"/>
      <c r="HPX87" s="211"/>
      <c r="HPY87" s="211"/>
      <c r="HPZ87" s="211"/>
      <c r="HQA87" s="211"/>
      <c r="HQB87" s="211"/>
      <c r="HQC87" s="211"/>
      <c r="HQD87" s="211"/>
      <c r="HQE87" s="211"/>
      <c r="HQF87" s="211"/>
      <c r="HQG87" s="211"/>
      <c r="HQH87" s="211"/>
      <c r="HQI87" s="211"/>
      <c r="HQJ87" s="211"/>
      <c r="HQK87" s="211"/>
      <c r="HQL87" s="211"/>
      <c r="HQM87" s="211"/>
      <c r="HQN87" s="211"/>
      <c r="HQO87" s="211"/>
      <c r="HQP87" s="211"/>
      <c r="HQQ87" s="211"/>
      <c r="HQR87" s="211"/>
      <c r="HQS87" s="211"/>
      <c r="HQT87" s="211"/>
      <c r="HQU87" s="211"/>
      <c r="HQV87" s="211"/>
      <c r="HQW87" s="211"/>
      <c r="HQX87" s="211"/>
      <c r="HQY87" s="211"/>
      <c r="HQZ87" s="211"/>
      <c r="HRA87" s="211"/>
      <c r="HRB87" s="211"/>
      <c r="HRC87" s="211"/>
      <c r="HRD87" s="211"/>
      <c r="HRE87" s="211"/>
      <c r="HRF87" s="211"/>
      <c r="HRG87" s="211"/>
      <c r="HRH87" s="211"/>
      <c r="HRI87" s="211"/>
      <c r="HRJ87" s="211"/>
      <c r="HRK87" s="211"/>
      <c r="HRL87" s="211"/>
      <c r="HRM87" s="211"/>
      <c r="HRN87" s="211"/>
      <c r="HRO87" s="211"/>
      <c r="HRP87" s="211"/>
      <c r="HRQ87" s="211"/>
      <c r="HRR87" s="211"/>
      <c r="HRS87" s="211"/>
      <c r="HRT87" s="211"/>
      <c r="HRU87" s="211"/>
      <c r="HRV87" s="211"/>
      <c r="HRW87" s="211"/>
      <c r="HRX87" s="211"/>
      <c r="HRY87" s="211"/>
      <c r="HRZ87" s="211"/>
      <c r="HSA87" s="211"/>
      <c r="HSB87" s="211"/>
      <c r="HSC87" s="211"/>
      <c r="HSD87" s="211"/>
      <c r="HSE87" s="211"/>
      <c r="HSF87" s="211"/>
      <c r="HSG87" s="211"/>
      <c r="HSH87" s="211"/>
      <c r="HSI87" s="211"/>
      <c r="HSJ87" s="211"/>
      <c r="HSK87" s="211"/>
      <c r="HSL87" s="211"/>
      <c r="HSM87" s="211"/>
      <c r="HSN87" s="211"/>
      <c r="HSO87" s="211"/>
      <c r="HSP87" s="211"/>
      <c r="HSQ87" s="211"/>
      <c r="HSR87" s="211"/>
      <c r="HSS87" s="211"/>
      <c r="HST87" s="211"/>
      <c r="HSU87" s="211"/>
      <c r="HSV87" s="211"/>
      <c r="HSW87" s="211"/>
      <c r="HSX87" s="211"/>
      <c r="HSY87" s="211"/>
      <c r="HSZ87" s="211"/>
      <c r="HTA87" s="211"/>
      <c r="HTB87" s="211"/>
      <c r="HTC87" s="211"/>
      <c r="HTD87" s="211"/>
      <c r="HTE87" s="211"/>
      <c r="HTF87" s="211"/>
      <c r="HTG87" s="211"/>
      <c r="HTH87" s="211"/>
      <c r="HTI87" s="211"/>
      <c r="HTJ87" s="211"/>
      <c r="HTK87" s="211"/>
      <c r="HTL87" s="211"/>
      <c r="HTM87" s="211"/>
      <c r="HTN87" s="211"/>
      <c r="HTO87" s="211"/>
      <c r="HTP87" s="211"/>
      <c r="HTQ87" s="211"/>
      <c r="HTR87" s="211"/>
      <c r="HTS87" s="211"/>
      <c r="HTT87" s="211"/>
      <c r="HTU87" s="211"/>
      <c r="HTV87" s="211"/>
      <c r="HTW87" s="211"/>
      <c r="HTX87" s="211"/>
      <c r="HTY87" s="211"/>
      <c r="HTZ87" s="211"/>
      <c r="HUA87" s="211"/>
      <c r="HUB87" s="211"/>
      <c r="HUC87" s="211"/>
      <c r="HUD87" s="211"/>
      <c r="HUE87" s="211"/>
      <c r="HUF87" s="211"/>
      <c r="HUG87" s="211"/>
      <c r="HUH87" s="211"/>
      <c r="HUI87" s="211"/>
      <c r="HUJ87" s="211"/>
      <c r="HUK87" s="211"/>
      <c r="HUL87" s="211"/>
      <c r="HUM87" s="211"/>
      <c r="HUN87" s="211"/>
      <c r="HUO87" s="211"/>
      <c r="HUP87" s="211"/>
      <c r="HUQ87" s="211"/>
      <c r="HUR87" s="211"/>
      <c r="HUS87" s="211"/>
      <c r="HUT87" s="211"/>
      <c r="HUU87" s="211"/>
      <c r="HUV87" s="211"/>
      <c r="HUW87" s="211"/>
      <c r="HUX87" s="211"/>
      <c r="HUY87" s="211"/>
      <c r="HUZ87" s="211"/>
      <c r="HVA87" s="211"/>
      <c r="HVB87" s="211"/>
      <c r="HVC87" s="211"/>
      <c r="HVD87" s="211"/>
      <c r="HVE87" s="211"/>
      <c r="HVF87" s="211"/>
      <c r="HVG87" s="211"/>
      <c r="HVH87" s="211"/>
      <c r="HVI87" s="211"/>
      <c r="HVJ87" s="211"/>
      <c r="HVK87" s="211"/>
      <c r="HVL87" s="211"/>
      <c r="HVM87" s="211"/>
      <c r="HVN87" s="211"/>
      <c r="HVO87" s="211"/>
      <c r="HVP87" s="211"/>
      <c r="HVQ87" s="211"/>
      <c r="HVR87" s="211"/>
      <c r="HVS87" s="211"/>
      <c r="HVT87" s="211"/>
      <c r="HVU87" s="211"/>
      <c r="HVV87" s="211"/>
      <c r="HVW87" s="211"/>
      <c r="HVX87" s="211"/>
      <c r="HVY87" s="211"/>
      <c r="HVZ87" s="211"/>
      <c r="HWA87" s="211"/>
      <c r="HWB87" s="211"/>
      <c r="HWC87" s="211"/>
      <c r="HWD87" s="211"/>
      <c r="HWE87" s="211"/>
      <c r="HWF87" s="211"/>
      <c r="HWG87" s="211"/>
      <c r="HWH87" s="211"/>
      <c r="HWI87" s="211"/>
      <c r="HWJ87" s="211"/>
      <c r="HWK87" s="211"/>
      <c r="HWL87" s="211"/>
      <c r="HWM87" s="211"/>
      <c r="HWN87" s="211"/>
      <c r="HWO87" s="211"/>
      <c r="HWP87" s="211"/>
      <c r="HWQ87" s="211"/>
      <c r="HWR87" s="211"/>
      <c r="HWS87" s="211"/>
      <c r="HWT87" s="211"/>
      <c r="HWU87" s="211"/>
      <c r="HWV87" s="211"/>
      <c r="HWW87" s="211"/>
      <c r="HWX87" s="211"/>
      <c r="HWY87" s="211"/>
      <c r="HWZ87" s="211"/>
      <c r="HXA87" s="211"/>
      <c r="HXB87" s="211"/>
      <c r="HXC87" s="211"/>
      <c r="HXD87" s="211"/>
      <c r="HXE87" s="211"/>
      <c r="HXF87" s="211"/>
      <c r="HXG87" s="211"/>
      <c r="HXH87" s="211"/>
      <c r="HXI87" s="211"/>
      <c r="HXJ87" s="211"/>
      <c r="HXK87" s="211"/>
      <c r="HXL87" s="211"/>
      <c r="HXM87" s="211"/>
      <c r="HXN87" s="211"/>
      <c r="HXO87" s="211"/>
      <c r="HXP87" s="211"/>
      <c r="HXQ87" s="211"/>
      <c r="HXR87" s="211"/>
      <c r="HXS87" s="211"/>
      <c r="HXT87" s="211"/>
      <c r="HXU87" s="211"/>
      <c r="HXV87" s="211"/>
      <c r="HXW87" s="211"/>
      <c r="HXX87" s="211"/>
      <c r="HXY87" s="211"/>
      <c r="HXZ87" s="211"/>
      <c r="HYA87" s="211"/>
      <c r="HYB87" s="211"/>
      <c r="HYC87" s="211"/>
      <c r="HYD87" s="211"/>
      <c r="HYE87" s="211"/>
      <c r="HYF87" s="211"/>
      <c r="HYG87" s="211"/>
      <c r="HYH87" s="211"/>
      <c r="HYI87" s="211"/>
      <c r="HYJ87" s="211"/>
      <c r="HYK87" s="211"/>
      <c r="HYL87" s="211"/>
      <c r="HYM87" s="211"/>
      <c r="HYN87" s="211"/>
      <c r="HYO87" s="211"/>
      <c r="HYP87" s="211"/>
      <c r="HYQ87" s="211"/>
      <c r="HYR87" s="211"/>
      <c r="HYS87" s="211"/>
      <c r="HYT87" s="211"/>
      <c r="HYU87" s="211"/>
      <c r="HYV87" s="211"/>
      <c r="HYW87" s="211"/>
      <c r="HYX87" s="211"/>
      <c r="HYY87" s="211"/>
      <c r="HYZ87" s="211"/>
      <c r="HZA87" s="211"/>
      <c r="HZB87" s="211"/>
      <c r="HZC87" s="211"/>
      <c r="HZD87" s="211"/>
      <c r="HZE87" s="211"/>
      <c r="HZF87" s="211"/>
      <c r="HZG87" s="211"/>
      <c r="HZH87" s="211"/>
      <c r="HZI87" s="211"/>
      <c r="HZJ87" s="211"/>
      <c r="HZK87" s="211"/>
      <c r="HZL87" s="211"/>
      <c r="HZM87" s="211"/>
      <c r="HZN87" s="211"/>
      <c r="HZO87" s="211"/>
      <c r="HZP87" s="211"/>
      <c r="HZQ87" s="211"/>
      <c r="HZR87" s="211"/>
      <c r="HZS87" s="211"/>
      <c r="HZT87" s="211"/>
      <c r="HZU87" s="211"/>
      <c r="HZV87" s="211"/>
      <c r="HZW87" s="211"/>
      <c r="HZX87" s="211"/>
      <c r="HZY87" s="211"/>
      <c r="HZZ87" s="211"/>
      <c r="IAA87" s="211"/>
      <c r="IAB87" s="211"/>
      <c r="IAC87" s="211"/>
      <c r="IAD87" s="211"/>
      <c r="IAE87" s="211"/>
      <c r="IAF87" s="211"/>
      <c r="IAG87" s="211"/>
      <c r="IAH87" s="211"/>
      <c r="IAI87" s="211"/>
      <c r="IAJ87" s="211"/>
      <c r="IAK87" s="211"/>
      <c r="IAL87" s="211"/>
      <c r="IAM87" s="211"/>
      <c r="IAN87" s="211"/>
      <c r="IAO87" s="211"/>
      <c r="IAP87" s="211"/>
      <c r="IAQ87" s="211"/>
      <c r="IAR87" s="211"/>
      <c r="IAS87" s="211"/>
      <c r="IAT87" s="211"/>
      <c r="IAU87" s="211"/>
      <c r="IAV87" s="211"/>
      <c r="IAW87" s="211"/>
      <c r="IAX87" s="211"/>
      <c r="IAY87" s="211"/>
      <c r="IAZ87" s="211"/>
      <c r="IBA87" s="211"/>
      <c r="IBB87" s="211"/>
      <c r="IBC87" s="211"/>
      <c r="IBD87" s="211"/>
      <c r="IBE87" s="211"/>
      <c r="IBF87" s="211"/>
      <c r="IBG87" s="211"/>
      <c r="IBH87" s="211"/>
      <c r="IBI87" s="211"/>
      <c r="IBJ87" s="211"/>
      <c r="IBK87" s="211"/>
      <c r="IBL87" s="211"/>
      <c r="IBM87" s="211"/>
      <c r="IBN87" s="211"/>
      <c r="IBO87" s="211"/>
      <c r="IBP87" s="211"/>
      <c r="IBQ87" s="211"/>
      <c r="IBR87" s="211"/>
      <c r="IBS87" s="211"/>
      <c r="IBT87" s="211"/>
      <c r="IBU87" s="211"/>
      <c r="IBV87" s="211"/>
      <c r="IBW87" s="211"/>
      <c r="IBX87" s="211"/>
      <c r="IBY87" s="211"/>
      <c r="IBZ87" s="211"/>
      <c r="ICA87" s="211"/>
      <c r="ICB87" s="211"/>
      <c r="ICC87" s="211"/>
      <c r="ICD87" s="211"/>
      <c r="ICE87" s="211"/>
      <c r="ICF87" s="211"/>
      <c r="ICG87" s="211"/>
      <c r="ICH87" s="211"/>
      <c r="ICI87" s="211"/>
      <c r="ICJ87" s="211"/>
      <c r="ICK87" s="211"/>
      <c r="ICL87" s="211"/>
      <c r="ICM87" s="211"/>
      <c r="ICN87" s="211"/>
      <c r="ICO87" s="211"/>
      <c r="ICP87" s="211"/>
      <c r="ICQ87" s="211"/>
      <c r="ICR87" s="211"/>
      <c r="ICS87" s="211"/>
      <c r="ICT87" s="211"/>
      <c r="ICU87" s="211"/>
      <c r="ICV87" s="211"/>
      <c r="ICW87" s="211"/>
      <c r="ICX87" s="211"/>
      <c r="ICY87" s="211"/>
      <c r="ICZ87" s="211"/>
      <c r="IDA87" s="211"/>
      <c r="IDB87" s="211"/>
      <c r="IDC87" s="211"/>
      <c r="IDD87" s="211"/>
      <c r="IDE87" s="211"/>
      <c r="IDF87" s="211"/>
      <c r="IDG87" s="211"/>
      <c r="IDH87" s="211"/>
      <c r="IDI87" s="211"/>
      <c r="IDJ87" s="211"/>
      <c r="IDK87" s="211"/>
      <c r="IDL87" s="211"/>
      <c r="IDM87" s="211"/>
      <c r="IDN87" s="211"/>
      <c r="IDO87" s="211"/>
      <c r="IDP87" s="211"/>
      <c r="IDQ87" s="211"/>
      <c r="IDR87" s="211"/>
      <c r="IDS87" s="211"/>
      <c r="IDT87" s="211"/>
      <c r="IDU87" s="211"/>
      <c r="IDV87" s="211"/>
      <c r="IDW87" s="211"/>
      <c r="IDX87" s="211"/>
      <c r="IDY87" s="211"/>
      <c r="IDZ87" s="211"/>
      <c r="IEA87" s="211"/>
      <c r="IEB87" s="211"/>
      <c r="IEC87" s="211"/>
      <c r="IED87" s="211"/>
      <c r="IEE87" s="211"/>
      <c r="IEF87" s="211"/>
      <c r="IEG87" s="211"/>
      <c r="IEH87" s="211"/>
      <c r="IEI87" s="211"/>
      <c r="IEJ87" s="211"/>
      <c r="IEK87" s="211"/>
      <c r="IEL87" s="211"/>
      <c r="IEM87" s="211"/>
      <c r="IEN87" s="211"/>
      <c r="IEO87" s="211"/>
      <c r="IEP87" s="211"/>
      <c r="IEQ87" s="211"/>
      <c r="IER87" s="211"/>
      <c r="IES87" s="211"/>
      <c r="IET87" s="211"/>
      <c r="IEU87" s="211"/>
      <c r="IEV87" s="211"/>
      <c r="IEW87" s="211"/>
      <c r="IEX87" s="211"/>
      <c r="IEY87" s="211"/>
      <c r="IEZ87" s="211"/>
      <c r="IFA87" s="211"/>
      <c r="IFB87" s="211"/>
      <c r="IFC87" s="211"/>
      <c r="IFD87" s="211"/>
      <c r="IFE87" s="211"/>
      <c r="IFF87" s="211"/>
      <c r="IFG87" s="211"/>
      <c r="IFH87" s="211"/>
      <c r="IFI87" s="211"/>
      <c r="IFJ87" s="211"/>
      <c r="IFK87" s="211"/>
      <c r="IFL87" s="211"/>
      <c r="IFM87" s="211"/>
      <c r="IFN87" s="211"/>
      <c r="IFO87" s="211"/>
      <c r="IFP87" s="211"/>
      <c r="IFQ87" s="211"/>
      <c r="IFR87" s="211"/>
      <c r="IFS87" s="211"/>
      <c r="IFT87" s="211"/>
      <c r="IFU87" s="211"/>
      <c r="IFV87" s="211"/>
      <c r="IFW87" s="211"/>
      <c r="IFX87" s="211"/>
      <c r="IFY87" s="211"/>
      <c r="IFZ87" s="211"/>
      <c r="IGA87" s="211"/>
      <c r="IGB87" s="211"/>
      <c r="IGC87" s="211"/>
      <c r="IGD87" s="211"/>
      <c r="IGE87" s="211"/>
      <c r="IGF87" s="211"/>
      <c r="IGG87" s="211"/>
      <c r="IGH87" s="211"/>
      <c r="IGI87" s="211"/>
      <c r="IGJ87" s="211"/>
      <c r="IGK87" s="211"/>
      <c r="IGL87" s="211"/>
      <c r="IGM87" s="211"/>
      <c r="IGN87" s="211"/>
      <c r="IGO87" s="211"/>
      <c r="IGP87" s="211"/>
      <c r="IGQ87" s="211"/>
      <c r="IGR87" s="211"/>
      <c r="IGS87" s="211"/>
      <c r="IGT87" s="211"/>
      <c r="IGU87" s="211"/>
      <c r="IGV87" s="211"/>
      <c r="IGW87" s="211"/>
      <c r="IGX87" s="211"/>
      <c r="IGY87" s="211"/>
      <c r="IGZ87" s="211"/>
      <c r="IHA87" s="211"/>
      <c r="IHB87" s="211"/>
      <c r="IHC87" s="211"/>
      <c r="IHD87" s="211"/>
      <c r="IHE87" s="211"/>
      <c r="IHF87" s="211"/>
      <c r="IHG87" s="211"/>
      <c r="IHH87" s="211"/>
      <c r="IHI87" s="211"/>
      <c r="IHJ87" s="211"/>
      <c r="IHK87" s="211"/>
      <c r="IHL87" s="211"/>
      <c r="IHM87" s="211"/>
      <c r="IHN87" s="211"/>
      <c r="IHO87" s="211"/>
      <c r="IHP87" s="211"/>
      <c r="IHQ87" s="211"/>
      <c r="IHR87" s="211"/>
      <c r="IHS87" s="211"/>
      <c r="IHT87" s="211"/>
      <c r="IHU87" s="211"/>
      <c r="IHV87" s="211"/>
      <c r="IHW87" s="211"/>
      <c r="IHX87" s="211"/>
      <c r="IHY87" s="211"/>
      <c r="IHZ87" s="211"/>
      <c r="IIA87" s="211"/>
      <c r="IIB87" s="211"/>
      <c r="IIC87" s="211"/>
      <c r="IID87" s="211"/>
      <c r="IIE87" s="211"/>
      <c r="IIF87" s="211"/>
      <c r="IIG87" s="211"/>
      <c r="IIH87" s="211"/>
      <c r="III87" s="211"/>
      <c r="IIJ87" s="211"/>
      <c r="IIK87" s="211"/>
      <c r="IIL87" s="211"/>
      <c r="IIM87" s="211"/>
      <c r="IIN87" s="211"/>
      <c r="IIO87" s="211"/>
      <c r="IIP87" s="211"/>
      <c r="IIQ87" s="211"/>
      <c r="IIR87" s="211"/>
      <c r="IIS87" s="211"/>
      <c r="IIT87" s="211"/>
      <c r="IIU87" s="211"/>
      <c r="IIV87" s="211"/>
      <c r="IIW87" s="211"/>
      <c r="IIX87" s="211"/>
      <c r="IIY87" s="211"/>
      <c r="IIZ87" s="211"/>
      <c r="IJA87" s="211"/>
      <c r="IJB87" s="211"/>
      <c r="IJC87" s="211"/>
      <c r="IJD87" s="211"/>
      <c r="IJE87" s="211"/>
      <c r="IJF87" s="211"/>
      <c r="IJG87" s="211"/>
      <c r="IJH87" s="211"/>
      <c r="IJI87" s="211"/>
      <c r="IJJ87" s="211"/>
      <c r="IJK87" s="211"/>
      <c r="IJL87" s="211"/>
      <c r="IJM87" s="211"/>
      <c r="IJN87" s="211"/>
      <c r="IJO87" s="211"/>
      <c r="IJP87" s="211"/>
      <c r="IJQ87" s="211"/>
      <c r="IJR87" s="211"/>
      <c r="IJS87" s="211"/>
      <c r="IJT87" s="211"/>
      <c r="IJU87" s="211"/>
      <c r="IJV87" s="211"/>
      <c r="IJW87" s="211"/>
      <c r="IJX87" s="211"/>
      <c r="IJY87" s="211"/>
      <c r="IJZ87" s="211"/>
      <c r="IKA87" s="211"/>
      <c r="IKB87" s="211"/>
      <c r="IKC87" s="211"/>
      <c r="IKD87" s="211"/>
      <c r="IKE87" s="211"/>
      <c r="IKF87" s="211"/>
      <c r="IKG87" s="211"/>
      <c r="IKH87" s="211"/>
      <c r="IKI87" s="211"/>
      <c r="IKJ87" s="211"/>
      <c r="IKK87" s="211"/>
      <c r="IKL87" s="211"/>
      <c r="IKM87" s="211"/>
      <c r="IKN87" s="211"/>
      <c r="IKO87" s="211"/>
      <c r="IKP87" s="211"/>
      <c r="IKQ87" s="211"/>
      <c r="IKR87" s="211"/>
      <c r="IKS87" s="211"/>
      <c r="IKT87" s="211"/>
      <c r="IKU87" s="211"/>
      <c r="IKV87" s="211"/>
      <c r="IKW87" s="211"/>
      <c r="IKX87" s="211"/>
      <c r="IKY87" s="211"/>
      <c r="IKZ87" s="211"/>
      <c r="ILA87" s="211"/>
      <c r="ILB87" s="211"/>
      <c r="ILC87" s="211"/>
      <c r="ILD87" s="211"/>
      <c r="ILE87" s="211"/>
      <c r="ILF87" s="211"/>
      <c r="ILG87" s="211"/>
      <c r="ILH87" s="211"/>
      <c r="ILI87" s="211"/>
      <c r="ILJ87" s="211"/>
      <c r="ILK87" s="211"/>
      <c r="ILL87" s="211"/>
      <c r="ILM87" s="211"/>
      <c r="ILN87" s="211"/>
      <c r="ILO87" s="211"/>
      <c r="ILP87" s="211"/>
      <c r="ILQ87" s="211"/>
      <c r="ILR87" s="211"/>
      <c r="ILS87" s="211"/>
      <c r="ILT87" s="211"/>
      <c r="ILU87" s="211"/>
      <c r="ILV87" s="211"/>
      <c r="ILW87" s="211"/>
      <c r="ILX87" s="211"/>
      <c r="ILY87" s="211"/>
      <c r="ILZ87" s="211"/>
      <c r="IMA87" s="211"/>
      <c r="IMB87" s="211"/>
      <c r="IMC87" s="211"/>
      <c r="IMD87" s="211"/>
      <c r="IME87" s="211"/>
      <c r="IMF87" s="211"/>
      <c r="IMG87" s="211"/>
      <c r="IMH87" s="211"/>
      <c r="IMI87" s="211"/>
      <c r="IMJ87" s="211"/>
      <c r="IMK87" s="211"/>
      <c r="IML87" s="211"/>
      <c r="IMM87" s="211"/>
      <c r="IMN87" s="211"/>
      <c r="IMO87" s="211"/>
      <c r="IMP87" s="211"/>
      <c r="IMQ87" s="211"/>
      <c r="IMR87" s="211"/>
      <c r="IMS87" s="211"/>
      <c r="IMT87" s="211"/>
      <c r="IMU87" s="211"/>
      <c r="IMV87" s="211"/>
      <c r="IMW87" s="211"/>
      <c r="IMX87" s="211"/>
      <c r="IMY87" s="211"/>
      <c r="IMZ87" s="211"/>
      <c r="INA87" s="211"/>
      <c r="INB87" s="211"/>
      <c r="INC87" s="211"/>
      <c r="IND87" s="211"/>
      <c r="INE87" s="211"/>
      <c r="INF87" s="211"/>
      <c r="ING87" s="211"/>
      <c r="INH87" s="211"/>
      <c r="INI87" s="211"/>
      <c r="INJ87" s="211"/>
      <c r="INK87" s="211"/>
      <c r="INL87" s="211"/>
      <c r="INM87" s="211"/>
      <c r="INN87" s="211"/>
      <c r="INO87" s="211"/>
      <c r="INP87" s="211"/>
      <c r="INQ87" s="211"/>
      <c r="INR87" s="211"/>
      <c r="INS87" s="211"/>
      <c r="INT87" s="211"/>
      <c r="INU87" s="211"/>
      <c r="INV87" s="211"/>
      <c r="INW87" s="211"/>
      <c r="INX87" s="211"/>
      <c r="INY87" s="211"/>
      <c r="INZ87" s="211"/>
      <c r="IOA87" s="211"/>
      <c r="IOB87" s="211"/>
      <c r="IOC87" s="211"/>
      <c r="IOD87" s="211"/>
      <c r="IOE87" s="211"/>
      <c r="IOF87" s="211"/>
      <c r="IOG87" s="211"/>
      <c r="IOH87" s="211"/>
      <c r="IOI87" s="211"/>
      <c r="IOJ87" s="211"/>
      <c r="IOK87" s="211"/>
      <c r="IOL87" s="211"/>
      <c r="IOM87" s="211"/>
      <c r="ION87" s="211"/>
      <c r="IOO87" s="211"/>
      <c r="IOP87" s="211"/>
      <c r="IOQ87" s="211"/>
      <c r="IOR87" s="211"/>
      <c r="IOS87" s="211"/>
      <c r="IOT87" s="211"/>
      <c r="IOU87" s="211"/>
      <c r="IOV87" s="211"/>
      <c r="IOW87" s="211"/>
      <c r="IOX87" s="211"/>
      <c r="IOY87" s="211"/>
      <c r="IOZ87" s="211"/>
      <c r="IPA87" s="211"/>
      <c r="IPB87" s="211"/>
      <c r="IPC87" s="211"/>
      <c r="IPD87" s="211"/>
      <c r="IPE87" s="211"/>
      <c r="IPF87" s="211"/>
      <c r="IPG87" s="211"/>
      <c r="IPH87" s="211"/>
      <c r="IPI87" s="211"/>
      <c r="IPJ87" s="211"/>
      <c r="IPK87" s="211"/>
      <c r="IPL87" s="211"/>
      <c r="IPM87" s="211"/>
      <c r="IPN87" s="211"/>
      <c r="IPO87" s="211"/>
      <c r="IPP87" s="211"/>
      <c r="IPQ87" s="211"/>
      <c r="IPR87" s="211"/>
      <c r="IPS87" s="211"/>
      <c r="IPT87" s="211"/>
      <c r="IPU87" s="211"/>
      <c r="IPV87" s="211"/>
      <c r="IPW87" s="211"/>
      <c r="IPX87" s="211"/>
      <c r="IPY87" s="211"/>
      <c r="IPZ87" s="211"/>
      <c r="IQA87" s="211"/>
      <c r="IQB87" s="211"/>
      <c r="IQC87" s="211"/>
      <c r="IQD87" s="211"/>
      <c r="IQE87" s="211"/>
      <c r="IQF87" s="211"/>
      <c r="IQG87" s="211"/>
      <c r="IQH87" s="211"/>
      <c r="IQI87" s="211"/>
      <c r="IQJ87" s="211"/>
      <c r="IQK87" s="211"/>
      <c r="IQL87" s="211"/>
      <c r="IQM87" s="211"/>
      <c r="IQN87" s="211"/>
      <c r="IQO87" s="211"/>
      <c r="IQP87" s="211"/>
      <c r="IQQ87" s="211"/>
      <c r="IQR87" s="211"/>
      <c r="IQS87" s="211"/>
      <c r="IQT87" s="211"/>
      <c r="IQU87" s="211"/>
      <c r="IQV87" s="211"/>
      <c r="IQW87" s="211"/>
      <c r="IQX87" s="211"/>
      <c r="IQY87" s="211"/>
      <c r="IQZ87" s="211"/>
      <c r="IRA87" s="211"/>
      <c r="IRB87" s="211"/>
      <c r="IRC87" s="211"/>
      <c r="IRD87" s="211"/>
      <c r="IRE87" s="211"/>
      <c r="IRF87" s="211"/>
      <c r="IRG87" s="211"/>
      <c r="IRH87" s="211"/>
      <c r="IRI87" s="211"/>
      <c r="IRJ87" s="211"/>
      <c r="IRK87" s="211"/>
      <c r="IRL87" s="211"/>
      <c r="IRM87" s="211"/>
      <c r="IRN87" s="211"/>
      <c r="IRO87" s="211"/>
      <c r="IRP87" s="211"/>
      <c r="IRQ87" s="211"/>
      <c r="IRR87" s="211"/>
      <c r="IRS87" s="211"/>
      <c r="IRT87" s="211"/>
      <c r="IRU87" s="211"/>
      <c r="IRV87" s="211"/>
      <c r="IRW87" s="211"/>
      <c r="IRX87" s="211"/>
      <c r="IRY87" s="211"/>
      <c r="IRZ87" s="211"/>
      <c r="ISA87" s="211"/>
      <c r="ISB87" s="211"/>
      <c r="ISC87" s="211"/>
      <c r="ISD87" s="211"/>
      <c r="ISE87" s="211"/>
      <c r="ISF87" s="211"/>
      <c r="ISG87" s="211"/>
      <c r="ISH87" s="211"/>
      <c r="ISI87" s="211"/>
      <c r="ISJ87" s="211"/>
      <c r="ISK87" s="211"/>
      <c r="ISL87" s="211"/>
      <c r="ISM87" s="211"/>
      <c r="ISN87" s="211"/>
      <c r="ISO87" s="211"/>
      <c r="ISP87" s="211"/>
      <c r="ISQ87" s="211"/>
      <c r="ISR87" s="211"/>
      <c r="ISS87" s="211"/>
      <c r="IST87" s="211"/>
      <c r="ISU87" s="211"/>
      <c r="ISV87" s="211"/>
      <c r="ISW87" s="211"/>
      <c r="ISX87" s="211"/>
      <c r="ISY87" s="211"/>
      <c r="ISZ87" s="211"/>
      <c r="ITA87" s="211"/>
      <c r="ITB87" s="211"/>
      <c r="ITC87" s="211"/>
      <c r="ITD87" s="211"/>
      <c r="ITE87" s="211"/>
      <c r="ITF87" s="211"/>
      <c r="ITG87" s="211"/>
      <c r="ITH87" s="211"/>
      <c r="ITI87" s="211"/>
      <c r="ITJ87" s="211"/>
      <c r="ITK87" s="211"/>
      <c r="ITL87" s="211"/>
      <c r="ITM87" s="211"/>
      <c r="ITN87" s="211"/>
      <c r="ITO87" s="211"/>
      <c r="ITP87" s="211"/>
      <c r="ITQ87" s="211"/>
      <c r="ITR87" s="211"/>
      <c r="ITS87" s="211"/>
      <c r="ITT87" s="211"/>
      <c r="ITU87" s="211"/>
      <c r="ITV87" s="211"/>
      <c r="ITW87" s="211"/>
      <c r="ITX87" s="211"/>
      <c r="ITY87" s="211"/>
      <c r="ITZ87" s="211"/>
      <c r="IUA87" s="211"/>
      <c r="IUB87" s="211"/>
      <c r="IUC87" s="211"/>
      <c r="IUD87" s="211"/>
      <c r="IUE87" s="211"/>
      <c r="IUF87" s="211"/>
      <c r="IUG87" s="211"/>
      <c r="IUH87" s="211"/>
      <c r="IUI87" s="211"/>
      <c r="IUJ87" s="211"/>
      <c r="IUK87" s="211"/>
      <c r="IUL87" s="211"/>
      <c r="IUM87" s="211"/>
      <c r="IUN87" s="211"/>
      <c r="IUO87" s="211"/>
      <c r="IUP87" s="211"/>
      <c r="IUQ87" s="211"/>
      <c r="IUR87" s="211"/>
      <c r="IUS87" s="211"/>
      <c r="IUT87" s="211"/>
      <c r="IUU87" s="211"/>
      <c r="IUV87" s="211"/>
      <c r="IUW87" s="211"/>
      <c r="IUX87" s="211"/>
      <c r="IUY87" s="211"/>
      <c r="IUZ87" s="211"/>
      <c r="IVA87" s="211"/>
      <c r="IVB87" s="211"/>
      <c r="IVC87" s="211"/>
      <c r="IVD87" s="211"/>
      <c r="IVE87" s="211"/>
      <c r="IVF87" s="211"/>
      <c r="IVG87" s="211"/>
      <c r="IVH87" s="211"/>
      <c r="IVI87" s="211"/>
      <c r="IVJ87" s="211"/>
      <c r="IVK87" s="211"/>
      <c r="IVL87" s="211"/>
      <c r="IVM87" s="211"/>
      <c r="IVN87" s="211"/>
      <c r="IVO87" s="211"/>
      <c r="IVP87" s="211"/>
      <c r="IVQ87" s="211"/>
      <c r="IVR87" s="211"/>
      <c r="IVS87" s="211"/>
      <c r="IVT87" s="211"/>
      <c r="IVU87" s="211"/>
      <c r="IVV87" s="211"/>
      <c r="IVW87" s="211"/>
      <c r="IVX87" s="211"/>
      <c r="IVY87" s="211"/>
      <c r="IVZ87" s="211"/>
      <c r="IWA87" s="211"/>
      <c r="IWB87" s="211"/>
      <c r="IWC87" s="211"/>
      <c r="IWD87" s="211"/>
      <c r="IWE87" s="211"/>
      <c r="IWF87" s="211"/>
      <c r="IWG87" s="211"/>
      <c r="IWH87" s="211"/>
      <c r="IWI87" s="211"/>
      <c r="IWJ87" s="211"/>
      <c r="IWK87" s="211"/>
      <c r="IWL87" s="211"/>
      <c r="IWM87" s="211"/>
      <c r="IWN87" s="211"/>
      <c r="IWO87" s="211"/>
      <c r="IWP87" s="211"/>
      <c r="IWQ87" s="211"/>
      <c r="IWR87" s="211"/>
      <c r="IWS87" s="211"/>
      <c r="IWT87" s="211"/>
      <c r="IWU87" s="211"/>
      <c r="IWV87" s="211"/>
      <c r="IWW87" s="211"/>
      <c r="IWX87" s="211"/>
      <c r="IWY87" s="211"/>
      <c r="IWZ87" s="211"/>
      <c r="IXA87" s="211"/>
      <c r="IXB87" s="211"/>
      <c r="IXC87" s="211"/>
      <c r="IXD87" s="211"/>
      <c r="IXE87" s="211"/>
      <c r="IXF87" s="211"/>
      <c r="IXG87" s="211"/>
      <c r="IXH87" s="211"/>
      <c r="IXI87" s="211"/>
      <c r="IXJ87" s="211"/>
      <c r="IXK87" s="211"/>
      <c r="IXL87" s="211"/>
      <c r="IXM87" s="211"/>
      <c r="IXN87" s="211"/>
      <c r="IXO87" s="211"/>
      <c r="IXP87" s="211"/>
      <c r="IXQ87" s="211"/>
      <c r="IXR87" s="211"/>
      <c r="IXS87" s="211"/>
      <c r="IXT87" s="211"/>
      <c r="IXU87" s="211"/>
      <c r="IXV87" s="211"/>
      <c r="IXW87" s="211"/>
      <c r="IXX87" s="211"/>
      <c r="IXY87" s="211"/>
      <c r="IXZ87" s="211"/>
      <c r="IYA87" s="211"/>
      <c r="IYB87" s="211"/>
      <c r="IYC87" s="211"/>
      <c r="IYD87" s="211"/>
      <c r="IYE87" s="211"/>
      <c r="IYF87" s="211"/>
      <c r="IYG87" s="211"/>
      <c r="IYH87" s="211"/>
      <c r="IYI87" s="211"/>
      <c r="IYJ87" s="211"/>
      <c r="IYK87" s="211"/>
      <c r="IYL87" s="211"/>
      <c r="IYM87" s="211"/>
      <c r="IYN87" s="211"/>
      <c r="IYO87" s="211"/>
      <c r="IYP87" s="211"/>
      <c r="IYQ87" s="211"/>
      <c r="IYR87" s="211"/>
      <c r="IYS87" s="211"/>
      <c r="IYT87" s="211"/>
      <c r="IYU87" s="211"/>
      <c r="IYV87" s="211"/>
      <c r="IYW87" s="211"/>
      <c r="IYX87" s="211"/>
      <c r="IYY87" s="211"/>
      <c r="IYZ87" s="211"/>
      <c r="IZA87" s="211"/>
      <c r="IZB87" s="211"/>
      <c r="IZC87" s="211"/>
      <c r="IZD87" s="211"/>
      <c r="IZE87" s="211"/>
      <c r="IZF87" s="211"/>
      <c r="IZG87" s="211"/>
      <c r="IZH87" s="211"/>
      <c r="IZI87" s="211"/>
      <c r="IZJ87" s="211"/>
      <c r="IZK87" s="211"/>
      <c r="IZL87" s="211"/>
      <c r="IZM87" s="211"/>
      <c r="IZN87" s="211"/>
      <c r="IZO87" s="211"/>
      <c r="IZP87" s="211"/>
      <c r="IZQ87" s="211"/>
      <c r="IZR87" s="211"/>
      <c r="IZS87" s="211"/>
      <c r="IZT87" s="211"/>
      <c r="IZU87" s="211"/>
      <c r="IZV87" s="211"/>
      <c r="IZW87" s="211"/>
      <c r="IZX87" s="211"/>
      <c r="IZY87" s="211"/>
      <c r="IZZ87" s="211"/>
      <c r="JAA87" s="211"/>
      <c r="JAB87" s="211"/>
      <c r="JAC87" s="211"/>
      <c r="JAD87" s="211"/>
      <c r="JAE87" s="211"/>
      <c r="JAF87" s="211"/>
      <c r="JAG87" s="211"/>
      <c r="JAH87" s="211"/>
      <c r="JAI87" s="211"/>
      <c r="JAJ87" s="211"/>
      <c r="JAK87" s="211"/>
      <c r="JAL87" s="211"/>
      <c r="JAM87" s="211"/>
      <c r="JAN87" s="211"/>
      <c r="JAO87" s="211"/>
      <c r="JAP87" s="211"/>
      <c r="JAQ87" s="211"/>
      <c r="JAR87" s="211"/>
      <c r="JAS87" s="211"/>
      <c r="JAT87" s="211"/>
      <c r="JAU87" s="211"/>
      <c r="JAV87" s="211"/>
      <c r="JAW87" s="211"/>
      <c r="JAX87" s="211"/>
      <c r="JAY87" s="211"/>
      <c r="JAZ87" s="211"/>
      <c r="JBA87" s="211"/>
      <c r="JBB87" s="211"/>
      <c r="JBC87" s="211"/>
      <c r="JBD87" s="211"/>
      <c r="JBE87" s="211"/>
      <c r="JBF87" s="211"/>
      <c r="JBG87" s="211"/>
      <c r="JBH87" s="211"/>
      <c r="JBI87" s="211"/>
      <c r="JBJ87" s="211"/>
      <c r="JBK87" s="211"/>
      <c r="JBL87" s="211"/>
      <c r="JBM87" s="211"/>
      <c r="JBN87" s="211"/>
      <c r="JBO87" s="211"/>
      <c r="JBP87" s="211"/>
      <c r="JBQ87" s="211"/>
      <c r="JBR87" s="211"/>
      <c r="JBS87" s="211"/>
      <c r="JBT87" s="211"/>
      <c r="JBU87" s="211"/>
      <c r="JBV87" s="211"/>
      <c r="JBW87" s="211"/>
      <c r="JBX87" s="211"/>
      <c r="JBY87" s="211"/>
      <c r="JBZ87" s="211"/>
      <c r="JCA87" s="211"/>
      <c r="JCB87" s="211"/>
      <c r="JCC87" s="211"/>
      <c r="JCD87" s="211"/>
      <c r="JCE87" s="211"/>
      <c r="JCF87" s="211"/>
      <c r="JCG87" s="211"/>
      <c r="JCH87" s="211"/>
      <c r="JCI87" s="211"/>
      <c r="JCJ87" s="211"/>
      <c r="JCK87" s="211"/>
      <c r="JCL87" s="211"/>
      <c r="JCM87" s="211"/>
      <c r="JCN87" s="211"/>
      <c r="JCO87" s="211"/>
      <c r="JCP87" s="211"/>
      <c r="JCQ87" s="211"/>
      <c r="JCR87" s="211"/>
      <c r="JCS87" s="211"/>
      <c r="JCT87" s="211"/>
      <c r="JCU87" s="211"/>
      <c r="JCV87" s="211"/>
      <c r="JCW87" s="211"/>
      <c r="JCX87" s="211"/>
      <c r="JCY87" s="211"/>
      <c r="JCZ87" s="211"/>
      <c r="JDA87" s="211"/>
      <c r="JDB87" s="211"/>
      <c r="JDC87" s="211"/>
      <c r="JDD87" s="211"/>
      <c r="JDE87" s="211"/>
      <c r="JDF87" s="211"/>
      <c r="JDG87" s="211"/>
      <c r="JDH87" s="211"/>
      <c r="JDI87" s="211"/>
      <c r="JDJ87" s="211"/>
      <c r="JDK87" s="211"/>
      <c r="JDL87" s="211"/>
      <c r="JDM87" s="211"/>
      <c r="JDN87" s="211"/>
      <c r="JDO87" s="211"/>
      <c r="JDP87" s="211"/>
      <c r="JDQ87" s="211"/>
      <c r="JDR87" s="211"/>
      <c r="JDS87" s="211"/>
      <c r="JDT87" s="211"/>
      <c r="JDU87" s="211"/>
      <c r="JDV87" s="211"/>
      <c r="JDW87" s="211"/>
      <c r="JDX87" s="211"/>
      <c r="JDY87" s="211"/>
      <c r="JDZ87" s="211"/>
      <c r="JEA87" s="211"/>
      <c r="JEB87" s="211"/>
      <c r="JEC87" s="211"/>
      <c r="JED87" s="211"/>
      <c r="JEE87" s="211"/>
      <c r="JEF87" s="211"/>
      <c r="JEG87" s="211"/>
      <c r="JEH87" s="211"/>
      <c r="JEI87" s="211"/>
      <c r="JEJ87" s="211"/>
      <c r="JEK87" s="211"/>
      <c r="JEL87" s="211"/>
      <c r="JEM87" s="211"/>
      <c r="JEN87" s="211"/>
      <c r="JEO87" s="211"/>
      <c r="JEP87" s="211"/>
      <c r="JEQ87" s="211"/>
      <c r="JER87" s="211"/>
      <c r="JES87" s="211"/>
      <c r="JET87" s="211"/>
      <c r="JEU87" s="211"/>
      <c r="JEV87" s="211"/>
      <c r="JEW87" s="211"/>
      <c r="JEX87" s="211"/>
      <c r="JEY87" s="211"/>
      <c r="JEZ87" s="211"/>
      <c r="JFA87" s="211"/>
      <c r="JFB87" s="211"/>
      <c r="JFC87" s="211"/>
      <c r="JFD87" s="211"/>
      <c r="JFE87" s="211"/>
      <c r="JFF87" s="211"/>
      <c r="JFG87" s="211"/>
      <c r="JFH87" s="211"/>
      <c r="JFI87" s="211"/>
      <c r="JFJ87" s="211"/>
      <c r="JFK87" s="211"/>
      <c r="JFL87" s="211"/>
      <c r="JFM87" s="211"/>
      <c r="JFN87" s="211"/>
      <c r="JFO87" s="211"/>
      <c r="JFP87" s="211"/>
      <c r="JFQ87" s="211"/>
      <c r="JFR87" s="211"/>
      <c r="JFS87" s="211"/>
      <c r="JFT87" s="211"/>
      <c r="JFU87" s="211"/>
      <c r="JFV87" s="211"/>
      <c r="JFW87" s="211"/>
      <c r="JFX87" s="211"/>
      <c r="JFY87" s="211"/>
      <c r="JFZ87" s="211"/>
      <c r="JGA87" s="211"/>
      <c r="JGB87" s="211"/>
      <c r="JGC87" s="211"/>
      <c r="JGD87" s="211"/>
      <c r="JGE87" s="211"/>
      <c r="JGF87" s="211"/>
      <c r="JGG87" s="211"/>
      <c r="JGH87" s="211"/>
      <c r="JGI87" s="211"/>
      <c r="JGJ87" s="211"/>
      <c r="JGK87" s="211"/>
      <c r="JGL87" s="211"/>
      <c r="JGM87" s="211"/>
      <c r="JGN87" s="211"/>
      <c r="JGO87" s="211"/>
      <c r="JGP87" s="211"/>
      <c r="JGQ87" s="211"/>
      <c r="JGR87" s="211"/>
      <c r="JGS87" s="211"/>
      <c r="JGT87" s="211"/>
      <c r="JGU87" s="211"/>
      <c r="JGV87" s="211"/>
      <c r="JGW87" s="211"/>
      <c r="JGX87" s="211"/>
      <c r="JGY87" s="211"/>
      <c r="JGZ87" s="211"/>
      <c r="JHA87" s="211"/>
      <c r="JHB87" s="211"/>
      <c r="JHC87" s="211"/>
      <c r="JHD87" s="211"/>
      <c r="JHE87" s="211"/>
      <c r="JHF87" s="211"/>
      <c r="JHG87" s="211"/>
      <c r="JHH87" s="211"/>
      <c r="JHI87" s="211"/>
      <c r="JHJ87" s="211"/>
      <c r="JHK87" s="211"/>
      <c r="JHL87" s="211"/>
      <c r="JHM87" s="211"/>
      <c r="JHN87" s="211"/>
      <c r="JHO87" s="211"/>
      <c r="JHP87" s="211"/>
      <c r="JHQ87" s="211"/>
      <c r="JHR87" s="211"/>
      <c r="JHS87" s="211"/>
      <c r="JHT87" s="211"/>
      <c r="JHU87" s="211"/>
      <c r="JHV87" s="211"/>
      <c r="JHW87" s="211"/>
      <c r="JHX87" s="211"/>
      <c r="JHY87" s="211"/>
      <c r="JHZ87" s="211"/>
      <c r="JIA87" s="211"/>
      <c r="JIB87" s="211"/>
      <c r="JIC87" s="211"/>
      <c r="JID87" s="211"/>
      <c r="JIE87" s="211"/>
      <c r="JIF87" s="211"/>
      <c r="JIG87" s="211"/>
      <c r="JIH87" s="211"/>
      <c r="JII87" s="211"/>
      <c r="JIJ87" s="211"/>
      <c r="JIK87" s="211"/>
      <c r="JIL87" s="211"/>
      <c r="JIM87" s="211"/>
      <c r="JIN87" s="211"/>
      <c r="JIO87" s="211"/>
      <c r="JIP87" s="211"/>
      <c r="JIQ87" s="211"/>
      <c r="JIR87" s="211"/>
      <c r="JIS87" s="211"/>
      <c r="JIT87" s="211"/>
      <c r="JIU87" s="211"/>
      <c r="JIV87" s="211"/>
      <c r="JIW87" s="211"/>
      <c r="JIX87" s="211"/>
      <c r="JIY87" s="211"/>
      <c r="JIZ87" s="211"/>
      <c r="JJA87" s="211"/>
      <c r="JJB87" s="211"/>
      <c r="JJC87" s="211"/>
      <c r="JJD87" s="211"/>
      <c r="JJE87" s="211"/>
      <c r="JJF87" s="211"/>
      <c r="JJG87" s="211"/>
      <c r="JJH87" s="211"/>
      <c r="JJI87" s="211"/>
      <c r="JJJ87" s="211"/>
      <c r="JJK87" s="211"/>
      <c r="JJL87" s="211"/>
      <c r="JJM87" s="211"/>
      <c r="JJN87" s="211"/>
      <c r="JJO87" s="211"/>
      <c r="JJP87" s="211"/>
      <c r="JJQ87" s="211"/>
      <c r="JJR87" s="211"/>
      <c r="JJS87" s="211"/>
      <c r="JJT87" s="211"/>
      <c r="JJU87" s="211"/>
      <c r="JJV87" s="211"/>
      <c r="JJW87" s="211"/>
      <c r="JJX87" s="211"/>
      <c r="JJY87" s="211"/>
      <c r="JJZ87" s="211"/>
      <c r="JKA87" s="211"/>
      <c r="JKB87" s="211"/>
      <c r="JKC87" s="211"/>
      <c r="JKD87" s="211"/>
      <c r="JKE87" s="211"/>
      <c r="JKF87" s="211"/>
      <c r="JKG87" s="211"/>
      <c r="JKH87" s="211"/>
      <c r="JKI87" s="211"/>
      <c r="JKJ87" s="211"/>
      <c r="JKK87" s="211"/>
      <c r="JKL87" s="211"/>
      <c r="JKM87" s="211"/>
      <c r="JKN87" s="211"/>
      <c r="JKO87" s="211"/>
      <c r="JKP87" s="211"/>
      <c r="JKQ87" s="211"/>
      <c r="JKR87" s="211"/>
      <c r="JKS87" s="211"/>
      <c r="JKT87" s="211"/>
      <c r="JKU87" s="211"/>
      <c r="JKV87" s="211"/>
      <c r="JKW87" s="211"/>
      <c r="JKX87" s="211"/>
      <c r="JKY87" s="211"/>
      <c r="JKZ87" s="211"/>
      <c r="JLA87" s="211"/>
      <c r="JLB87" s="211"/>
      <c r="JLC87" s="211"/>
      <c r="JLD87" s="211"/>
      <c r="JLE87" s="211"/>
      <c r="JLF87" s="211"/>
      <c r="JLG87" s="211"/>
      <c r="JLH87" s="211"/>
      <c r="JLI87" s="211"/>
      <c r="JLJ87" s="211"/>
      <c r="JLK87" s="211"/>
      <c r="JLL87" s="211"/>
      <c r="JLM87" s="211"/>
      <c r="JLN87" s="211"/>
      <c r="JLO87" s="211"/>
      <c r="JLP87" s="211"/>
      <c r="JLQ87" s="211"/>
      <c r="JLR87" s="211"/>
      <c r="JLS87" s="211"/>
      <c r="JLT87" s="211"/>
      <c r="JLU87" s="211"/>
      <c r="JLV87" s="211"/>
      <c r="JLW87" s="211"/>
      <c r="JLX87" s="211"/>
      <c r="JLY87" s="211"/>
      <c r="JLZ87" s="211"/>
      <c r="JMA87" s="211"/>
      <c r="JMB87" s="211"/>
      <c r="JMC87" s="211"/>
      <c r="JMD87" s="211"/>
      <c r="JME87" s="211"/>
      <c r="JMF87" s="211"/>
      <c r="JMG87" s="211"/>
      <c r="JMH87" s="211"/>
      <c r="JMI87" s="211"/>
      <c r="JMJ87" s="211"/>
      <c r="JMK87" s="211"/>
      <c r="JML87" s="211"/>
      <c r="JMM87" s="211"/>
      <c r="JMN87" s="211"/>
      <c r="JMO87" s="211"/>
      <c r="JMP87" s="211"/>
      <c r="JMQ87" s="211"/>
      <c r="JMR87" s="211"/>
      <c r="JMS87" s="211"/>
      <c r="JMT87" s="211"/>
      <c r="JMU87" s="211"/>
      <c r="JMV87" s="211"/>
      <c r="JMW87" s="211"/>
      <c r="JMX87" s="211"/>
      <c r="JMY87" s="211"/>
      <c r="JMZ87" s="211"/>
      <c r="JNA87" s="211"/>
      <c r="JNB87" s="211"/>
      <c r="JNC87" s="211"/>
      <c r="JND87" s="211"/>
      <c r="JNE87" s="211"/>
      <c r="JNF87" s="211"/>
      <c r="JNG87" s="211"/>
      <c r="JNH87" s="211"/>
      <c r="JNI87" s="211"/>
      <c r="JNJ87" s="211"/>
      <c r="JNK87" s="211"/>
      <c r="JNL87" s="211"/>
      <c r="JNM87" s="211"/>
      <c r="JNN87" s="211"/>
      <c r="JNO87" s="211"/>
      <c r="JNP87" s="211"/>
      <c r="JNQ87" s="211"/>
      <c r="JNR87" s="211"/>
      <c r="JNS87" s="211"/>
      <c r="JNT87" s="211"/>
      <c r="JNU87" s="211"/>
      <c r="JNV87" s="211"/>
      <c r="JNW87" s="211"/>
      <c r="JNX87" s="211"/>
      <c r="JNY87" s="211"/>
      <c r="JNZ87" s="211"/>
      <c r="JOA87" s="211"/>
      <c r="JOB87" s="211"/>
      <c r="JOC87" s="211"/>
      <c r="JOD87" s="211"/>
      <c r="JOE87" s="211"/>
      <c r="JOF87" s="211"/>
      <c r="JOG87" s="211"/>
      <c r="JOH87" s="211"/>
      <c r="JOI87" s="211"/>
      <c r="JOJ87" s="211"/>
      <c r="JOK87" s="211"/>
      <c r="JOL87" s="211"/>
      <c r="JOM87" s="211"/>
      <c r="JON87" s="211"/>
      <c r="JOO87" s="211"/>
      <c r="JOP87" s="211"/>
      <c r="JOQ87" s="211"/>
      <c r="JOR87" s="211"/>
      <c r="JOS87" s="211"/>
      <c r="JOT87" s="211"/>
      <c r="JOU87" s="211"/>
      <c r="JOV87" s="211"/>
      <c r="JOW87" s="211"/>
      <c r="JOX87" s="211"/>
      <c r="JOY87" s="211"/>
      <c r="JOZ87" s="211"/>
      <c r="JPA87" s="211"/>
      <c r="JPB87" s="211"/>
      <c r="JPC87" s="211"/>
      <c r="JPD87" s="211"/>
      <c r="JPE87" s="211"/>
      <c r="JPF87" s="211"/>
      <c r="JPG87" s="211"/>
      <c r="JPH87" s="211"/>
      <c r="JPI87" s="211"/>
      <c r="JPJ87" s="211"/>
      <c r="JPK87" s="211"/>
      <c r="JPL87" s="211"/>
      <c r="JPM87" s="211"/>
      <c r="JPN87" s="211"/>
      <c r="JPO87" s="211"/>
      <c r="JPP87" s="211"/>
      <c r="JPQ87" s="211"/>
      <c r="JPR87" s="211"/>
      <c r="JPS87" s="211"/>
      <c r="JPT87" s="211"/>
      <c r="JPU87" s="211"/>
      <c r="JPV87" s="211"/>
      <c r="JPW87" s="211"/>
      <c r="JPX87" s="211"/>
      <c r="JPY87" s="211"/>
      <c r="JPZ87" s="211"/>
      <c r="JQA87" s="211"/>
      <c r="JQB87" s="211"/>
      <c r="JQC87" s="211"/>
      <c r="JQD87" s="211"/>
      <c r="JQE87" s="211"/>
      <c r="JQF87" s="211"/>
      <c r="JQG87" s="211"/>
      <c r="JQH87" s="211"/>
      <c r="JQI87" s="211"/>
      <c r="JQJ87" s="211"/>
      <c r="JQK87" s="211"/>
      <c r="JQL87" s="211"/>
      <c r="JQM87" s="211"/>
      <c r="JQN87" s="211"/>
      <c r="JQO87" s="211"/>
      <c r="JQP87" s="211"/>
      <c r="JQQ87" s="211"/>
      <c r="JQR87" s="211"/>
      <c r="JQS87" s="211"/>
      <c r="JQT87" s="211"/>
      <c r="JQU87" s="211"/>
      <c r="JQV87" s="211"/>
      <c r="JQW87" s="211"/>
      <c r="JQX87" s="211"/>
      <c r="JQY87" s="211"/>
      <c r="JQZ87" s="211"/>
      <c r="JRA87" s="211"/>
      <c r="JRB87" s="211"/>
      <c r="JRC87" s="211"/>
      <c r="JRD87" s="211"/>
      <c r="JRE87" s="211"/>
      <c r="JRF87" s="211"/>
      <c r="JRG87" s="211"/>
      <c r="JRH87" s="211"/>
      <c r="JRI87" s="211"/>
      <c r="JRJ87" s="211"/>
      <c r="JRK87" s="211"/>
      <c r="JRL87" s="211"/>
      <c r="JRM87" s="211"/>
      <c r="JRN87" s="211"/>
      <c r="JRO87" s="211"/>
      <c r="JRP87" s="211"/>
      <c r="JRQ87" s="211"/>
      <c r="JRR87" s="211"/>
      <c r="JRS87" s="211"/>
      <c r="JRT87" s="211"/>
      <c r="JRU87" s="211"/>
      <c r="JRV87" s="211"/>
      <c r="JRW87" s="211"/>
      <c r="JRX87" s="211"/>
      <c r="JRY87" s="211"/>
      <c r="JRZ87" s="211"/>
      <c r="JSA87" s="211"/>
      <c r="JSB87" s="211"/>
      <c r="JSC87" s="211"/>
      <c r="JSD87" s="211"/>
      <c r="JSE87" s="211"/>
      <c r="JSF87" s="211"/>
      <c r="JSG87" s="211"/>
      <c r="JSH87" s="211"/>
      <c r="JSI87" s="211"/>
      <c r="JSJ87" s="211"/>
      <c r="JSK87" s="211"/>
      <c r="JSL87" s="211"/>
      <c r="JSM87" s="211"/>
      <c r="JSN87" s="211"/>
      <c r="JSO87" s="211"/>
      <c r="JSP87" s="211"/>
      <c r="JSQ87" s="211"/>
      <c r="JSR87" s="211"/>
      <c r="JSS87" s="211"/>
      <c r="JST87" s="211"/>
      <c r="JSU87" s="211"/>
      <c r="JSV87" s="211"/>
      <c r="JSW87" s="211"/>
      <c r="JSX87" s="211"/>
      <c r="JSY87" s="211"/>
      <c r="JSZ87" s="211"/>
      <c r="JTA87" s="211"/>
      <c r="JTB87" s="211"/>
      <c r="JTC87" s="211"/>
      <c r="JTD87" s="211"/>
      <c r="JTE87" s="211"/>
      <c r="JTF87" s="211"/>
      <c r="JTG87" s="211"/>
      <c r="JTH87" s="211"/>
      <c r="JTI87" s="211"/>
      <c r="JTJ87" s="211"/>
      <c r="JTK87" s="211"/>
      <c r="JTL87" s="211"/>
      <c r="JTM87" s="211"/>
      <c r="JTN87" s="211"/>
      <c r="JTO87" s="211"/>
      <c r="JTP87" s="211"/>
      <c r="JTQ87" s="211"/>
      <c r="JTR87" s="211"/>
      <c r="JTS87" s="211"/>
      <c r="JTT87" s="211"/>
      <c r="JTU87" s="211"/>
      <c r="JTV87" s="211"/>
      <c r="JTW87" s="211"/>
      <c r="JTX87" s="211"/>
      <c r="JTY87" s="211"/>
      <c r="JTZ87" s="211"/>
      <c r="JUA87" s="211"/>
      <c r="JUB87" s="211"/>
      <c r="JUC87" s="211"/>
      <c r="JUD87" s="211"/>
      <c r="JUE87" s="211"/>
      <c r="JUF87" s="211"/>
      <c r="JUG87" s="211"/>
      <c r="JUH87" s="211"/>
      <c r="JUI87" s="211"/>
      <c r="JUJ87" s="211"/>
      <c r="JUK87" s="211"/>
      <c r="JUL87" s="211"/>
      <c r="JUM87" s="211"/>
      <c r="JUN87" s="211"/>
      <c r="JUO87" s="211"/>
      <c r="JUP87" s="211"/>
      <c r="JUQ87" s="211"/>
      <c r="JUR87" s="211"/>
      <c r="JUS87" s="211"/>
      <c r="JUT87" s="211"/>
      <c r="JUU87" s="211"/>
      <c r="JUV87" s="211"/>
      <c r="JUW87" s="211"/>
      <c r="JUX87" s="211"/>
      <c r="JUY87" s="211"/>
      <c r="JUZ87" s="211"/>
      <c r="JVA87" s="211"/>
      <c r="JVB87" s="211"/>
      <c r="JVC87" s="211"/>
      <c r="JVD87" s="211"/>
      <c r="JVE87" s="211"/>
      <c r="JVF87" s="211"/>
      <c r="JVG87" s="211"/>
      <c r="JVH87" s="211"/>
      <c r="JVI87" s="211"/>
      <c r="JVJ87" s="211"/>
      <c r="JVK87" s="211"/>
      <c r="JVL87" s="211"/>
      <c r="JVM87" s="211"/>
      <c r="JVN87" s="211"/>
      <c r="JVO87" s="211"/>
      <c r="JVP87" s="211"/>
      <c r="JVQ87" s="211"/>
      <c r="JVR87" s="211"/>
      <c r="JVS87" s="211"/>
      <c r="JVT87" s="211"/>
      <c r="JVU87" s="211"/>
      <c r="JVV87" s="211"/>
      <c r="JVW87" s="211"/>
      <c r="JVX87" s="211"/>
      <c r="JVY87" s="211"/>
      <c r="JVZ87" s="211"/>
      <c r="JWA87" s="211"/>
      <c r="JWB87" s="211"/>
      <c r="JWC87" s="211"/>
      <c r="JWD87" s="211"/>
      <c r="JWE87" s="211"/>
      <c r="JWF87" s="211"/>
      <c r="JWG87" s="211"/>
      <c r="JWH87" s="211"/>
      <c r="JWI87" s="211"/>
      <c r="JWJ87" s="211"/>
      <c r="JWK87" s="211"/>
      <c r="JWL87" s="211"/>
      <c r="JWM87" s="211"/>
      <c r="JWN87" s="211"/>
      <c r="JWO87" s="211"/>
      <c r="JWP87" s="211"/>
      <c r="JWQ87" s="211"/>
      <c r="JWR87" s="211"/>
      <c r="JWS87" s="211"/>
      <c r="JWT87" s="211"/>
      <c r="JWU87" s="211"/>
      <c r="JWV87" s="211"/>
      <c r="JWW87" s="211"/>
      <c r="JWX87" s="211"/>
      <c r="JWY87" s="211"/>
      <c r="JWZ87" s="211"/>
      <c r="JXA87" s="211"/>
      <c r="JXB87" s="211"/>
      <c r="JXC87" s="211"/>
      <c r="JXD87" s="211"/>
      <c r="JXE87" s="211"/>
      <c r="JXF87" s="211"/>
      <c r="JXG87" s="211"/>
      <c r="JXH87" s="211"/>
      <c r="JXI87" s="211"/>
      <c r="JXJ87" s="211"/>
      <c r="JXK87" s="211"/>
      <c r="JXL87" s="211"/>
      <c r="JXM87" s="211"/>
      <c r="JXN87" s="211"/>
      <c r="JXO87" s="211"/>
      <c r="JXP87" s="211"/>
      <c r="JXQ87" s="211"/>
      <c r="JXR87" s="211"/>
      <c r="JXS87" s="211"/>
      <c r="JXT87" s="211"/>
      <c r="JXU87" s="211"/>
      <c r="JXV87" s="211"/>
      <c r="JXW87" s="211"/>
      <c r="JXX87" s="211"/>
      <c r="JXY87" s="211"/>
      <c r="JXZ87" s="211"/>
      <c r="JYA87" s="211"/>
      <c r="JYB87" s="211"/>
      <c r="JYC87" s="211"/>
      <c r="JYD87" s="211"/>
      <c r="JYE87" s="211"/>
      <c r="JYF87" s="211"/>
      <c r="JYG87" s="211"/>
      <c r="JYH87" s="211"/>
      <c r="JYI87" s="211"/>
      <c r="JYJ87" s="211"/>
      <c r="JYK87" s="211"/>
      <c r="JYL87" s="211"/>
      <c r="JYM87" s="211"/>
      <c r="JYN87" s="211"/>
      <c r="JYO87" s="211"/>
      <c r="JYP87" s="211"/>
      <c r="JYQ87" s="211"/>
      <c r="JYR87" s="211"/>
      <c r="JYS87" s="211"/>
      <c r="JYT87" s="211"/>
      <c r="JYU87" s="211"/>
      <c r="JYV87" s="211"/>
      <c r="JYW87" s="211"/>
      <c r="JYX87" s="211"/>
      <c r="JYY87" s="211"/>
      <c r="JYZ87" s="211"/>
      <c r="JZA87" s="211"/>
      <c r="JZB87" s="211"/>
      <c r="JZC87" s="211"/>
      <c r="JZD87" s="211"/>
      <c r="JZE87" s="211"/>
      <c r="JZF87" s="211"/>
      <c r="JZG87" s="211"/>
      <c r="JZH87" s="211"/>
      <c r="JZI87" s="211"/>
      <c r="JZJ87" s="211"/>
      <c r="JZK87" s="211"/>
      <c r="JZL87" s="211"/>
      <c r="JZM87" s="211"/>
      <c r="JZN87" s="211"/>
      <c r="JZO87" s="211"/>
      <c r="JZP87" s="211"/>
      <c r="JZQ87" s="211"/>
      <c r="JZR87" s="211"/>
      <c r="JZS87" s="211"/>
      <c r="JZT87" s="211"/>
      <c r="JZU87" s="211"/>
      <c r="JZV87" s="211"/>
      <c r="JZW87" s="211"/>
      <c r="JZX87" s="211"/>
      <c r="JZY87" s="211"/>
      <c r="JZZ87" s="211"/>
      <c r="KAA87" s="211"/>
      <c r="KAB87" s="211"/>
      <c r="KAC87" s="211"/>
      <c r="KAD87" s="211"/>
      <c r="KAE87" s="211"/>
      <c r="KAF87" s="211"/>
      <c r="KAG87" s="211"/>
      <c r="KAH87" s="211"/>
      <c r="KAI87" s="211"/>
      <c r="KAJ87" s="211"/>
      <c r="KAK87" s="211"/>
      <c r="KAL87" s="211"/>
      <c r="KAM87" s="211"/>
      <c r="KAN87" s="211"/>
      <c r="KAO87" s="211"/>
      <c r="KAP87" s="211"/>
      <c r="KAQ87" s="211"/>
      <c r="KAR87" s="211"/>
      <c r="KAS87" s="211"/>
      <c r="KAT87" s="211"/>
      <c r="KAU87" s="211"/>
      <c r="KAV87" s="211"/>
      <c r="KAW87" s="211"/>
      <c r="KAX87" s="211"/>
      <c r="KAY87" s="211"/>
      <c r="KAZ87" s="211"/>
      <c r="KBA87" s="211"/>
      <c r="KBB87" s="211"/>
      <c r="KBC87" s="211"/>
      <c r="KBD87" s="211"/>
      <c r="KBE87" s="211"/>
      <c r="KBF87" s="211"/>
      <c r="KBG87" s="211"/>
      <c r="KBH87" s="211"/>
      <c r="KBI87" s="211"/>
      <c r="KBJ87" s="211"/>
      <c r="KBK87" s="211"/>
      <c r="KBL87" s="211"/>
      <c r="KBM87" s="211"/>
      <c r="KBN87" s="211"/>
      <c r="KBO87" s="211"/>
      <c r="KBP87" s="211"/>
      <c r="KBQ87" s="211"/>
      <c r="KBR87" s="211"/>
      <c r="KBS87" s="211"/>
      <c r="KBT87" s="211"/>
      <c r="KBU87" s="211"/>
      <c r="KBV87" s="211"/>
      <c r="KBW87" s="211"/>
      <c r="KBX87" s="211"/>
      <c r="KBY87" s="211"/>
      <c r="KBZ87" s="211"/>
      <c r="KCA87" s="211"/>
      <c r="KCB87" s="211"/>
      <c r="KCC87" s="211"/>
      <c r="KCD87" s="211"/>
      <c r="KCE87" s="211"/>
      <c r="KCF87" s="211"/>
      <c r="KCG87" s="211"/>
      <c r="KCH87" s="211"/>
      <c r="KCI87" s="211"/>
      <c r="KCJ87" s="211"/>
      <c r="KCK87" s="211"/>
      <c r="KCL87" s="211"/>
      <c r="KCM87" s="211"/>
      <c r="KCN87" s="211"/>
      <c r="KCO87" s="211"/>
      <c r="KCP87" s="211"/>
      <c r="KCQ87" s="211"/>
      <c r="KCR87" s="211"/>
      <c r="KCS87" s="211"/>
      <c r="KCT87" s="211"/>
      <c r="KCU87" s="211"/>
      <c r="KCV87" s="211"/>
      <c r="KCW87" s="211"/>
      <c r="KCX87" s="211"/>
      <c r="KCY87" s="211"/>
      <c r="KCZ87" s="211"/>
      <c r="KDA87" s="211"/>
      <c r="KDB87" s="211"/>
      <c r="KDC87" s="211"/>
      <c r="KDD87" s="211"/>
      <c r="KDE87" s="211"/>
      <c r="KDF87" s="211"/>
      <c r="KDG87" s="211"/>
      <c r="KDH87" s="211"/>
      <c r="KDI87" s="211"/>
      <c r="KDJ87" s="211"/>
      <c r="KDK87" s="211"/>
      <c r="KDL87" s="211"/>
      <c r="KDM87" s="211"/>
      <c r="KDN87" s="211"/>
      <c r="KDO87" s="211"/>
      <c r="KDP87" s="211"/>
      <c r="KDQ87" s="211"/>
      <c r="KDR87" s="211"/>
      <c r="KDS87" s="211"/>
      <c r="KDT87" s="211"/>
      <c r="KDU87" s="211"/>
      <c r="KDV87" s="211"/>
      <c r="KDW87" s="211"/>
      <c r="KDX87" s="211"/>
      <c r="KDY87" s="211"/>
      <c r="KDZ87" s="211"/>
      <c r="KEA87" s="211"/>
      <c r="KEB87" s="211"/>
      <c r="KEC87" s="211"/>
      <c r="KED87" s="211"/>
      <c r="KEE87" s="211"/>
      <c r="KEF87" s="211"/>
      <c r="KEG87" s="211"/>
      <c r="KEH87" s="211"/>
      <c r="KEI87" s="211"/>
      <c r="KEJ87" s="211"/>
      <c r="KEK87" s="211"/>
      <c r="KEL87" s="211"/>
      <c r="KEM87" s="211"/>
      <c r="KEN87" s="211"/>
      <c r="KEO87" s="211"/>
      <c r="KEP87" s="211"/>
      <c r="KEQ87" s="211"/>
      <c r="KER87" s="211"/>
      <c r="KES87" s="211"/>
      <c r="KET87" s="211"/>
      <c r="KEU87" s="211"/>
      <c r="KEV87" s="211"/>
      <c r="KEW87" s="211"/>
      <c r="KEX87" s="211"/>
      <c r="KEY87" s="211"/>
      <c r="KEZ87" s="211"/>
      <c r="KFA87" s="211"/>
      <c r="KFB87" s="211"/>
      <c r="KFC87" s="211"/>
      <c r="KFD87" s="211"/>
      <c r="KFE87" s="211"/>
      <c r="KFF87" s="211"/>
      <c r="KFG87" s="211"/>
      <c r="KFH87" s="211"/>
      <c r="KFI87" s="211"/>
      <c r="KFJ87" s="211"/>
      <c r="KFK87" s="211"/>
      <c r="KFL87" s="211"/>
      <c r="KFM87" s="211"/>
      <c r="KFN87" s="211"/>
      <c r="KFO87" s="211"/>
      <c r="KFP87" s="211"/>
      <c r="KFQ87" s="211"/>
      <c r="KFR87" s="211"/>
      <c r="KFS87" s="211"/>
      <c r="KFT87" s="211"/>
      <c r="KFU87" s="211"/>
      <c r="KFV87" s="211"/>
      <c r="KFW87" s="211"/>
      <c r="KFX87" s="211"/>
      <c r="KFY87" s="211"/>
      <c r="KFZ87" s="211"/>
      <c r="KGA87" s="211"/>
      <c r="KGB87" s="211"/>
      <c r="KGC87" s="211"/>
      <c r="KGD87" s="211"/>
      <c r="KGE87" s="211"/>
      <c r="KGF87" s="211"/>
      <c r="KGG87" s="211"/>
      <c r="KGH87" s="211"/>
      <c r="KGI87" s="211"/>
      <c r="KGJ87" s="211"/>
      <c r="KGK87" s="211"/>
      <c r="KGL87" s="211"/>
      <c r="KGM87" s="211"/>
      <c r="KGN87" s="211"/>
      <c r="KGO87" s="211"/>
      <c r="KGP87" s="211"/>
      <c r="KGQ87" s="211"/>
      <c r="KGR87" s="211"/>
      <c r="KGS87" s="211"/>
      <c r="KGT87" s="211"/>
      <c r="KGU87" s="211"/>
      <c r="KGV87" s="211"/>
      <c r="KGW87" s="211"/>
      <c r="KGX87" s="211"/>
      <c r="KGY87" s="211"/>
      <c r="KGZ87" s="211"/>
      <c r="KHA87" s="211"/>
      <c r="KHB87" s="211"/>
      <c r="KHC87" s="211"/>
      <c r="KHD87" s="211"/>
      <c r="KHE87" s="211"/>
      <c r="KHF87" s="211"/>
      <c r="KHG87" s="211"/>
      <c r="KHH87" s="211"/>
      <c r="KHI87" s="211"/>
      <c r="KHJ87" s="211"/>
      <c r="KHK87" s="211"/>
      <c r="KHL87" s="211"/>
      <c r="KHM87" s="211"/>
      <c r="KHN87" s="211"/>
      <c r="KHO87" s="211"/>
      <c r="KHP87" s="211"/>
      <c r="KHQ87" s="211"/>
      <c r="KHR87" s="211"/>
      <c r="KHS87" s="211"/>
      <c r="KHT87" s="211"/>
      <c r="KHU87" s="211"/>
      <c r="KHV87" s="211"/>
      <c r="KHW87" s="211"/>
      <c r="KHX87" s="211"/>
      <c r="KHY87" s="211"/>
      <c r="KHZ87" s="211"/>
      <c r="KIA87" s="211"/>
      <c r="KIB87" s="211"/>
      <c r="KIC87" s="211"/>
      <c r="KID87" s="211"/>
      <c r="KIE87" s="211"/>
      <c r="KIF87" s="211"/>
      <c r="KIG87" s="211"/>
      <c r="KIH87" s="211"/>
      <c r="KII87" s="211"/>
      <c r="KIJ87" s="211"/>
      <c r="KIK87" s="211"/>
      <c r="KIL87" s="211"/>
      <c r="KIM87" s="211"/>
      <c r="KIN87" s="211"/>
      <c r="KIO87" s="211"/>
      <c r="KIP87" s="211"/>
      <c r="KIQ87" s="211"/>
      <c r="KIR87" s="211"/>
      <c r="KIS87" s="211"/>
      <c r="KIT87" s="211"/>
      <c r="KIU87" s="211"/>
      <c r="KIV87" s="211"/>
      <c r="KIW87" s="211"/>
      <c r="KIX87" s="211"/>
      <c r="KIY87" s="211"/>
      <c r="KIZ87" s="211"/>
      <c r="KJA87" s="211"/>
      <c r="KJB87" s="211"/>
      <c r="KJC87" s="211"/>
      <c r="KJD87" s="211"/>
      <c r="KJE87" s="211"/>
      <c r="KJF87" s="211"/>
      <c r="KJG87" s="211"/>
      <c r="KJH87" s="211"/>
      <c r="KJI87" s="211"/>
      <c r="KJJ87" s="211"/>
      <c r="KJK87" s="211"/>
      <c r="KJL87" s="211"/>
      <c r="KJM87" s="211"/>
      <c r="KJN87" s="211"/>
      <c r="KJO87" s="211"/>
      <c r="KJP87" s="211"/>
      <c r="KJQ87" s="211"/>
      <c r="KJR87" s="211"/>
      <c r="KJS87" s="211"/>
      <c r="KJT87" s="211"/>
      <c r="KJU87" s="211"/>
      <c r="KJV87" s="211"/>
      <c r="KJW87" s="211"/>
      <c r="KJX87" s="211"/>
      <c r="KJY87" s="211"/>
      <c r="KJZ87" s="211"/>
      <c r="KKA87" s="211"/>
      <c r="KKB87" s="211"/>
      <c r="KKC87" s="211"/>
      <c r="KKD87" s="211"/>
      <c r="KKE87" s="211"/>
      <c r="KKF87" s="211"/>
      <c r="KKG87" s="211"/>
      <c r="KKH87" s="211"/>
      <c r="KKI87" s="211"/>
      <c r="KKJ87" s="211"/>
      <c r="KKK87" s="211"/>
      <c r="KKL87" s="211"/>
      <c r="KKM87" s="211"/>
      <c r="KKN87" s="211"/>
      <c r="KKO87" s="211"/>
      <c r="KKP87" s="211"/>
      <c r="KKQ87" s="211"/>
      <c r="KKR87" s="211"/>
      <c r="KKS87" s="211"/>
      <c r="KKT87" s="211"/>
      <c r="KKU87" s="211"/>
      <c r="KKV87" s="211"/>
      <c r="KKW87" s="211"/>
      <c r="KKX87" s="211"/>
      <c r="KKY87" s="211"/>
      <c r="KKZ87" s="211"/>
      <c r="KLA87" s="211"/>
      <c r="KLB87" s="211"/>
      <c r="KLC87" s="211"/>
      <c r="KLD87" s="211"/>
      <c r="KLE87" s="211"/>
      <c r="KLF87" s="211"/>
      <c r="KLG87" s="211"/>
      <c r="KLH87" s="211"/>
      <c r="KLI87" s="211"/>
      <c r="KLJ87" s="211"/>
      <c r="KLK87" s="211"/>
      <c r="KLL87" s="211"/>
      <c r="KLM87" s="211"/>
      <c r="KLN87" s="211"/>
      <c r="KLO87" s="211"/>
      <c r="KLP87" s="211"/>
      <c r="KLQ87" s="211"/>
      <c r="KLR87" s="211"/>
      <c r="KLS87" s="211"/>
      <c r="KLT87" s="211"/>
      <c r="KLU87" s="211"/>
      <c r="KLV87" s="211"/>
      <c r="KLW87" s="211"/>
      <c r="KLX87" s="211"/>
      <c r="KLY87" s="211"/>
      <c r="KLZ87" s="211"/>
      <c r="KMA87" s="211"/>
      <c r="KMB87" s="211"/>
      <c r="KMC87" s="211"/>
      <c r="KMD87" s="211"/>
      <c r="KME87" s="211"/>
      <c r="KMF87" s="211"/>
      <c r="KMG87" s="211"/>
      <c r="KMH87" s="211"/>
      <c r="KMI87" s="211"/>
      <c r="KMJ87" s="211"/>
      <c r="KMK87" s="211"/>
      <c r="KML87" s="211"/>
      <c r="KMM87" s="211"/>
      <c r="KMN87" s="211"/>
      <c r="KMO87" s="211"/>
      <c r="KMP87" s="211"/>
      <c r="KMQ87" s="211"/>
      <c r="KMR87" s="211"/>
      <c r="KMS87" s="211"/>
      <c r="KMT87" s="211"/>
      <c r="KMU87" s="211"/>
      <c r="KMV87" s="211"/>
      <c r="KMW87" s="211"/>
      <c r="KMX87" s="211"/>
      <c r="KMY87" s="211"/>
      <c r="KMZ87" s="211"/>
      <c r="KNA87" s="211"/>
      <c r="KNB87" s="211"/>
      <c r="KNC87" s="211"/>
      <c r="KND87" s="211"/>
      <c r="KNE87" s="211"/>
      <c r="KNF87" s="211"/>
      <c r="KNG87" s="211"/>
      <c r="KNH87" s="211"/>
      <c r="KNI87" s="211"/>
      <c r="KNJ87" s="211"/>
      <c r="KNK87" s="211"/>
      <c r="KNL87" s="211"/>
      <c r="KNM87" s="211"/>
      <c r="KNN87" s="211"/>
      <c r="KNO87" s="211"/>
      <c r="KNP87" s="211"/>
      <c r="KNQ87" s="211"/>
      <c r="KNR87" s="211"/>
      <c r="KNS87" s="211"/>
      <c r="KNT87" s="211"/>
      <c r="KNU87" s="211"/>
      <c r="KNV87" s="211"/>
      <c r="KNW87" s="211"/>
      <c r="KNX87" s="211"/>
      <c r="KNY87" s="211"/>
      <c r="KNZ87" s="211"/>
      <c r="KOA87" s="211"/>
      <c r="KOB87" s="211"/>
      <c r="KOC87" s="211"/>
      <c r="KOD87" s="211"/>
      <c r="KOE87" s="211"/>
      <c r="KOF87" s="211"/>
      <c r="KOG87" s="211"/>
      <c r="KOH87" s="211"/>
      <c r="KOI87" s="211"/>
      <c r="KOJ87" s="211"/>
      <c r="KOK87" s="211"/>
      <c r="KOL87" s="211"/>
      <c r="KOM87" s="211"/>
      <c r="KON87" s="211"/>
      <c r="KOO87" s="211"/>
      <c r="KOP87" s="211"/>
      <c r="KOQ87" s="211"/>
      <c r="KOR87" s="211"/>
      <c r="KOS87" s="211"/>
      <c r="KOT87" s="211"/>
      <c r="KOU87" s="211"/>
      <c r="KOV87" s="211"/>
      <c r="KOW87" s="211"/>
      <c r="KOX87" s="211"/>
      <c r="KOY87" s="211"/>
      <c r="KOZ87" s="211"/>
      <c r="KPA87" s="211"/>
      <c r="KPB87" s="211"/>
      <c r="KPC87" s="211"/>
      <c r="KPD87" s="211"/>
      <c r="KPE87" s="211"/>
      <c r="KPF87" s="211"/>
      <c r="KPG87" s="211"/>
      <c r="KPH87" s="211"/>
      <c r="KPI87" s="211"/>
      <c r="KPJ87" s="211"/>
      <c r="KPK87" s="211"/>
      <c r="KPL87" s="211"/>
      <c r="KPM87" s="211"/>
      <c r="KPN87" s="211"/>
      <c r="KPO87" s="211"/>
      <c r="KPP87" s="211"/>
      <c r="KPQ87" s="211"/>
      <c r="KPR87" s="211"/>
      <c r="KPS87" s="211"/>
      <c r="KPT87" s="211"/>
      <c r="KPU87" s="211"/>
      <c r="KPV87" s="211"/>
      <c r="KPW87" s="211"/>
      <c r="KPX87" s="211"/>
      <c r="KPY87" s="211"/>
      <c r="KPZ87" s="211"/>
      <c r="KQA87" s="211"/>
      <c r="KQB87" s="211"/>
      <c r="KQC87" s="211"/>
      <c r="KQD87" s="211"/>
      <c r="KQE87" s="211"/>
      <c r="KQF87" s="211"/>
      <c r="KQG87" s="211"/>
      <c r="KQH87" s="211"/>
      <c r="KQI87" s="211"/>
      <c r="KQJ87" s="211"/>
      <c r="KQK87" s="211"/>
      <c r="KQL87" s="211"/>
      <c r="KQM87" s="211"/>
      <c r="KQN87" s="211"/>
      <c r="KQO87" s="211"/>
      <c r="KQP87" s="211"/>
      <c r="KQQ87" s="211"/>
      <c r="KQR87" s="211"/>
      <c r="KQS87" s="211"/>
      <c r="KQT87" s="211"/>
      <c r="KQU87" s="211"/>
      <c r="KQV87" s="211"/>
      <c r="KQW87" s="211"/>
      <c r="KQX87" s="211"/>
      <c r="KQY87" s="211"/>
      <c r="KQZ87" s="211"/>
      <c r="KRA87" s="211"/>
      <c r="KRB87" s="211"/>
      <c r="KRC87" s="211"/>
      <c r="KRD87" s="211"/>
      <c r="KRE87" s="211"/>
      <c r="KRF87" s="211"/>
      <c r="KRG87" s="211"/>
      <c r="KRH87" s="211"/>
      <c r="KRI87" s="211"/>
      <c r="KRJ87" s="211"/>
      <c r="KRK87" s="211"/>
      <c r="KRL87" s="211"/>
      <c r="KRM87" s="211"/>
      <c r="KRN87" s="211"/>
      <c r="KRO87" s="211"/>
      <c r="KRP87" s="211"/>
      <c r="KRQ87" s="211"/>
      <c r="KRR87" s="211"/>
      <c r="KRS87" s="211"/>
      <c r="KRT87" s="211"/>
      <c r="KRU87" s="211"/>
      <c r="KRV87" s="211"/>
      <c r="KRW87" s="211"/>
      <c r="KRX87" s="211"/>
      <c r="KRY87" s="211"/>
      <c r="KRZ87" s="211"/>
      <c r="KSA87" s="211"/>
      <c r="KSB87" s="211"/>
      <c r="KSC87" s="211"/>
      <c r="KSD87" s="211"/>
      <c r="KSE87" s="211"/>
      <c r="KSF87" s="211"/>
      <c r="KSG87" s="211"/>
      <c r="KSH87" s="211"/>
      <c r="KSI87" s="211"/>
      <c r="KSJ87" s="211"/>
      <c r="KSK87" s="211"/>
      <c r="KSL87" s="211"/>
      <c r="KSM87" s="211"/>
      <c r="KSN87" s="211"/>
      <c r="KSO87" s="211"/>
      <c r="KSP87" s="211"/>
      <c r="KSQ87" s="211"/>
      <c r="KSR87" s="211"/>
      <c r="KSS87" s="211"/>
      <c r="KST87" s="211"/>
      <c r="KSU87" s="211"/>
      <c r="KSV87" s="211"/>
      <c r="KSW87" s="211"/>
      <c r="KSX87" s="211"/>
      <c r="KSY87" s="211"/>
      <c r="KSZ87" s="211"/>
      <c r="KTA87" s="211"/>
      <c r="KTB87" s="211"/>
      <c r="KTC87" s="211"/>
      <c r="KTD87" s="211"/>
      <c r="KTE87" s="211"/>
      <c r="KTF87" s="211"/>
      <c r="KTG87" s="211"/>
      <c r="KTH87" s="211"/>
      <c r="KTI87" s="211"/>
      <c r="KTJ87" s="211"/>
      <c r="KTK87" s="211"/>
      <c r="KTL87" s="211"/>
      <c r="KTM87" s="211"/>
      <c r="KTN87" s="211"/>
      <c r="KTO87" s="211"/>
      <c r="KTP87" s="211"/>
      <c r="KTQ87" s="211"/>
      <c r="KTR87" s="211"/>
      <c r="KTS87" s="211"/>
      <c r="KTT87" s="211"/>
      <c r="KTU87" s="211"/>
      <c r="KTV87" s="211"/>
      <c r="KTW87" s="211"/>
      <c r="KTX87" s="211"/>
      <c r="KTY87" s="211"/>
      <c r="KTZ87" s="211"/>
      <c r="KUA87" s="211"/>
      <c r="KUB87" s="211"/>
      <c r="KUC87" s="211"/>
      <c r="KUD87" s="211"/>
      <c r="KUE87" s="211"/>
      <c r="KUF87" s="211"/>
      <c r="KUG87" s="211"/>
      <c r="KUH87" s="211"/>
      <c r="KUI87" s="211"/>
      <c r="KUJ87" s="211"/>
      <c r="KUK87" s="211"/>
      <c r="KUL87" s="211"/>
      <c r="KUM87" s="211"/>
      <c r="KUN87" s="211"/>
      <c r="KUO87" s="211"/>
      <c r="KUP87" s="211"/>
      <c r="KUQ87" s="211"/>
      <c r="KUR87" s="211"/>
      <c r="KUS87" s="211"/>
      <c r="KUT87" s="211"/>
      <c r="KUU87" s="211"/>
      <c r="KUV87" s="211"/>
      <c r="KUW87" s="211"/>
      <c r="KUX87" s="211"/>
      <c r="KUY87" s="211"/>
      <c r="KUZ87" s="211"/>
      <c r="KVA87" s="211"/>
      <c r="KVB87" s="211"/>
      <c r="KVC87" s="211"/>
      <c r="KVD87" s="211"/>
      <c r="KVE87" s="211"/>
      <c r="KVF87" s="211"/>
      <c r="KVG87" s="211"/>
      <c r="KVH87" s="211"/>
      <c r="KVI87" s="211"/>
      <c r="KVJ87" s="211"/>
      <c r="KVK87" s="211"/>
      <c r="KVL87" s="211"/>
      <c r="KVM87" s="211"/>
      <c r="KVN87" s="211"/>
      <c r="KVO87" s="211"/>
      <c r="KVP87" s="211"/>
      <c r="KVQ87" s="211"/>
      <c r="KVR87" s="211"/>
      <c r="KVS87" s="211"/>
      <c r="KVT87" s="211"/>
      <c r="KVU87" s="211"/>
      <c r="KVV87" s="211"/>
      <c r="KVW87" s="211"/>
      <c r="KVX87" s="211"/>
      <c r="KVY87" s="211"/>
      <c r="KVZ87" s="211"/>
      <c r="KWA87" s="211"/>
      <c r="KWB87" s="211"/>
      <c r="KWC87" s="211"/>
      <c r="KWD87" s="211"/>
      <c r="KWE87" s="211"/>
      <c r="KWF87" s="211"/>
      <c r="KWG87" s="211"/>
      <c r="KWH87" s="211"/>
      <c r="KWI87" s="211"/>
      <c r="KWJ87" s="211"/>
      <c r="KWK87" s="211"/>
      <c r="KWL87" s="211"/>
      <c r="KWM87" s="211"/>
      <c r="KWN87" s="211"/>
      <c r="KWO87" s="211"/>
      <c r="KWP87" s="211"/>
      <c r="KWQ87" s="211"/>
      <c r="KWR87" s="211"/>
      <c r="KWS87" s="211"/>
      <c r="KWT87" s="211"/>
      <c r="KWU87" s="211"/>
      <c r="KWV87" s="211"/>
      <c r="KWW87" s="211"/>
      <c r="KWX87" s="211"/>
      <c r="KWY87" s="211"/>
      <c r="KWZ87" s="211"/>
      <c r="KXA87" s="211"/>
      <c r="KXB87" s="211"/>
      <c r="KXC87" s="211"/>
      <c r="KXD87" s="211"/>
      <c r="KXE87" s="211"/>
      <c r="KXF87" s="211"/>
      <c r="KXG87" s="211"/>
      <c r="KXH87" s="211"/>
      <c r="KXI87" s="211"/>
      <c r="KXJ87" s="211"/>
      <c r="KXK87" s="211"/>
      <c r="KXL87" s="211"/>
      <c r="KXM87" s="211"/>
      <c r="KXN87" s="211"/>
      <c r="KXO87" s="211"/>
      <c r="KXP87" s="211"/>
      <c r="KXQ87" s="211"/>
      <c r="KXR87" s="211"/>
      <c r="KXS87" s="211"/>
      <c r="KXT87" s="211"/>
      <c r="KXU87" s="211"/>
      <c r="KXV87" s="211"/>
      <c r="KXW87" s="211"/>
      <c r="KXX87" s="211"/>
      <c r="KXY87" s="211"/>
      <c r="KXZ87" s="211"/>
      <c r="KYA87" s="211"/>
      <c r="KYB87" s="211"/>
      <c r="KYC87" s="211"/>
      <c r="KYD87" s="211"/>
      <c r="KYE87" s="211"/>
      <c r="KYF87" s="211"/>
      <c r="KYG87" s="211"/>
      <c r="KYH87" s="211"/>
      <c r="KYI87" s="211"/>
      <c r="KYJ87" s="211"/>
      <c r="KYK87" s="211"/>
      <c r="KYL87" s="211"/>
      <c r="KYM87" s="211"/>
      <c r="KYN87" s="211"/>
      <c r="KYO87" s="211"/>
      <c r="KYP87" s="211"/>
      <c r="KYQ87" s="211"/>
      <c r="KYR87" s="211"/>
      <c r="KYS87" s="211"/>
      <c r="KYT87" s="211"/>
      <c r="KYU87" s="211"/>
      <c r="KYV87" s="211"/>
      <c r="KYW87" s="211"/>
      <c r="KYX87" s="211"/>
      <c r="KYY87" s="211"/>
      <c r="KYZ87" s="211"/>
      <c r="KZA87" s="211"/>
      <c r="KZB87" s="211"/>
      <c r="KZC87" s="211"/>
      <c r="KZD87" s="211"/>
      <c r="KZE87" s="211"/>
      <c r="KZF87" s="211"/>
      <c r="KZG87" s="211"/>
      <c r="KZH87" s="211"/>
      <c r="KZI87" s="211"/>
      <c r="KZJ87" s="211"/>
      <c r="KZK87" s="211"/>
      <c r="KZL87" s="211"/>
      <c r="KZM87" s="211"/>
      <c r="KZN87" s="211"/>
      <c r="KZO87" s="211"/>
      <c r="KZP87" s="211"/>
      <c r="KZQ87" s="211"/>
      <c r="KZR87" s="211"/>
      <c r="KZS87" s="211"/>
      <c r="KZT87" s="211"/>
      <c r="KZU87" s="211"/>
      <c r="KZV87" s="211"/>
      <c r="KZW87" s="211"/>
      <c r="KZX87" s="211"/>
      <c r="KZY87" s="211"/>
      <c r="KZZ87" s="211"/>
      <c r="LAA87" s="211"/>
      <c r="LAB87" s="211"/>
      <c r="LAC87" s="211"/>
      <c r="LAD87" s="211"/>
      <c r="LAE87" s="211"/>
      <c r="LAF87" s="211"/>
      <c r="LAG87" s="211"/>
      <c r="LAH87" s="211"/>
      <c r="LAI87" s="211"/>
      <c r="LAJ87" s="211"/>
      <c r="LAK87" s="211"/>
      <c r="LAL87" s="211"/>
      <c r="LAM87" s="211"/>
      <c r="LAN87" s="211"/>
      <c r="LAO87" s="211"/>
      <c r="LAP87" s="211"/>
      <c r="LAQ87" s="211"/>
      <c r="LAR87" s="211"/>
      <c r="LAS87" s="211"/>
      <c r="LAT87" s="211"/>
      <c r="LAU87" s="211"/>
      <c r="LAV87" s="211"/>
      <c r="LAW87" s="211"/>
      <c r="LAX87" s="211"/>
      <c r="LAY87" s="211"/>
      <c r="LAZ87" s="211"/>
      <c r="LBA87" s="211"/>
      <c r="LBB87" s="211"/>
      <c r="LBC87" s="211"/>
      <c r="LBD87" s="211"/>
      <c r="LBE87" s="211"/>
      <c r="LBF87" s="211"/>
      <c r="LBG87" s="211"/>
      <c r="LBH87" s="211"/>
      <c r="LBI87" s="211"/>
      <c r="LBJ87" s="211"/>
      <c r="LBK87" s="211"/>
      <c r="LBL87" s="211"/>
      <c r="LBM87" s="211"/>
      <c r="LBN87" s="211"/>
      <c r="LBO87" s="211"/>
      <c r="LBP87" s="211"/>
      <c r="LBQ87" s="211"/>
      <c r="LBR87" s="211"/>
      <c r="LBS87" s="211"/>
      <c r="LBT87" s="211"/>
      <c r="LBU87" s="211"/>
      <c r="LBV87" s="211"/>
      <c r="LBW87" s="211"/>
      <c r="LBX87" s="211"/>
      <c r="LBY87" s="211"/>
      <c r="LBZ87" s="211"/>
      <c r="LCA87" s="211"/>
      <c r="LCB87" s="211"/>
      <c r="LCC87" s="211"/>
      <c r="LCD87" s="211"/>
      <c r="LCE87" s="211"/>
      <c r="LCF87" s="211"/>
      <c r="LCG87" s="211"/>
      <c r="LCH87" s="211"/>
      <c r="LCI87" s="211"/>
      <c r="LCJ87" s="211"/>
      <c r="LCK87" s="211"/>
      <c r="LCL87" s="211"/>
      <c r="LCM87" s="211"/>
      <c r="LCN87" s="211"/>
      <c r="LCO87" s="211"/>
      <c r="LCP87" s="211"/>
      <c r="LCQ87" s="211"/>
      <c r="LCR87" s="211"/>
      <c r="LCS87" s="211"/>
      <c r="LCT87" s="211"/>
      <c r="LCU87" s="211"/>
      <c r="LCV87" s="211"/>
      <c r="LCW87" s="211"/>
      <c r="LCX87" s="211"/>
      <c r="LCY87" s="211"/>
      <c r="LCZ87" s="211"/>
      <c r="LDA87" s="211"/>
      <c r="LDB87" s="211"/>
      <c r="LDC87" s="211"/>
      <c r="LDD87" s="211"/>
      <c r="LDE87" s="211"/>
      <c r="LDF87" s="211"/>
      <c r="LDG87" s="211"/>
      <c r="LDH87" s="211"/>
      <c r="LDI87" s="211"/>
      <c r="LDJ87" s="211"/>
      <c r="LDK87" s="211"/>
      <c r="LDL87" s="211"/>
      <c r="LDM87" s="211"/>
      <c r="LDN87" s="211"/>
      <c r="LDO87" s="211"/>
      <c r="LDP87" s="211"/>
      <c r="LDQ87" s="211"/>
      <c r="LDR87" s="211"/>
      <c r="LDS87" s="211"/>
      <c r="LDT87" s="211"/>
      <c r="LDU87" s="211"/>
      <c r="LDV87" s="211"/>
      <c r="LDW87" s="211"/>
      <c r="LDX87" s="211"/>
      <c r="LDY87" s="211"/>
      <c r="LDZ87" s="211"/>
      <c r="LEA87" s="211"/>
      <c r="LEB87" s="211"/>
      <c r="LEC87" s="211"/>
      <c r="LED87" s="211"/>
      <c r="LEE87" s="211"/>
      <c r="LEF87" s="211"/>
      <c r="LEG87" s="211"/>
      <c r="LEH87" s="211"/>
      <c r="LEI87" s="211"/>
      <c r="LEJ87" s="211"/>
      <c r="LEK87" s="211"/>
      <c r="LEL87" s="211"/>
      <c r="LEM87" s="211"/>
      <c r="LEN87" s="211"/>
      <c r="LEO87" s="211"/>
      <c r="LEP87" s="211"/>
      <c r="LEQ87" s="211"/>
      <c r="LER87" s="211"/>
      <c r="LES87" s="211"/>
      <c r="LET87" s="211"/>
      <c r="LEU87" s="211"/>
      <c r="LEV87" s="211"/>
      <c r="LEW87" s="211"/>
      <c r="LEX87" s="211"/>
      <c r="LEY87" s="211"/>
      <c r="LEZ87" s="211"/>
      <c r="LFA87" s="211"/>
      <c r="LFB87" s="211"/>
      <c r="LFC87" s="211"/>
      <c r="LFD87" s="211"/>
      <c r="LFE87" s="211"/>
      <c r="LFF87" s="211"/>
      <c r="LFG87" s="211"/>
      <c r="LFH87" s="211"/>
      <c r="LFI87" s="211"/>
      <c r="LFJ87" s="211"/>
      <c r="LFK87" s="211"/>
      <c r="LFL87" s="211"/>
      <c r="LFM87" s="211"/>
      <c r="LFN87" s="211"/>
      <c r="LFO87" s="211"/>
      <c r="LFP87" s="211"/>
      <c r="LFQ87" s="211"/>
      <c r="LFR87" s="211"/>
      <c r="LFS87" s="211"/>
      <c r="LFT87" s="211"/>
      <c r="LFU87" s="211"/>
      <c r="LFV87" s="211"/>
      <c r="LFW87" s="211"/>
      <c r="LFX87" s="211"/>
      <c r="LFY87" s="211"/>
      <c r="LFZ87" s="211"/>
      <c r="LGA87" s="211"/>
      <c r="LGB87" s="211"/>
      <c r="LGC87" s="211"/>
      <c r="LGD87" s="211"/>
      <c r="LGE87" s="211"/>
      <c r="LGF87" s="211"/>
      <c r="LGG87" s="211"/>
      <c r="LGH87" s="211"/>
      <c r="LGI87" s="211"/>
      <c r="LGJ87" s="211"/>
      <c r="LGK87" s="211"/>
      <c r="LGL87" s="211"/>
      <c r="LGM87" s="211"/>
      <c r="LGN87" s="211"/>
      <c r="LGO87" s="211"/>
      <c r="LGP87" s="211"/>
      <c r="LGQ87" s="211"/>
      <c r="LGR87" s="211"/>
      <c r="LGS87" s="211"/>
      <c r="LGT87" s="211"/>
      <c r="LGU87" s="211"/>
      <c r="LGV87" s="211"/>
      <c r="LGW87" s="211"/>
      <c r="LGX87" s="211"/>
      <c r="LGY87" s="211"/>
      <c r="LGZ87" s="211"/>
      <c r="LHA87" s="211"/>
      <c r="LHB87" s="211"/>
      <c r="LHC87" s="211"/>
      <c r="LHD87" s="211"/>
      <c r="LHE87" s="211"/>
      <c r="LHF87" s="211"/>
      <c r="LHG87" s="211"/>
      <c r="LHH87" s="211"/>
      <c r="LHI87" s="211"/>
      <c r="LHJ87" s="211"/>
      <c r="LHK87" s="211"/>
      <c r="LHL87" s="211"/>
      <c r="LHM87" s="211"/>
      <c r="LHN87" s="211"/>
      <c r="LHO87" s="211"/>
      <c r="LHP87" s="211"/>
      <c r="LHQ87" s="211"/>
      <c r="LHR87" s="211"/>
      <c r="LHS87" s="211"/>
      <c r="LHT87" s="211"/>
      <c r="LHU87" s="211"/>
      <c r="LHV87" s="211"/>
      <c r="LHW87" s="211"/>
      <c r="LHX87" s="211"/>
      <c r="LHY87" s="211"/>
      <c r="LHZ87" s="211"/>
      <c r="LIA87" s="211"/>
      <c r="LIB87" s="211"/>
      <c r="LIC87" s="211"/>
      <c r="LID87" s="211"/>
      <c r="LIE87" s="211"/>
      <c r="LIF87" s="211"/>
      <c r="LIG87" s="211"/>
      <c r="LIH87" s="211"/>
      <c r="LII87" s="211"/>
      <c r="LIJ87" s="211"/>
      <c r="LIK87" s="211"/>
      <c r="LIL87" s="211"/>
      <c r="LIM87" s="211"/>
      <c r="LIN87" s="211"/>
      <c r="LIO87" s="211"/>
      <c r="LIP87" s="211"/>
      <c r="LIQ87" s="211"/>
      <c r="LIR87" s="211"/>
      <c r="LIS87" s="211"/>
      <c r="LIT87" s="211"/>
      <c r="LIU87" s="211"/>
      <c r="LIV87" s="211"/>
      <c r="LIW87" s="211"/>
      <c r="LIX87" s="211"/>
      <c r="LIY87" s="211"/>
      <c r="LIZ87" s="211"/>
      <c r="LJA87" s="211"/>
      <c r="LJB87" s="211"/>
      <c r="LJC87" s="211"/>
      <c r="LJD87" s="211"/>
      <c r="LJE87" s="211"/>
      <c r="LJF87" s="211"/>
      <c r="LJG87" s="211"/>
      <c r="LJH87" s="211"/>
      <c r="LJI87" s="211"/>
      <c r="LJJ87" s="211"/>
      <c r="LJK87" s="211"/>
      <c r="LJL87" s="211"/>
      <c r="LJM87" s="211"/>
      <c r="LJN87" s="211"/>
      <c r="LJO87" s="211"/>
      <c r="LJP87" s="211"/>
      <c r="LJQ87" s="211"/>
      <c r="LJR87" s="211"/>
      <c r="LJS87" s="211"/>
      <c r="LJT87" s="211"/>
      <c r="LJU87" s="211"/>
      <c r="LJV87" s="211"/>
      <c r="LJW87" s="211"/>
      <c r="LJX87" s="211"/>
      <c r="LJY87" s="211"/>
      <c r="LJZ87" s="211"/>
      <c r="LKA87" s="211"/>
      <c r="LKB87" s="211"/>
      <c r="LKC87" s="211"/>
      <c r="LKD87" s="211"/>
      <c r="LKE87" s="211"/>
      <c r="LKF87" s="211"/>
      <c r="LKG87" s="211"/>
      <c r="LKH87" s="211"/>
      <c r="LKI87" s="211"/>
      <c r="LKJ87" s="211"/>
      <c r="LKK87" s="211"/>
      <c r="LKL87" s="211"/>
      <c r="LKM87" s="211"/>
      <c r="LKN87" s="211"/>
      <c r="LKO87" s="211"/>
      <c r="LKP87" s="211"/>
      <c r="LKQ87" s="211"/>
      <c r="LKR87" s="211"/>
      <c r="LKS87" s="211"/>
      <c r="LKT87" s="211"/>
      <c r="LKU87" s="211"/>
      <c r="LKV87" s="211"/>
      <c r="LKW87" s="211"/>
      <c r="LKX87" s="211"/>
      <c r="LKY87" s="211"/>
      <c r="LKZ87" s="211"/>
      <c r="LLA87" s="211"/>
      <c r="LLB87" s="211"/>
      <c r="LLC87" s="211"/>
      <c r="LLD87" s="211"/>
      <c r="LLE87" s="211"/>
      <c r="LLF87" s="211"/>
      <c r="LLG87" s="211"/>
      <c r="LLH87" s="211"/>
      <c r="LLI87" s="211"/>
      <c r="LLJ87" s="211"/>
      <c r="LLK87" s="211"/>
      <c r="LLL87" s="211"/>
      <c r="LLM87" s="211"/>
      <c r="LLN87" s="211"/>
      <c r="LLO87" s="211"/>
      <c r="LLP87" s="211"/>
      <c r="LLQ87" s="211"/>
      <c r="LLR87" s="211"/>
      <c r="LLS87" s="211"/>
      <c r="LLT87" s="211"/>
      <c r="LLU87" s="211"/>
      <c r="LLV87" s="211"/>
      <c r="LLW87" s="211"/>
      <c r="LLX87" s="211"/>
      <c r="LLY87" s="211"/>
      <c r="LLZ87" s="211"/>
      <c r="LMA87" s="211"/>
      <c r="LMB87" s="211"/>
      <c r="LMC87" s="211"/>
      <c r="LMD87" s="211"/>
      <c r="LME87" s="211"/>
      <c r="LMF87" s="211"/>
      <c r="LMG87" s="211"/>
      <c r="LMH87" s="211"/>
      <c r="LMI87" s="211"/>
      <c r="LMJ87" s="211"/>
      <c r="LMK87" s="211"/>
      <c r="LML87" s="211"/>
      <c r="LMM87" s="211"/>
      <c r="LMN87" s="211"/>
      <c r="LMO87" s="211"/>
      <c r="LMP87" s="211"/>
      <c r="LMQ87" s="211"/>
      <c r="LMR87" s="211"/>
      <c r="LMS87" s="211"/>
      <c r="LMT87" s="211"/>
      <c r="LMU87" s="211"/>
      <c r="LMV87" s="211"/>
      <c r="LMW87" s="211"/>
      <c r="LMX87" s="211"/>
      <c r="LMY87" s="211"/>
      <c r="LMZ87" s="211"/>
      <c r="LNA87" s="211"/>
      <c r="LNB87" s="211"/>
      <c r="LNC87" s="211"/>
      <c r="LND87" s="211"/>
      <c r="LNE87" s="211"/>
      <c r="LNF87" s="211"/>
      <c r="LNG87" s="211"/>
      <c r="LNH87" s="211"/>
      <c r="LNI87" s="211"/>
      <c r="LNJ87" s="211"/>
      <c r="LNK87" s="211"/>
      <c r="LNL87" s="211"/>
      <c r="LNM87" s="211"/>
      <c r="LNN87" s="211"/>
      <c r="LNO87" s="211"/>
      <c r="LNP87" s="211"/>
      <c r="LNQ87" s="211"/>
      <c r="LNR87" s="211"/>
      <c r="LNS87" s="211"/>
      <c r="LNT87" s="211"/>
      <c r="LNU87" s="211"/>
      <c r="LNV87" s="211"/>
      <c r="LNW87" s="211"/>
      <c r="LNX87" s="211"/>
      <c r="LNY87" s="211"/>
      <c r="LNZ87" s="211"/>
      <c r="LOA87" s="211"/>
      <c r="LOB87" s="211"/>
      <c r="LOC87" s="211"/>
      <c r="LOD87" s="211"/>
      <c r="LOE87" s="211"/>
      <c r="LOF87" s="211"/>
      <c r="LOG87" s="211"/>
      <c r="LOH87" s="211"/>
      <c r="LOI87" s="211"/>
      <c r="LOJ87" s="211"/>
      <c r="LOK87" s="211"/>
      <c r="LOL87" s="211"/>
      <c r="LOM87" s="211"/>
      <c r="LON87" s="211"/>
      <c r="LOO87" s="211"/>
      <c r="LOP87" s="211"/>
      <c r="LOQ87" s="211"/>
      <c r="LOR87" s="211"/>
      <c r="LOS87" s="211"/>
      <c r="LOT87" s="211"/>
      <c r="LOU87" s="211"/>
      <c r="LOV87" s="211"/>
      <c r="LOW87" s="211"/>
      <c r="LOX87" s="211"/>
      <c r="LOY87" s="211"/>
      <c r="LOZ87" s="211"/>
      <c r="LPA87" s="211"/>
      <c r="LPB87" s="211"/>
      <c r="LPC87" s="211"/>
      <c r="LPD87" s="211"/>
      <c r="LPE87" s="211"/>
      <c r="LPF87" s="211"/>
      <c r="LPG87" s="211"/>
      <c r="LPH87" s="211"/>
      <c r="LPI87" s="211"/>
      <c r="LPJ87" s="211"/>
      <c r="LPK87" s="211"/>
      <c r="LPL87" s="211"/>
      <c r="LPM87" s="211"/>
      <c r="LPN87" s="211"/>
      <c r="LPO87" s="211"/>
      <c r="LPP87" s="211"/>
      <c r="LPQ87" s="211"/>
      <c r="LPR87" s="211"/>
      <c r="LPS87" s="211"/>
      <c r="LPT87" s="211"/>
      <c r="LPU87" s="211"/>
      <c r="LPV87" s="211"/>
      <c r="LPW87" s="211"/>
      <c r="LPX87" s="211"/>
      <c r="LPY87" s="211"/>
      <c r="LPZ87" s="211"/>
      <c r="LQA87" s="211"/>
      <c r="LQB87" s="211"/>
      <c r="LQC87" s="211"/>
      <c r="LQD87" s="211"/>
      <c r="LQE87" s="211"/>
      <c r="LQF87" s="211"/>
      <c r="LQG87" s="211"/>
      <c r="LQH87" s="211"/>
      <c r="LQI87" s="211"/>
      <c r="LQJ87" s="211"/>
      <c r="LQK87" s="211"/>
      <c r="LQL87" s="211"/>
      <c r="LQM87" s="211"/>
      <c r="LQN87" s="211"/>
      <c r="LQO87" s="211"/>
      <c r="LQP87" s="211"/>
      <c r="LQQ87" s="211"/>
      <c r="LQR87" s="211"/>
      <c r="LQS87" s="211"/>
      <c r="LQT87" s="211"/>
      <c r="LQU87" s="211"/>
      <c r="LQV87" s="211"/>
      <c r="LQW87" s="211"/>
      <c r="LQX87" s="211"/>
      <c r="LQY87" s="211"/>
      <c r="LQZ87" s="211"/>
      <c r="LRA87" s="211"/>
      <c r="LRB87" s="211"/>
      <c r="LRC87" s="211"/>
      <c r="LRD87" s="211"/>
      <c r="LRE87" s="211"/>
      <c r="LRF87" s="211"/>
      <c r="LRG87" s="211"/>
      <c r="LRH87" s="211"/>
      <c r="LRI87" s="211"/>
      <c r="LRJ87" s="211"/>
      <c r="LRK87" s="211"/>
      <c r="LRL87" s="211"/>
      <c r="LRM87" s="211"/>
      <c r="LRN87" s="211"/>
      <c r="LRO87" s="211"/>
      <c r="LRP87" s="211"/>
      <c r="LRQ87" s="211"/>
      <c r="LRR87" s="211"/>
      <c r="LRS87" s="211"/>
      <c r="LRT87" s="211"/>
      <c r="LRU87" s="211"/>
      <c r="LRV87" s="211"/>
      <c r="LRW87" s="211"/>
      <c r="LRX87" s="211"/>
      <c r="LRY87" s="211"/>
      <c r="LRZ87" s="211"/>
      <c r="LSA87" s="211"/>
      <c r="LSB87" s="211"/>
      <c r="LSC87" s="211"/>
      <c r="LSD87" s="211"/>
      <c r="LSE87" s="211"/>
      <c r="LSF87" s="211"/>
      <c r="LSG87" s="211"/>
      <c r="LSH87" s="211"/>
      <c r="LSI87" s="211"/>
      <c r="LSJ87" s="211"/>
      <c r="LSK87" s="211"/>
      <c r="LSL87" s="211"/>
      <c r="LSM87" s="211"/>
      <c r="LSN87" s="211"/>
      <c r="LSO87" s="211"/>
      <c r="LSP87" s="211"/>
      <c r="LSQ87" s="211"/>
      <c r="LSR87" s="211"/>
      <c r="LSS87" s="211"/>
      <c r="LST87" s="211"/>
      <c r="LSU87" s="211"/>
      <c r="LSV87" s="211"/>
      <c r="LSW87" s="211"/>
      <c r="LSX87" s="211"/>
      <c r="LSY87" s="211"/>
      <c r="LSZ87" s="211"/>
      <c r="LTA87" s="211"/>
      <c r="LTB87" s="211"/>
      <c r="LTC87" s="211"/>
      <c r="LTD87" s="211"/>
      <c r="LTE87" s="211"/>
      <c r="LTF87" s="211"/>
      <c r="LTG87" s="211"/>
      <c r="LTH87" s="211"/>
      <c r="LTI87" s="211"/>
      <c r="LTJ87" s="211"/>
      <c r="LTK87" s="211"/>
      <c r="LTL87" s="211"/>
      <c r="LTM87" s="211"/>
      <c r="LTN87" s="211"/>
      <c r="LTO87" s="211"/>
      <c r="LTP87" s="211"/>
      <c r="LTQ87" s="211"/>
      <c r="LTR87" s="211"/>
      <c r="LTS87" s="211"/>
      <c r="LTT87" s="211"/>
      <c r="LTU87" s="211"/>
      <c r="LTV87" s="211"/>
      <c r="LTW87" s="211"/>
      <c r="LTX87" s="211"/>
      <c r="LTY87" s="211"/>
      <c r="LTZ87" s="211"/>
      <c r="LUA87" s="211"/>
      <c r="LUB87" s="211"/>
      <c r="LUC87" s="211"/>
      <c r="LUD87" s="211"/>
      <c r="LUE87" s="211"/>
      <c r="LUF87" s="211"/>
      <c r="LUG87" s="211"/>
      <c r="LUH87" s="211"/>
      <c r="LUI87" s="211"/>
      <c r="LUJ87" s="211"/>
      <c r="LUK87" s="211"/>
      <c r="LUL87" s="211"/>
      <c r="LUM87" s="211"/>
      <c r="LUN87" s="211"/>
      <c r="LUO87" s="211"/>
      <c r="LUP87" s="211"/>
      <c r="LUQ87" s="211"/>
      <c r="LUR87" s="211"/>
      <c r="LUS87" s="211"/>
      <c r="LUT87" s="211"/>
      <c r="LUU87" s="211"/>
      <c r="LUV87" s="211"/>
      <c r="LUW87" s="211"/>
      <c r="LUX87" s="211"/>
      <c r="LUY87" s="211"/>
      <c r="LUZ87" s="211"/>
      <c r="LVA87" s="211"/>
      <c r="LVB87" s="211"/>
      <c r="LVC87" s="211"/>
      <c r="LVD87" s="211"/>
      <c r="LVE87" s="211"/>
      <c r="LVF87" s="211"/>
      <c r="LVG87" s="211"/>
      <c r="LVH87" s="211"/>
      <c r="LVI87" s="211"/>
      <c r="LVJ87" s="211"/>
      <c r="LVK87" s="211"/>
      <c r="LVL87" s="211"/>
      <c r="LVM87" s="211"/>
      <c r="LVN87" s="211"/>
      <c r="LVO87" s="211"/>
      <c r="LVP87" s="211"/>
      <c r="LVQ87" s="211"/>
      <c r="LVR87" s="211"/>
      <c r="LVS87" s="211"/>
      <c r="LVT87" s="211"/>
      <c r="LVU87" s="211"/>
      <c r="LVV87" s="211"/>
      <c r="LVW87" s="211"/>
      <c r="LVX87" s="211"/>
      <c r="LVY87" s="211"/>
      <c r="LVZ87" s="211"/>
      <c r="LWA87" s="211"/>
      <c r="LWB87" s="211"/>
      <c r="LWC87" s="211"/>
      <c r="LWD87" s="211"/>
      <c r="LWE87" s="211"/>
      <c r="LWF87" s="211"/>
      <c r="LWG87" s="211"/>
      <c r="LWH87" s="211"/>
      <c r="LWI87" s="211"/>
      <c r="LWJ87" s="211"/>
      <c r="LWK87" s="211"/>
      <c r="LWL87" s="211"/>
      <c r="LWM87" s="211"/>
      <c r="LWN87" s="211"/>
      <c r="LWO87" s="211"/>
      <c r="LWP87" s="211"/>
      <c r="LWQ87" s="211"/>
      <c r="LWR87" s="211"/>
      <c r="LWS87" s="211"/>
      <c r="LWT87" s="211"/>
      <c r="LWU87" s="211"/>
      <c r="LWV87" s="211"/>
      <c r="LWW87" s="211"/>
      <c r="LWX87" s="211"/>
      <c r="LWY87" s="211"/>
      <c r="LWZ87" s="211"/>
      <c r="LXA87" s="211"/>
      <c r="LXB87" s="211"/>
      <c r="LXC87" s="211"/>
      <c r="LXD87" s="211"/>
      <c r="LXE87" s="211"/>
      <c r="LXF87" s="211"/>
      <c r="LXG87" s="211"/>
      <c r="LXH87" s="211"/>
      <c r="LXI87" s="211"/>
      <c r="LXJ87" s="211"/>
      <c r="LXK87" s="211"/>
      <c r="LXL87" s="211"/>
      <c r="LXM87" s="211"/>
      <c r="LXN87" s="211"/>
      <c r="LXO87" s="211"/>
      <c r="LXP87" s="211"/>
      <c r="LXQ87" s="211"/>
      <c r="LXR87" s="211"/>
      <c r="LXS87" s="211"/>
      <c r="LXT87" s="211"/>
      <c r="LXU87" s="211"/>
      <c r="LXV87" s="211"/>
      <c r="LXW87" s="211"/>
      <c r="LXX87" s="211"/>
      <c r="LXY87" s="211"/>
      <c r="LXZ87" s="211"/>
      <c r="LYA87" s="211"/>
      <c r="LYB87" s="211"/>
      <c r="LYC87" s="211"/>
      <c r="LYD87" s="211"/>
      <c r="LYE87" s="211"/>
      <c r="LYF87" s="211"/>
      <c r="LYG87" s="211"/>
      <c r="LYH87" s="211"/>
      <c r="LYI87" s="211"/>
      <c r="LYJ87" s="211"/>
      <c r="LYK87" s="211"/>
      <c r="LYL87" s="211"/>
      <c r="LYM87" s="211"/>
      <c r="LYN87" s="211"/>
      <c r="LYO87" s="211"/>
      <c r="LYP87" s="211"/>
      <c r="LYQ87" s="211"/>
      <c r="LYR87" s="211"/>
      <c r="LYS87" s="211"/>
      <c r="LYT87" s="211"/>
      <c r="LYU87" s="211"/>
      <c r="LYV87" s="211"/>
      <c r="LYW87" s="211"/>
      <c r="LYX87" s="211"/>
      <c r="LYY87" s="211"/>
      <c r="LYZ87" s="211"/>
      <c r="LZA87" s="211"/>
      <c r="LZB87" s="211"/>
      <c r="LZC87" s="211"/>
      <c r="LZD87" s="211"/>
      <c r="LZE87" s="211"/>
      <c r="LZF87" s="211"/>
      <c r="LZG87" s="211"/>
      <c r="LZH87" s="211"/>
      <c r="LZI87" s="211"/>
      <c r="LZJ87" s="211"/>
      <c r="LZK87" s="211"/>
      <c r="LZL87" s="211"/>
      <c r="LZM87" s="211"/>
      <c r="LZN87" s="211"/>
      <c r="LZO87" s="211"/>
      <c r="LZP87" s="211"/>
      <c r="LZQ87" s="211"/>
      <c r="LZR87" s="211"/>
      <c r="LZS87" s="211"/>
      <c r="LZT87" s="211"/>
      <c r="LZU87" s="211"/>
      <c r="LZV87" s="211"/>
      <c r="LZW87" s="211"/>
      <c r="LZX87" s="211"/>
      <c r="LZY87" s="211"/>
      <c r="LZZ87" s="211"/>
      <c r="MAA87" s="211"/>
      <c r="MAB87" s="211"/>
      <c r="MAC87" s="211"/>
      <c r="MAD87" s="211"/>
      <c r="MAE87" s="211"/>
      <c r="MAF87" s="211"/>
      <c r="MAG87" s="211"/>
      <c r="MAH87" s="211"/>
      <c r="MAI87" s="211"/>
      <c r="MAJ87" s="211"/>
      <c r="MAK87" s="211"/>
      <c r="MAL87" s="211"/>
      <c r="MAM87" s="211"/>
      <c r="MAN87" s="211"/>
      <c r="MAO87" s="211"/>
      <c r="MAP87" s="211"/>
      <c r="MAQ87" s="211"/>
      <c r="MAR87" s="211"/>
      <c r="MAS87" s="211"/>
      <c r="MAT87" s="211"/>
      <c r="MAU87" s="211"/>
      <c r="MAV87" s="211"/>
      <c r="MAW87" s="211"/>
      <c r="MAX87" s="211"/>
      <c r="MAY87" s="211"/>
      <c r="MAZ87" s="211"/>
      <c r="MBA87" s="211"/>
      <c r="MBB87" s="211"/>
      <c r="MBC87" s="211"/>
      <c r="MBD87" s="211"/>
      <c r="MBE87" s="211"/>
      <c r="MBF87" s="211"/>
      <c r="MBG87" s="211"/>
      <c r="MBH87" s="211"/>
      <c r="MBI87" s="211"/>
      <c r="MBJ87" s="211"/>
      <c r="MBK87" s="211"/>
      <c r="MBL87" s="211"/>
      <c r="MBM87" s="211"/>
      <c r="MBN87" s="211"/>
      <c r="MBO87" s="211"/>
      <c r="MBP87" s="211"/>
      <c r="MBQ87" s="211"/>
      <c r="MBR87" s="211"/>
      <c r="MBS87" s="211"/>
      <c r="MBT87" s="211"/>
      <c r="MBU87" s="211"/>
      <c r="MBV87" s="211"/>
      <c r="MBW87" s="211"/>
      <c r="MBX87" s="211"/>
      <c r="MBY87" s="211"/>
      <c r="MBZ87" s="211"/>
      <c r="MCA87" s="211"/>
      <c r="MCB87" s="211"/>
      <c r="MCC87" s="211"/>
      <c r="MCD87" s="211"/>
      <c r="MCE87" s="211"/>
      <c r="MCF87" s="211"/>
      <c r="MCG87" s="211"/>
      <c r="MCH87" s="211"/>
      <c r="MCI87" s="211"/>
      <c r="MCJ87" s="211"/>
      <c r="MCK87" s="211"/>
      <c r="MCL87" s="211"/>
      <c r="MCM87" s="211"/>
      <c r="MCN87" s="211"/>
      <c r="MCO87" s="211"/>
      <c r="MCP87" s="211"/>
      <c r="MCQ87" s="211"/>
      <c r="MCR87" s="211"/>
      <c r="MCS87" s="211"/>
      <c r="MCT87" s="211"/>
      <c r="MCU87" s="211"/>
      <c r="MCV87" s="211"/>
      <c r="MCW87" s="211"/>
      <c r="MCX87" s="211"/>
      <c r="MCY87" s="211"/>
      <c r="MCZ87" s="211"/>
      <c r="MDA87" s="211"/>
      <c r="MDB87" s="211"/>
      <c r="MDC87" s="211"/>
      <c r="MDD87" s="211"/>
      <c r="MDE87" s="211"/>
      <c r="MDF87" s="211"/>
      <c r="MDG87" s="211"/>
      <c r="MDH87" s="211"/>
      <c r="MDI87" s="211"/>
      <c r="MDJ87" s="211"/>
      <c r="MDK87" s="211"/>
      <c r="MDL87" s="211"/>
      <c r="MDM87" s="211"/>
      <c r="MDN87" s="211"/>
      <c r="MDO87" s="211"/>
      <c r="MDP87" s="211"/>
      <c r="MDQ87" s="211"/>
      <c r="MDR87" s="211"/>
      <c r="MDS87" s="211"/>
      <c r="MDT87" s="211"/>
      <c r="MDU87" s="211"/>
      <c r="MDV87" s="211"/>
      <c r="MDW87" s="211"/>
      <c r="MDX87" s="211"/>
      <c r="MDY87" s="211"/>
      <c r="MDZ87" s="211"/>
      <c r="MEA87" s="211"/>
      <c r="MEB87" s="211"/>
      <c r="MEC87" s="211"/>
      <c r="MED87" s="211"/>
      <c r="MEE87" s="211"/>
      <c r="MEF87" s="211"/>
      <c r="MEG87" s="211"/>
      <c r="MEH87" s="211"/>
      <c r="MEI87" s="211"/>
      <c r="MEJ87" s="211"/>
      <c r="MEK87" s="211"/>
      <c r="MEL87" s="211"/>
      <c r="MEM87" s="211"/>
      <c r="MEN87" s="211"/>
      <c r="MEO87" s="211"/>
      <c r="MEP87" s="211"/>
      <c r="MEQ87" s="211"/>
      <c r="MER87" s="211"/>
      <c r="MES87" s="211"/>
      <c r="MET87" s="211"/>
      <c r="MEU87" s="211"/>
      <c r="MEV87" s="211"/>
      <c r="MEW87" s="211"/>
      <c r="MEX87" s="211"/>
      <c r="MEY87" s="211"/>
      <c r="MEZ87" s="211"/>
      <c r="MFA87" s="211"/>
      <c r="MFB87" s="211"/>
      <c r="MFC87" s="211"/>
      <c r="MFD87" s="211"/>
      <c r="MFE87" s="211"/>
      <c r="MFF87" s="211"/>
      <c r="MFG87" s="211"/>
      <c r="MFH87" s="211"/>
      <c r="MFI87" s="211"/>
      <c r="MFJ87" s="211"/>
      <c r="MFK87" s="211"/>
      <c r="MFL87" s="211"/>
      <c r="MFM87" s="211"/>
      <c r="MFN87" s="211"/>
      <c r="MFO87" s="211"/>
      <c r="MFP87" s="211"/>
      <c r="MFQ87" s="211"/>
      <c r="MFR87" s="211"/>
      <c r="MFS87" s="211"/>
      <c r="MFT87" s="211"/>
      <c r="MFU87" s="211"/>
      <c r="MFV87" s="211"/>
      <c r="MFW87" s="211"/>
      <c r="MFX87" s="211"/>
      <c r="MFY87" s="211"/>
      <c r="MFZ87" s="211"/>
      <c r="MGA87" s="211"/>
      <c r="MGB87" s="211"/>
      <c r="MGC87" s="211"/>
      <c r="MGD87" s="211"/>
      <c r="MGE87" s="211"/>
      <c r="MGF87" s="211"/>
      <c r="MGG87" s="211"/>
      <c r="MGH87" s="211"/>
      <c r="MGI87" s="211"/>
      <c r="MGJ87" s="211"/>
      <c r="MGK87" s="211"/>
      <c r="MGL87" s="211"/>
      <c r="MGM87" s="211"/>
      <c r="MGN87" s="211"/>
      <c r="MGO87" s="211"/>
      <c r="MGP87" s="211"/>
      <c r="MGQ87" s="211"/>
      <c r="MGR87" s="211"/>
      <c r="MGS87" s="211"/>
      <c r="MGT87" s="211"/>
      <c r="MGU87" s="211"/>
      <c r="MGV87" s="211"/>
      <c r="MGW87" s="211"/>
      <c r="MGX87" s="211"/>
      <c r="MGY87" s="211"/>
      <c r="MGZ87" s="211"/>
      <c r="MHA87" s="211"/>
      <c r="MHB87" s="211"/>
      <c r="MHC87" s="211"/>
      <c r="MHD87" s="211"/>
      <c r="MHE87" s="211"/>
      <c r="MHF87" s="211"/>
      <c r="MHG87" s="211"/>
      <c r="MHH87" s="211"/>
      <c r="MHI87" s="211"/>
      <c r="MHJ87" s="211"/>
      <c r="MHK87" s="211"/>
      <c r="MHL87" s="211"/>
      <c r="MHM87" s="211"/>
      <c r="MHN87" s="211"/>
      <c r="MHO87" s="211"/>
      <c r="MHP87" s="211"/>
      <c r="MHQ87" s="211"/>
      <c r="MHR87" s="211"/>
      <c r="MHS87" s="211"/>
      <c r="MHT87" s="211"/>
      <c r="MHU87" s="211"/>
      <c r="MHV87" s="211"/>
      <c r="MHW87" s="211"/>
      <c r="MHX87" s="211"/>
      <c r="MHY87" s="211"/>
      <c r="MHZ87" s="211"/>
      <c r="MIA87" s="211"/>
      <c r="MIB87" s="211"/>
      <c r="MIC87" s="211"/>
      <c r="MID87" s="211"/>
      <c r="MIE87" s="211"/>
      <c r="MIF87" s="211"/>
      <c r="MIG87" s="211"/>
      <c r="MIH87" s="211"/>
      <c r="MII87" s="211"/>
      <c r="MIJ87" s="211"/>
      <c r="MIK87" s="211"/>
      <c r="MIL87" s="211"/>
      <c r="MIM87" s="211"/>
      <c r="MIN87" s="211"/>
      <c r="MIO87" s="211"/>
      <c r="MIP87" s="211"/>
      <c r="MIQ87" s="211"/>
      <c r="MIR87" s="211"/>
      <c r="MIS87" s="211"/>
      <c r="MIT87" s="211"/>
      <c r="MIU87" s="211"/>
      <c r="MIV87" s="211"/>
      <c r="MIW87" s="211"/>
      <c r="MIX87" s="211"/>
      <c r="MIY87" s="211"/>
      <c r="MIZ87" s="211"/>
      <c r="MJA87" s="211"/>
      <c r="MJB87" s="211"/>
      <c r="MJC87" s="211"/>
      <c r="MJD87" s="211"/>
      <c r="MJE87" s="211"/>
      <c r="MJF87" s="211"/>
      <c r="MJG87" s="211"/>
      <c r="MJH87" s="211"/>
      <c r="MJI87" s="211"/>
      <c r="MJJ87" s="211"/>
      <c r="MJK87" s="211"/>
      <c r="MJL87" s="211"/>
      <c r="MJM87" s="211"/>
      <c r="MJN87" s="211"/>
      <c r="MJO87" s="211"/>
      <c r="MJP87" s="211"/>
      <c r="MJQ87" s="211"/>
      <c r="MJR87" s="211"/>
      <c r="MJS87" s="211"/>
      <c r="MJT87" s="211"/>
      <c r="MJU87" s="211"/>
      <c r="MJV87" s="211"/>
      <c r="MJW87" s="211"/>
      <c r="MJX87" s="211"/>
      <c r="MJY87" s="211"/>
      <c r="MJZ87" s="211"/>
      <c r="MKA87" s="211"/>
      <c r="MKB87" s="211"/>
      <c r="MKC87" s="211"/>
      <c r="MKD87" s="211"/>
      <c r="MKE87" s="211"/>
      <c r="MKF87" s="211"/>
      <c r="MKG87" s="211"/>
      <c r="MKH87" s="211"/>
      <c r="MKI87" s="211"/>
      <c r="MKJ87" s="211"/>
      <c r="MKK87" s="211"/>
      <c r="MKL87" s="211"/>
      <c r="MKM87" s="211"/>
      <c r="MKN87" s="211"/>
      <c r="MKO87" s="211"/>
      <c r="MKP87" s="211"/>
      <c r="MKQ87" s="211"/>
      <c r="MKR87" s="211"/>
      <c r="MKS87" s="211"/>
      <c r="MKT87" s="211"/>
      <c r="MKU87" s="211"/>
      <c r="MKV87" s="211"/>
      <c r="MKW87" s="211"/>
      <c r="MKX87" s="211"/>
      <c r="MKY87" s="211"/>
      <c r="MKZ87" s="211"/>
      <c r="MLA87" s="211"/>
      <c r="MLB87" s="211"/>
      <c r="MLC87" s="211"/>
      <c r="MLD87" s="211"/>
      <c r="MLE87" s="211"/>
      <c r="MLF87" s="211"/>
      <c r="MLG87" s="211"/>
      <c r="MLH87" s="211"/>
      <c r="MLI87" s="211"/>
      <c r="MLJ87" s="211"/>
      <c r="MLK87" s="211"/>
      <c r="MLL87" s="211"/>
      <c r="MLM87" s="211"/>
      <c r="MLN87" s="211"/>
      <c r="MLO87" s="211"/>
      <c r="MLP87" s="211"/>
      <c r="MLQ87" s="211"/>
      <c r="MLR87" s="211"/>
      <c r="MLS87" s="211"/>
      <c r="MLT87" s="211"/>
      <c r="MLU87" s="211"/>
      <c r="MLV87" s="211"/>
      <c r="MLW87" s="211"/>
      <c r="MLX87" s="211"/>
      <c r="MLY87" s="211"/>
      <c r="MLZ87" s="211"/>
      <c r="MMA87" s="211"/>
      <c r="MMB87" s="211"/>
      <c r="MMC87" s="211"/>
      <c r="MMD87" s="211"/>
      <c r="MME87" s="211"/>
      <c r="MMF87" s="211"/>
      <c r="MMG87" s="211"/>
      <c r="MMH87" s="211"/>
      <c r="MMI87" s="211"/>
      <c r="MMJ87" s="211"/>
      <c r="MMK87" s="211"/>
      <c r="MML87" s="211"/>
      <c r="MMM87" s="211"/>
      <c r="MMN87" s="211"/>
      <c r="MMO87" s="211"/>
      <c r="MMP87" s="211"/>
      <c r="MMQ87" s="211"/>
      <c r="MMR87" s="211"/>
      <c r="MMS87" s="211"/>
      <c r="MMT87" s="211"/>
      <c r="MMU87" s="211"/>
      <c r="MMV87" s="211"/>
      <c r="MMW87" s="211"/>
      <c r="MMX87" s="211"/>
      <c r="MMY87" s="211"/>
      <c r="MMZ87" s="211"/>
      <c r="MNA87" s="211"/>
      <c r="MNB87" s="211"/>
      <c r="MNC87" s="211"/>
      <c r="MND87" s="211"/>
      <c r="MNE87" s="211"/>
      <c r="MNF87" s="211"/>
      <c r="MNG87" s="211"/>
      <c r="MNH87" s="211"/>
      <c r="MNI87" s="211"/>
      <c r="MNJ87" s="211"/>
      <c r="MNK87" s="211"/>
      <c r="MNL87" s="211"/>
      <c r="MNM87" s="211"/>
      <c r="MNN87" s="211"/>
      <c r="MNO87" s="211"/>
      <c r="MNP87" s="211"/>
      <c r="MNQ87" s="211"/>
      <c r="MNR87" s="211"/>
      <c r="MNS87" s="211"/>
      <c r="MNT87" s="211"/>
      <c r="MNU87" s="211"/>
      <c r="MNV87" s="211"/>
      <c r="MNW87" s="211"/>
      <c r="MNX87" s="211"/>
      <c r="MNY87" s="211"/>
      <c r="MNZ87" s="211"/>
      <c r="MOA87" s="211"/>
      <c r="MOB87" s="211"/>
      <c r="MOC87" s="211"/>
      <c r="MOD87" s="211"/>
      <c r="MOE87" s="211"/>
      <c r="MOF87" s="211"/>
      <c r="MOG87" s="211"/>
      <c r="MOH87" s="211"/>
      <c r="MOI87" s="211"/>
      <c r="MOJ87" s="211"/>
      <c r="MOK87" s="211"/>
      <c r="MOL87" s="211"/>
      <c r="MOM87" s="211"/>
      <c r="MON87" s="211"/>
      <c r="MOO87" s="211"/>
      <c r="MOP87" s="211"/>
      <c r="MOQ87" s="211"/>
      <c r="MOR87" s="211"/>
      <c r="MOS87" s="211"/>
      <c r="MOT87" s="211"/>
      <c r="MOU87" s="211"/>
      <c r="MOV87" s="211"/>
      <c r="MOW87" s="211"/>
      <c r="MOX87" s="211"/>
      <c r="MOY87" s="211"/>
      <c r="MOZ87" s="211"/>
      <c r="MPA87" s="211"/>
      <c r="MPB87" s="211"/>
      <c r="MPC87" s="211"/>
      <c r="MPD87" s="211"/>
      <c r="MPE87" s="211"/>
      <c r="MPF87" s="211"/>
      <c r="MPG87" s="211"/>
      <c r="MPH87" s="211"/>
      <c r="MPI87" s="211"/>
      <c r="MPJ87" s="211"/>
      <c r="MPK87" s="211"/>
      <c r="MPL87" s="211"/>
      <c r="MPM87" s="211"/>
      <c r="MPN87" s="211"/>
      <c r="MPO87" s="211"/>
      <c r="MPP87" s="211"/>
      <c r="MPQ87" s="211"/>
      <c r="MPR87" s="211"/>
      <c r="MPS87" s="211"/>
      <c r="MPT87" s="211"/>
      <c r="MPU87" s="211"/>
      <c r="MPV87" s="211"/>
      <c r="MPW87" s="211"/>
      <c r="MPX87" s="211"/>
      <c r="MPY87" s="211"/>
      <c r="MPZ87" s="211"/>
      <c r="MQA87" s="211"/>
      <c r="MQB87" s="211"/>
      <c r="MQC87" s="211"/>
      <c r="MQD87" s="211"/>
      <c r="MQE87" s="211"/>
      <c r="MQF87" s="211"/>
      <c r="MQG87" s="211"/>
      <c r="MQH87" s="211"/>
      <c r="MQI87" s="211"/>
      <c r="MQJ87" s="211"/>
      <c r="MQK87" s="211"/>
      <c r="MQL87" s="211"/>
      <c r="MQM87" s="211"/>
      <c r="MQN87" s="211"/>
      <c r="MQO87" s="211"/>
      <c r="MQP87" s="211"/>
      <c r="MQQ87" s="211"/>
      <c r="MQR87" s="211"/>
      <c r="MQS87" s="211"/>
      <c r="MQT87" s="211"/>
      <c r="MQU87" s="211"/>
      <c r="MQV87" s="211"/>
      <c r="MQW87" s="211"/>
      <c r="MQX87" s="211"/>
      <c r="MQY87" s="211"/>
      <c r="MQZ87" s="211"/>
      <c r="MRA87" s="211"/>
      <c r="MRB87" s="211"/>
      <c r="MRC87" s="211"/>
      <c r="MRD87" s="211"/>
      <c r="MRE87" s="211"/>
      <c r="MRF87" s="211"/>
      <c r="MRG87" s="211"/>
      <c r="MRH87" s="211"/>
      <c r="MRI87" s="211"/>
      <c r="MRJ87" s="211"/>
      <c r="MRK87" s="211"/>
      <c r="MRL87" s="211"/>
      <c r="MRM87" s="211"/>
      <c r="MRN87" s="211"/>
      <c r="MRO87" s="211"/>
      <c r="MRP87" s="211"/>
      <c r="MRQ87" s="211"/>
      <c r="MRR87" s="211"/>
      <c r="MRS87" s="211"/>
      <c r="MRT87" s="211"/>
      <c r="MRU87" s="211"/>
      <c r="MRV87" s="211"/>
      <c r="MRW87" s="211"/>
      <c r="MRX87" s="211"/>
      <c r="MRY87" s="211"/>
      <c r="MRZ87" s="211"/>
      <c r="MSA87" s="211"/>
      <c r="MSB87" s="211"/>
      <c r="MSC87" s="211"/>
      <c r="MSD87" s="211"/>
      <c r="MSE87" s="211"/>
      <c r="MSF87" s="211"/>
      <c r="MSG87" s="211"/>
      <c r="MSH87" s="211"/>
      <c r="MSI87" s="211"/>
      <c r="MSJ87" s="211"/>
      <c r="MSK87" s="211"/>
      <c r="MSL87" s="211"/>
      <c r="MSM87" s="211"/>
      <c r="MSN87" s="211"/>
      <c r="MSO87" s="211"/>
      <c r="MSP87" s="211"/>
      <c r="MSQ87" s="211"/>
      <c r="MSR87" s="211"/>
      <c r="MSS87" s="211"/>
      <c r="MST87" s="211"/>
      <c r="MSU87" s="211"/>
      <c r="MSV87" s="211"/>
      <c r="MSW87" s="211"/>
      <c r="MSX87" s="211"/>
      <c r="MSY87" s="211"/>
      <c r="MSZ87" s="211"/>
      <c r="MTA87" s="211"/>
      <c r="MTB87" s="211"/>
      <c r="MTC87" s="211"/>
      <c r="MTD87" s="211"/>
      <c r="MTE87" s="211"/>
      <c r="MTF87" s="211"/>
      <c r="MTG87" s="211"/>
      <c r="MTH87" s="211"/>
      <c r="MTI87" s="211"/>
      <c r="MTJ87" s="211"/>
      <c r="MTK87" s="211"/>
      <c r="MTL87" s="211"/>
      <c r="MTM87" s="211"/>
      <c r="MTN87" s="211"/>
      <c r="MTO87" s="211"/>
      <c r="MTP87" s="211"/>
      <c r="MTQ87" s="211"/>
      <c r="MTR87" s="211"/>
      <c r="MTS87" s="211"/>
      <c r="MTT87" s="211"/>
      <c r="MTU87" s="211"/>
      <c r="MTV87" s="211"/>
      <c r="MTW87" s="211"/>
      <c r="MTX87" s="211"/>
      <c r="MTY87" s="211"/>
      <c r="MTZ87" s="211"/>
      <c r="MUA87" s="211"/>
      <c r="MUB87" s="211"/>
      <c r="MUC87" s="211"/>
      <c r="MUD87" s="211"/>
      <c r="MUE87" s="211"/>
      <c r="MUF87" s="211"/>
      <c r="MUG87" s="211"/>
      <c r="MUH87" s="211"/>
      <c r="MUI87" s="211"/>
      <c r="MUJ87" s="211"/>
      <c r="MUK87" s="211"/>
      <c r="MUL87" s="211"/>
      <c r="MUM87" s="211"/>
      <c r="MUN87" s="211"/>
      <c r="MUO87" s="211"/>
      <c r="MUP87" s="211"/>
      <c r="MUQ87" s="211"/>
      <c r="MUR87" s="211"/>
      <c r="MUS87" s="211"/>
      <c r="MUT87" s="211"/>
      <c r="MUU87" s="211"/>
      <c r="MUV87" s="211"/>
      <c r="MUW87" s="211"/>
      <c r="MUX87" s="211"/>
      <c r="MUY87" s="211"/>
      <c r="MUZ87" s="211"/>
      <c r="MVA87" s="211"/>
      <c r="MVB87" s="211"/>
      <c r="MVC87" s="211"/>
      <c r="MVD87" s="211"/>
      <c r="MVE87" s="211"/>
      <c r="MVF87" s="211"/>
      <c r="MVG87" s="211"/>
      <c r="MVH87" s="211"/>
      <c r="MVI87" s="211"/>
      <c r="MVJ87" s="211"/>
      <c r="MVK87" s="211"/>
      <c r="MVL87" s="211"/>
      <c r="MVM87" s="211"/>
      <c r="MVN87" s="211"/>
      <c r="MVO87" s="211"/>
      <c r="MVP87" s="211"/>
      <c r="MVQ87" s="211"/>
      <c r="MVR87" s="211"/>
      <c r="MVS87" s="211"/>
      <c r="MVT87" s="211"/>
      <c r="MVU87" s="211"/>
      <c r="MVV87" s="211"/>
      <c r="MVW87" s="211"/>
      <c r="MVX87" s="211"/>
      <c r="MVY87" s="211"/>
      <c r="MVZ87" s="211"/>
      <c r="MWA87" s="211"/>
      <c r="MWB87" s="211"/>
      <c r="MWC87" s="211"/>
      <c r="MWD87" s="211"/>
      <c r="MWE87" s="211"/>
      <c r="MWF87" s="211"/>
      <c r="MWG87" s="211"/>
      <c r="MWH87" s="211"/>
      <c r="MWI87" s="211"/>
      <c r="MWJ87" s="211"/>
      <c r="MWK87" s="211"/>
      <c r="MWL87" s="211"/>
      <c r="MWM87" s="211"/>
      <c r="MWN87" s="211"/>
      <c r="MWO87" s="211"/>
      <c r="MWP87" s="211"/>
      <c r="MWQ87" s="211"/>
      <c r="MWR87" s="211"/>
      <c r="MWS87" s="211"/>
      <c r="MWT87" s="211"/>
      <c r="MWU87" s="211"/>
      <c r="MWV87" s="211"/>
      <c r="MWW87" s="211"/>
      <c r="MWX87" s="211"/>
      <c r="MWY87" s="211"/>
      <c r="MWZ87" s="211"/>
      <c r="MXA87" s="211"/>
      <c r="MXB87" s="211"/>
      <c r="MXC87" s="211"/>
      <c r="MXD87" s="211"/>
      <c r="MXE87" s="211"/>
      <c r="MXF87" s="211"/>
      <c r="MXG87" s="211"/>
      <c r="MXH87" s="211"/>
      <c r="MXI87" s="211"/>
      <c r="MXJ87" s="211"/>
      <c r="MXK87" s="211"/>
      <c r="MXL87" s="211"/>
      <c r="MXM87" s="211"/>
      <c r="MXN87" s="211"/>
      <c r="MXO87" s="211"/>
      <c r="MXP87" s="211"/>
      <c r="MXQ87" s="211"/>
      <c r="MXR87" s="211"/>
      <c r="MXS87" s="211"/>
      <c r="MXT87" s="211"/>
      <c r="MXU87" s="211"/>
      <c r="MXV87" s="211"/>
      <c r="MXW87" s="211"/>
      <c r="MXX87" s="211"/>
      <c r="MXY87" s="211"/>
      <c r="MXZ87" s="211"/>
      <c r="MYA87" s="211"/>
      <c r="MYB87" s="211"/>
      <c r="MYC87" s="211"/>
      <c r="MYD87" s="211"/>
      <c r="MYE87" s="211"/>
      <c r="MYF87" s="211"/>
      <c r="MYG87" s="211"/>
      <c r="MYH87" s="211"/>
      <c r="MYI87" s="211"/>
      <c r="MYJ87" s="211"/>
      <c r="MYK87" s="211"/>
      <c r="MYL87" s="211"/>
      <c r="MYM87" s="211"/>
      <c r="MYN87" s="211"/>
      <c r="MYO87" s="211"/>
      <c r="MYP87" s="211"/>
      <c r="MYQ87" s="211"/>
      <c r="MYR87" s="211"/>
      <c r="MYS87" s="211"/>
      <c r="MYT87" s="211"/>
      <c r="MYU87" s="211"/>
      <c r="MYV87" s="211"/>
      <c r="MYW87" s="211"/>
      <c r="MYX87" s="211"/>
      <c r="MYY87" s="211"/>
      <c r="MYZ87" s="211"/>
      <c r="MZA87" s="211"/>
      <c r="MZB87" s="211"/>
      <c r="MZC87" s="211"/>
      <c r="MZD87" s="211"/>
      <c r="MZE87" s="211"/>
      <c r="MZF87" s="211"/>
      <c r="MZG87" s="211"/>
      <c r="MZH87" s="211"/>
      <c r="MZI87" s="211"/>
      <c r="MZJ87" s="211"/>
      <c r="MZK87" s="211"/>
      <c r="MZL87" s="211"/>
      <c r="MZM87" s="211"/>
      <c r="MZN87" s="211"/>
      <c r="MZO87" s="211"/>
      <c r="MZP87" s="211"/>
      <c r="MZQ87" s="211"/>
      <c r="MZR87" s="211"/>
      <c r="MZS87" s="211"/>
      <c r="MZT87" s="211"/>
      <c r="MZU87" s="211"/>
      <c r="MZV87" s="211"/>
      <c r="MZW87" s="211"/>
      <c r="MZX87" s="211"/>
      <c r="MZY87" s="211"/>
      <c r="MZZ87" s="211"/>
      <c r="NAA87" s="211"/>
      <c r="NAB87" s="211"/>
      <c r="NAC87" s="211"/>
      <c r="NAD87" s="211"/>
      <c r="NAE87" s="211"/>
      <c r="NAF87" s="211"/>
      <c r="NAG87" s="211"/>
      <c r="NAH87" s="211"/>
      <c r="NAI87" s="211"/>
      <c r="NAJ87" s="211"/>
      <c r="NAK87" s="211"/>
      <c r="NAL87" s="211"/>
      <c r="NAM87" s="211"/>
      <c r="NAN87" s="211"/>
      <c r="NAO87" s="211"/>
      <c r="NAP87" s="211"/>
      <c r="NAQ87" s="211"/>
      <c r="NAR87" s="211"/>
      <c r="NAS87" s="211"/>
      <c r="NAT87" s="211"/>
      <c r="NAU87" s="211"/>
      <c r="NAV87" s="211"/>
      <c r="NAW87" s="211"/>
      <c r="NAX87" s="211"/>
      <c r="NAY87" s="211"/>
      <c r="NAZ87" s="211"/>
      <c r="NBA87" s="211"/>
      <c r="NBB87" s="211"/>
      <c r="NBC87" s="211"/>
      <c r="NBD87" s="211"/>
      <c r="NBE87" s="211"/>
      <c r="NBF87" s="211"/>
      <c r="NBG87" s="211"/>
      <c r="NBH87" s="211"/>
      <c r="NBI87" s="211"/>
      <c r="NBJ87" s="211"/>
      <c r="NBK87" s="211"/>
      <c r="NBL87" s="211"/>
      <c r="NBM87" s="211"/>
      <c r="NBN87" s="211"/>
      <c r="NBO87" s="211"/>
      <c r="NBP87" s="211"/>
      <c r="NBQ87" s="211"/>
      <c r="NBR87" s="211"/>
      <c r="NBS87" s="211"/>
      <c r="NBT87" s="211"/>
      <c r="NBU87" s="211"/>
      <c r="NBV87" s="211"/>
      <c r="NBW87" s="211"/>
      <c r="NBX87" s="211"/>
      <c r="NBY87" s="211"/>
      <c r="NBZ87" s="211"/>
      <c r="NCA87" s="211"/>
      <c r="NCB87" s="211"/>
      <c r="NCC87" s="211"/>
      <c r="NCD87" s="211"/>
      <c r="NCE87" s="211"/>
      <c r="NCF87" s="211"/>
      <c r="NCG87" s="211"/>
      <c r="NCH87" s="211"/>
      <c r="NCI87" s="211"/>
      <c r="NCJ87" s="211"/>
      <c r="NCK87" s="211"/>
      <c r="NCL87" s="211"/>
      <c r="NCM87" s="211"/>
      <c r="NCN87" s="211"/>
      <c r="NCO87" s="211"/>
      <c r="NCP87" s="211"/>
      <c r="NCQ87" s="211"/>
      <c r="NCR87" s="211"/>
      <c r="NCS87" s="211"/>
      <c r="NCT87" s="211"/>
      <c r="NCU87" s="211"/>
      <c r="NCV87" s="211"/>
      <c r="NCW87" s="211"/>
      <c r="NCX87" s="211"/>
      <c r="NCY87" s="211"/>
      <c r="NCZ87" s="211"/>
      <c r="NDA87" s="211"/>
      <c r="NDB87" s="211"/>
      <c r="NDC87" s="211"/>
      <c r="NDD87" s="211"/>
      <c r="NDE87" s="211"/>
      <c r="NDF87" s="211"/>
      <c r="NDG87" s="211"/>
      <c r="NDH87" s="211"/>
      <c r="NDI87" s="211"/>
      <c r="NDJ87" s="211"/>
      <c r="NDK87" s="211"/>
      <c r="NDL87" s="211"/>
      <c r="NDM87" s="211"/>
      <c r="NDN87" s="211"/>
      <c r="NDO87" s="211"/>
      <c r="NDP87" s="211"/>
      <c r="NDQ87" s="211"/>
      <c r="NDR87" s="211"/>
      <c r="NDS87" s="211"/>
      <c r="NDT87" s="211"/>
      <c r="NDU87" s="211"/>
      <c r="NDV87" s="211"/>
      <c r="NDW87" s="211"/>
      <c r="NDX87" s="211"/>
      <c r="NDY87" s="211"/>
      <c r="NDZ87" s="211"/>
      <c r="NEA87" s="211"/>
      <c r="NEB87" s="211"/>
      <c r="NEC87" s="211"/>
      <c r="NED87" s="211"/>
      <c r="NEE87" s="211"/>
      <c r="NEF87" s="211"/>
      <c r="NEG87" s="211"/>
      <c r="NEH87" s="211"/>
      <c r="NEI87" s="211"/>
      <c r="NEJ87" s="211"/>
      <c r="NEK87" s="211"/>
      <c r="NEL87" s="211"/>
      <c r="NEM87" s="211"/>
      <c r="NEN87" s="211"/>
      <c r="NEO87" s="211"/>
      <c r="NEP87" s="211"/>
      <c r="NEQ87" s="211"/>
      <c r="NER87" s="211"/>
      <c r="NES87" s="211"/>
      <c r="NET87" s="211"/>
      <c r="NEU87" s="211"/>
      <c r="NEV87" s="211"/>
      <c r="NEW87" s="211"/>
      <c r="NEX87" s="211"/>
      <c r="NEY87" s="211"/>
      <c r="NEZ87" s="211"/>
      <c r="NFA87" s="211"/>
      <c r="NFB87" s="211"/>
      <c r="NFC87" s="211"/>
      <c r="NFD87" s="211"/>
      <c r="NFE87" s="211"/>
      <c r="NFF87" s="211"/>
      <c r="NFG87" s="211"/>
      <c r="NFH87" s="211"/>
      <c r="NFI87" s="211"/>
      <c r="NFJ87" s="211"/>
      <c r="NFK87" s="211"/>
      <c r="NFL87" s="211"/>
      <c r="NFM87" s="211"/>
      <c r="NFN87" s="211"/>
      <c r="NFO87" s="211"/>
      <c r="NFP87" s="211"/>
      <c r="NFQ87" s="211"/>
      <c r="NFR87" s="211"/>
      <c r="NFS87" s="211"/>
      <c r="NFT87" s="211"/>
      <c r="NFU87" s="211"/>
      <c r="NFV87" s="211"/>
      <c r="NFW87" s="211"/>
      <c r="NFX87" s="211"/>
      <c r="NFY87" s="211"/>
      <c r="NFZ87" s="211"/>
      <c r="NGA87" s="211"/>
      <c r="NGB87" s="211"/>
      <c r="NGC87" s="211"/>
      <c r="NGD87" s="211"/>
      <c r="NGE87" s="211"/>
      <c r="NGF87" s="211"/>
      <c r="NGG87" s="211"/>
      <c r="NGH87" s="211"/>
      <c r="NGI87" s="211"/>
      <c r="NGJ87" s="211"/>
      <c r="NGK87" s="211"/>
      <c r="NGL87" s="211"/>
      <c r="NGM87" s="211"/>
      <c r="NGN87" s="211"/>
      <c r="NGO87" s="211"/>
      <c r="NGP87" s="211"/>
      <c r="NGQ87" s="211"/>
      <c r="NGR87" s="211"/>
      <c r="NGS87" s="211"/>
      <c r="NGT87" s="211"/>
      <c r="NGU87" s="211"/>
      <c r="NGV87" s="211"/>
      <c r="NGW87" s="211"/>
      <c r="NGX87" s="211"/>
      <c r="NGY87" s="211"/>
      <c r="NGZ87" s="211"/>
      <c r="NHA87" s="211"/>
      <c r="NHB87" s="211"/>
      <c r="NHC87" s="211"/>
      <c r="NHD87" s="211"/>
      <c r="NHE87" s="211"/>
      <c r="NHF87" s="211"/>
      <c r="NHG87" s="211"/>
      <c r="NHH87" s="211"/>
      <c r="NHI87" s="211"/>
      <c r="NHJ87" s="211"/>
      <c r="NHK87" s="211"/>
      <c r="NHL87" s="211"/>
      <c r="NHM87" s="211"/>
      <c r="NHN87" s="211"/>
      <c r="NHO87" s="211"/>
      <c r="NHP87" s="211"/>
      <c r="NHQ87" s="211"/>
      <c r="NHR87" s="211"/>
      <c r="NHS87" s="211"/>
      <c r="NHT87" s="211"/>
      <c r="NHU87" s="211"/>
      <c r="NHV87" s="211"/>
      <c r="NHW87" s="211"/>
      <c r="NHX87" s="211"/>
      <c r="NHY87" s="211"/>
      <c r="NHZ87" s="211"/>
      <c r="NIA87" s="211"/>
      <c r="NIB87" s="211"/>
      <c r="NIC87" s="211"/>
      <c r="NID87" s="211"/>
      <c r="NIE87" s="211"/>
      <c r="NIF87" s="211"/>
      <c r="NIG87" s="211"/>
      <c r="NIH87" s="211"/>
      <c r="NII87" s="211"/>
      <c r="NIJ87" s="211"/>
      <c r="NIK87" s="211"/>
      <c r="NIL87" s="211"/>
      <c r="NIM87" s="211"/>
      <c r="NIN87" s="211"/>
      <c r="NIO87" s="211"/>
      <c r="NIP87" s="211"/>
      <c r="NIQ87" s="211"/>
      <c r="NIR87" s="211"/>
      <c r="NIS87" s="211"/>
      <c r="NIT87" s="211"/>
      <c r="NIU87" s="211"/>
      <c r="NIV87" s="211"/>
      <c r="NIW87" s="211"/>
      <c r="NIX87" s="211"/>
      <c r="NIY87" s="211"/>
      <c r="NIZ87" s="211"/>
      <c r="NJA87" s="211"/>
      <c r="NJB87" s="211"/>
      <c r="NJC87" s="211"/>
      <c r="NJD87" s="211"/>
      <c r="NJE87" s="211"/>
      <c r="NJF87" s="211"/>
      <c r="NJG87" s="211"/>
      <c r="NJH87" s="211"/>
      <c r="NJI87" s="211"/>
      <c r="NJJ87" s="211"/>
      <c r="NJK87" s="211"/>
      <c r="NJL87" s="211"/>
      <c r="NJM87" s="211"/>
      <c r="NJN87" s="211"/>
      <c r="NJO87" s="211"/>
      <c r="NJP87" s="211"/>
      <c r="NJQ87" s="211"/>
      <c r="NJR87" s="211"/>
      <c r="NJS87" s="211"/>
      <c r="NJT87" s="211"/>
      <c r="NJU87" s="211"/>
      <c r="NJV87" s="211"/>
      <c r="NJW87" s="211"/>
      <c r="NJX87" s="211"/>
      <c r="NJY87" s="211"/>
      <c r="NJZ87" s="211"/>
      <c r="NKA87" s="211"/>
      <c r="NKB87" s="211"/>
      <c r="NKC87" s="211"/>
      <c r="NKD87" s="211"/>
      <c r="NKE87" s="211"/>
      <c r="NKF87" s="211"/>
      <c r="NKG87" s="211"/>
      <c r="NKH87" s="211"/>
      <c r="NKI87" s="211"/>
      <c r="NKJ87" s="211"/>
      <c r="NKK87" s="211"/>
      <c r="NKL87" s="211"/>
      <c r="NKM87" s="211"/>
      <c r="NKN87" s="211"/>
      <c r="NKO87" s="211"/>
      <c r="NKP87" s="211"/>
      <c r="NKQ87" s="211"/>
      <c r="NKR87" s="211"/>
      <c r="NKS87" s="211"/>
      <c r="NKT87" s="211"/>
      <c r="NKU87" s="211"/>
      <c r="NKV87" s="211"/>
      <c r="NKW87" s="211"/>
      <c r="NKX87" s="211"/>
      <c r="NKY87" s="211"/>
      <c r="NKZ87" s="211"/>
      <c r="NLA87" s="211"/>
      <c r="NLB87" s="211"/>
      <c r="NLC87" s="211"/>
      <c r="NLD87" s="211"/>
      <c r="NLE87" s="211"/>
      <c r="NLF87" s="211"/>
      <c r="NLG87" s="211"/>
      <c r="NLH87" s="211"/>
      <c r="NLI87" s="211"/>
      <c r="NLJ87" s="211"/>
      <c r="NLK87" s="211"/>
      <c r="NLL87" s="211"/>
      <c r="NLM87" s="211"/>
      <c r="NLN87" s="211"/>
      <c r="NLO87" s="211"/>
      <c r="NLP87" s="211"/>
      <c r="NLQ87" s="211"/>
      <c r="NLR87" s="211"/>
      <c r="NLS87" s="211"/>
      <c r="NLT87" s="211"/>
      <c r="NLU87" s="211"/>
      <c r="NLV87" s="211"/>
      <c r="NLW87" s="211"/>
      <c r="NLX87" s="211"/>
      <c r="NLY87" s="211"/>
      <c r="NLZ87" s="211"/>
      <c r="NMA87" s="211"/>
      <c r="NMB87" s="211"/>
      <c r="NMC87" s="211"/>
      <c r="NMD87" s="211"/>
      <c r="NME87" s="211"/>
      <c r="NMF87" s="211"/>
      <c r="NMG87" s="211"/>
      <c r="NMH87" s="211"/>
      <c r="NMI87" s="211"/>
      <c r="NMJ87" s="211"/>
      <c r="NMK87" s="211"/>
      <c r="NML87" s="211"/>
      <c r="NMM87" s="211"/>
      <c r="NMN87" s="211"/>
      <c r="NMO87" s="211"/>
      <c r="NMP87" s="211"/>
      <c r="NMQ87" s="211"/>
      <c r="NMR87" s="211"/>
      <c r="NMS87" s="211"/>
      <c r="NMT87" s="211"/>
      <c r="NMU87" s="211"/>
      <c r="NMV87" s="211"/>
      <c r="NMW87" s="211"/>
      <c r="NMX87" s="211"/>
      <c r="NMY87" s="211"/>
      <c r="NMZ87" s="211"/>
      <c r="NNA87" s="211"/>
      <c r="NNB87" s="211"/>
      <c r="NNC87" s="211"/>
      <c r="NND87" s="211"/>
      <c r="NNE87" s="211"/>
      <c r="NNF87" s="211"/>
      <c r="NNG87" s="211"/>
      <c r="NNH87" s="211"/>
      <c r="NNI87" s="211"/>
      <c r="NNJ87" s="211"/>
      <c r="NNK87" s="211"/>
      <c r="NNL87" s="211"/>
      <c r="NNM87" s="211"/>
      <c r="NNN87" s="211"/>
      <c r="NNO87" s="211"/>
      <c r="NNP87" s="211"/>
      <c r="NNQ87" s="211"/>
      <c r="NNR87" s="211"/>
      <c r="NNS87" s="211"/>
      <c r="NNT87" s="211"/>
      <c r="NNU87" s="211"/>
      <c r="NNV87" s="211"/>
      <c r="NNW87" s="211"/>
      <c r="NNX87" s="211"/>
      <c r="NNY87" s="211"/>
      <c r="NNZ87" s="211"/>
      <c r="NOA87" s="211"/>
      <c r="NOB87" s="211"/>
      <c r="NOC87" s="211"/>
      <c r="NOD87" s="211"/>
      <c r="NOE87" s="211"/>
      <c r="NOF87" s="211"/>
      <c r="NOG87" s="211"/>
      <c r="NOH87" s="211"/>
      <c r="NOI87" s="211"/>
      <c r="NOJ87" s="211"/>
      <c r="NOK87" s="211"/>
      <c r="NOL87" s="211"/>
      <c r="NOM87" s="211"/>
      <c r="NON87" s="211"/>
      <c r="NOO87" s="211"/>
      <c r="NOP87" s="211"/>
      <c r="NOQ87" s="211"/>
      <c r="NOR87" s="211"/>
      <c r="NOS87" s="211"/>
      <c r="NOT87" s="211"/>
      <c r="NOU87" s="211"/>
      <c r="NOV87" s="211"/>
      <c r="NOW87" s="211"/>
      <c r="NOX87" s="211"/>
      <c r="NOY87" s="211"/>
      <c r="NOZ87" s="211"/>
      <c r="NPA87" s="211"/>
      <c r="NPB87" s="211"/>
      <c r="NPC87" s="211"/>
      <c r="NPD87" s="211"/>
      <c r="NPE87" s="211"/>
      <c r="NPF87" s="211"/>
      <c r="NPG87" s="211"/>
      <c r="NPH87" s="211"/>
      <c r="NPI87" s="211"/>
      <c r="NPJ87" s="211"/>
      <c r="NPK87" s="211"/>
      <c r="NPL87" s="211"/>
      <c r="NPM87" s="211"/>
      <c r="NPN87" s="211"/>
      <c r="NPO87" s="211"/>
      <c r="NPP87" s="211"/>
      <c r="NPQ87" s="211"/>
      <c r="NPR87" s="211"/>
      <c r="NPS87" s="211"/>
      <c r="NPT87" s="211"/>
      <c r="NPU87" s="211"/>
      <c r="NPV87" s="211"/>
      <c r="NPW87" s="211"/>
      <c r="NPX87" s="211"/>
      <c r="NPY87" s="211"/>
      <c r="NPZ87" s="211"/>
      <c r="NQA87" s="211"/>
      <c r="NQB87" s="211"/>
      <c r="NQC87" s="211"/>
      <c r="NQD87" s="211"/>
      <c r="NQE87" s="211"/>
      <c r="NQF87" s="211"/>
      <c r="NQG87" s="211"/>
      <c r="NQH87" s="211"/>
      <c r="NQI87" s="211"/>
      <c r="NQJ87" s="211"/>
      <c r="NQK87" s="211"/>
      <c r="NQL87" s="211"/>
      <c r="NQM87" s="211"/>
      <c r="NQN87" s="211"/>
      <c r="NQO87" s="211"/>
      <c r="NQP87" s="211"/>
      <c r="NQQ87" s="211"/>
      <c r="NQR87" s="211"/>
      <c r="NQS87" s="211"/>
      <c r="NQT87" s="211"/>
      <c r="NQU87" s="211"/>
      <c r="NQV87" s="211"/>
      <c r="NQW87" s="211"/>
      <c r="NQX87" s="211"/>
      <c r="NQY87" s="211"/>
      <c r="NQZ87" s="211"/>
      <c r="NRA87" s="211"/>
      <c r="NRB87" s="211"/>
      <c r="NRC87" s="211"/>
      <c r="NRD87" s="211"/>
      <c r="NRE87" s="211"/>
      <c r="NRF87" s="211"/>
      <c r="NRG87" s="211"/>
      <c r="NRH87" s="211"/>
      <c r="NRI87" s="211"/>
      <c r="NRJ87" s="211"/>
      <c r="NRK87" s="211"/>
      <c r="NRL87" s="211"/>
      <c r="NRM87" s="211"/>
      <c r="NRN87" s="211"/>
      <c r="NRO87" s="211"/>
      <c r="NRP87" s="211"/>
      <c r="NRQ87" s="211"/>
      <c r="NRR87" s="211"/>
      <c r="NRS87" s="211"/>
      <c r="NRT87" s="211"/>
      <c r="NRU87" s="211"/>
      <c r="NRV87" s="211"/>
      <c r="NRW87" s="211"/>
      <c r="NRX87" s="211"/>
      <c r="NRY87" s="211"/>
      <c r="NRZ87" s="211"/>
      <c r="NSA87" s="211"/>
      <c r="NSB87" s="211"/>
      <c r="NSC87" s="211"/>
      <c r="NSD87" s="211"/>
      <c r="NSE87" s="211"/>
      <c r="NSF87" s="211"/>
      <c r="NSG87" s="211"/>
      <c r="NSH87" s="211"/>
      <c r="NSI87" s="211"/>
      <c r="NSJ87" s="211"/>
      <c r="NSK87" s="211"/>
      <c r="NSL87" s="211"/>
      <c r="NSM87" s="211"/>
      <c r="NSN87" s="211"/>
      <c r="NSO87" s="211"/>
      <c r="NSP87" s="211"/>
      <c r="NSQ87" s="211"/>
      <c r="NSR87" s="211"/>
      <c r="NSS87" s="211"/>
      <c r="NST87" s="211"/>
      <c r="NSU87" s="211"/>
      <c r="NSV87" s="211"/>
      <c r="NSW87" s="211"/>
      <c r="NSX87" s="211"/>
      <c r="NSY87" s="211"/>
      <c r="NSZ87" s="211"/>
      <c r="NTA87" s="211"/>
      <c r="NTB87" s="211"/>
      <c r="NTC87" s="211"/>
      <c r="NTD87" s="211"/>
      <c r="NTE87" s="211"/>
      <c r="NTF87" s="211"/>
      <c r="NTG87" s="211"/>
      <c r="NTH87" s="211"/>
      <c r="NTI87" s="211"/>
      <c r="NTJ87" s="211"/>
      <c r="NTK87" s="211"/>
      <c r="NTL87" s="211"/>
      <c r="NTM87" s="211"/>
      <c r="NTN87" s="211"/>
      <c r="NTO87" s="211"/>
      <c r="NTP87" s="211"/>
      <c r="NTQ87" s="211"/>
      <c r="NTR87" s="211"/>
      <c r="NTS87" s="211"/>
      <c r="NTT87" s="211"/>
      <c r="NTU87" s="211"/>
      <c r="NTV87" s="211"/>
      <c r="NTW87" s="211"/>
      <c r="NTX87" s="211"/>
      <c r="NTY87" s="211"/>
      <c r="NTZ87" s="211"/>
      <c r="NUA87" s="211"/>
      <c r="NUB87" s="211"/>
      <c r="NUC87" s="211"/>
      <c r="NUD87" s="211"/>
      <c r="NUE87" s="211"/>
      <c r="NUF87" s="211"/>
      <c r="NUG87" s="211"/>
      <c r="NUH87" s="211"/>
      <c r="NUI87" s="211"/>
      <c r="NUJ87" s="211"/>
      <c r="NUK87" s="211"/>
      <c r="NUL87" s="211"/>
      <c r="NUM87" s="211"/>
      <c r="NUN87" s="211"/>
      <c r="NUO87" s="211"/>
      <c r="NUP87" s="211"/>
      <c r="NUQ87" s="211"/>
      <c r="NUR87" s="211"/>
      <c r="NUS87" s="211"/>
      <c r="NUT87" s="211"/>
      <c r="NUU87" s="211"/>
      <c r="NUV87" s="211"/>
      <c r="NUW87" s="211"/>
      <c r="NUX87" s="211"/>
      <c r="NUY87" s="211"/>
      <c r="NUZ87" s="211"/>
      <c r="NVA87" s="211"/>
      <c r="NVB87" s="211"/>
      <c r="NVC87" s="211"/>
      <c r="NVD87" s="211"/>
      <c r="NVE87" s="211"/>
      <c r="NVF87" s="211"/>
      <c r="NVG87" s="211"/>
      <c r="NVH87" s="211"/>
      <c r="NVI87" s="211"/>
      <c r="NVJ87" s="211"/>
      <c r="NVK87" s="211"/>
      <c r="NVL87" s="211"/>
      <c r="NVM87" s="211"/>
      <c r="NVN87" s="211"/>
      <c r="NVO87" s="211"/>
      <c r="NVP87" s="211"/>
      <c r="NVQ87" s="211"/>
      <c r="NVR87" s="211"/>
      <c r="NVS87" s="211"/>
      <c r="NVT87" s="211"/>
      <c r="NVU87" s="211"/>
      <c r="NVV87" s="211"/>
      <c r="NVW87" s="211"/>
      <c r="NVX87" s="211"/>
      <c r="NVY87" s="211"/>
      <c r="NVZ87" s="211"/>
      <c r="NWA87" s="211"/>
      <c r="NWB87" s="211"/>
      <c r="NWC87" s="211"/>
      <c r="NWD87" s="211"/>
      <c r="NWE87" s="211"/>
      <c r="NWF87" s="211"/>
      <c r="NWG87" s="211"/>
      <c r="NWH87" s="211"/>
      <c r="NWI87" s="211"/>
      <c r="NWJ87" s="211"/>
      <c r="NWK87" s="211"/>
      <c r="NWL87" s="211"/>
      <c r="NWM87" s="211"/>
      <c r="NWN87" s="211"/>
      <c r="NWO87" s="211"/>
      <c r="NWP87" s="211"/>
      <c r="NWQ87" s="211"/>
      <c r="NWR87" s="211"/>
      <c r="NWS87" s="211"/>
      <c r="NWT87" s="211"/>
      <c r="NWU87" s="211"/>
      <c r="NWV87" s="211"/>
      <c r="NWW87" s="211"/>
      <c r="NWX87" s="211"/>
      <c r="NWY87" s="211"/>
      <c r="NWZ87" s="211"/>
      <c r="NXA87" s="211"/>
      <c r="NXB87" s="211"/>
      <c r="NXC87" s="211"/>
      <c r="NXD87" s="211"/>
      <c r="NXE87" s="211"/>
      <c r="NXF87" s="211"/>
      <c r="NXG87" s="211"/>
      <c r="NXH87" s="211"/>
      <c r="NXI87" s="211"/>
      <c r="NXJ87" s="211"/>
      <c r="NXK87" s="211"/>
      <c r="NXL87" s="211"/>
      <c r="NXM87" s="211"/>
      <c r="NXN87" s="211"/>
      <c r="NXO87" s="211"/>
      <c r="NXP87" s="211"/>
      <c r="NXQ87" s="211"/>
      <c r="NXR87" s="211"/>
      <c r="NXS87" s="211"/>
      <c r="NXT87" s="211"/>
      <c r="NXU87" s="211"/>
      <c r="NXV87" s="211"/>
      <c r="NXW87" s="211"/>
      <c r="NXX87" s="211"/>
      <c r="NXY87" s="211"/>
      <c r="NXZ87" s="211"/>
      <c r="NYA87" s="211"/>
      <c r="NYB87" s="211"/>
      <c r="NYC87" s="211"/>
      <c r="NYD87" s="211"/>
      <c r="NYE87" s="211"/>
      <c r="NYF87" s="211"/>
      <c r="NYG87" s="211"/>
      <c r="NYH87" s="211"/>
      <c r="NYI87" s="211"/>
      <c r="NYJ87" s="211"/>
      <c r="NYK87" s="211"/>
      <c r="NYL87" s="211"/>
      <c r="NYM87" s="211"/>
      <c r="NYN87" s="211"/>
      <c r="NYO87" s="211"/>
      <c r="NYP87" s="211"/>
      <c r="NYQ87" s="211"/>
      <c r="NYR87" s="211"/>
      <c r="NYS87" s="211"/>
      <c r="NYT87" s="211"/>
      <c r="NYU87" s="211"/>
      <c r="NYV87" s="211"/>
      <c r="NYW87" s="211"/>
      <c r="NYX87" s="211"/>
      <c r="NYY87" s="211"/>
      <c r="NYZ87" s="211"/>
      <c r="NZA87" s="211"/>
      <c r="NZB87" s="211"/>
      <c r="NZC87" s="211"/>
      <c r="NZD87" s="211"/>
      <c r="NZE87" s="211"/>
      <c r="NZF87" s="211"/>
      <c r="NZG87" s="211"/>
      <c r="NZH87" s="211"/>
      <c r="NZI87" s="211"/>
      <c r="NZJ87" s="211"/>
      <c r="NZK87" s="211"/>
      <c r="NZL87" s="211"/>
      <c r="NZM87" s="211"/>
      <c r="NZN87" s="211"/>
      <c r="NZO87" s="211"/>
      <c r="NZP87" s="211"/>
      <c r="NZQ87" s="211"/>
      <c r="NZR87" s="211"/>
      <c r="NZS87" s="211"/>
      <c r="NZT87" s="211"/>
      <c r="NZU87" s="211"/>
      <c r="NZV87" s="211"/>
      <c r="NZW87" s="211"/>
      <c r="NZX87" s="211"/>
      <c r="NZY87" s="211"/>
      <c r="NZZ87" s="211"/>
      <c r="OAA87" s="211"/>
      <c r="OAB87" s="211"/>
      <c r="OAC87" s="211"/>
      <c r="OAD87" s="211"/>
      <c r="OAE87" s="211"/>
      <c r="OAF87" s="211"/>
      <c r="OAG87" s="211"/>
      <c r="OAH87" s="211"/>
      <c r="OAI87" s="211"/>
      <c r="OAJ87" s="211"/>
      <c r="OAK87" s="211"/>
      <c r="OAL87" s="211"/>
      <c r="OAM87" s="211"/>
      <c r="OAN87" s="211"/>
      <c r="OAO87" s="211"/>
      <c r="OAP87" s="211"/>
      <c r="OAQ87" s="211"/>
      <c r="OAR87" s="211"/>
      <c r="OAS87" s="211"/>
      <c r="OAT87" s="211"/>
      <c r="OAU87" s="211"/>
      <c r="OAV87" s="211"/>
      <c r="OAW87" s="211"/>
      <c r="OAX87" s="211"/>
      <c r="OAY87" s="211"/>
      <c r="OAZ87" s="211"/>
      <c r="OBA87" s="211"/>
      <c r="OBB87" s="211"/>
      <c r="OBC87" s="211"/>
      <c r="OBD87" s="211"/>
      <c r="OBE87" s="211"/>
      <c r="OBF87" s="211"/>
      <c r="OBG87" s="211"/>
      <c r="OBH87" s="211"/>
      <c r="OBI87" s="211"/>
      <c r="OBJ87" s="211"/>
      <c r="OBK87" s="211"/>
      <c r="OBL87" s="211"/>
      <c r="OBM87" s="211"/>
      <c r="OBN87" s="211"/>
      <c r="OBO87" s="211"/>
      <c r="OBP87" s="211"/>
      <c r="OBQ87" s="211"/>
      <c r="OBR87" s="211"/>
      <c r="OBS87" s="211"/>
      <c r="OBT87" s="211"/>
      <c r="OBU87" s="211"/>
      <c r="OBV87" s="211"/>
      <c r="OBW87" s="211"/>
      <c r="OBX87" s="211"/>
      <c r="OBY87" s="211"/>
      <c r="OBZ87" s="211"/>
      <c r="OCA87" s="211"/>
      <c r="OCB87" s="211"/>
      <c r="OCC87" s="211"/>
      <c r="OCD87" s="211"/>
      <c r="OCE87" s="211"/>
      <c r="OCF87" s="211"/>
      <c r="OCG87" s="211"/>
      <c r="OCH87" s="211"/>
      <c r="OCI87" s="211"/>
      <c r="OCJ87" s="211"/>
      <c r="OCK87" s="211"/>
      <c r="OCL87" s="211"/>
      <c r="OCM87" s="211"/>
      <c r="OCN87" s="211"/>
      <c r="OCO87" s="211"/>
      <c r="OCP87" s="211"/>
      <c r="OCQ87" s="211"/>
      <c r="OCR87" s="211"/>
      <c r="OCS87" s="211"/>
      <c r="OCT87" s="211"/>
      <c r="OCU87" s="211"/>
      <c r="OCV87" s="211"/>
      <c r="OCW87" s="211"/>
      <c r="OCX87" s="211"/>
      <c r="OCY87" s="211"/>
      <c r="OCZ87" s="211"/>
      <c r="ODA87" s="211"/>
      <c r="ODB87" s="211"/>
      <c r="ODC87" s="211"/>
      <c r="ODD87" s="211"/>
      <c r="ODE87" s="211"/>
      <c r="ODF87" s="211"/>
      <c r="ODG87" s="211"/>
      <c r="ODH87" s="211"/>
      <c r="ODI87" s="211"/>
      <c r="ODJ87" s="211"/>
      <c r="ODK87" s="211"/>
      <c r="ODL87" s="211"/>
      <c r="ODM87" s="211"/>
      <c r="ODN87" s="211"/>
      <c r="ODO87" s="211"/>
      <c r="ODP87" s="211"/>
      <c r="ODQ87" s="211"/>
      <c r="ODR87" s="211"/>
      <c r="ODS87" s="211"/>
      <c r="ODT87" s="211"/>
      <c r="ODU87" s="211"/>
      <c r="ODV87" s="211"/>
      <c r="ODW87" s="211"/>
      <c r="ODX87" s="211"/>
      <c r="ODY87" s="211"/>
      <c r="ODZ87" s="211"/>
      <c r="OEA87" s="211"/>
      <c r="OEB87" s="211"/>
      <c r="OEC87" s="211"/>
      <c r="OED87" s="211"/>
      <c r="OEE87" s="211"/>
      <c r="OEF87" s="211"/>
      <c r="OEG87" s="211"/>
      <c r="OEH87" s="211"/>
      <c r="OEI87" s="211"/>
      <c r="OEJ87" s="211"/>
      <c r="OEK87" s="211"/>
      <c r="OEL87" s="211"/>
      <c r="OEM87" s="211"/>
      <c r="OEN87" s="211"/>
      <c r="OEO87" s="211"/>
      <c r="OEP87" s="211"/>
      <c r="OEQ87" s="211"/>
      <c r="OER87" s="211"/>
      <c r="OES87" s="211"/>
      <c r="OET87" s="211"/>
      <c r="OEU87" s="211"/>
      <c r="OEV87" s="211"/>
      <c r="OEW87" s="211"/>
      <c r="OEX87" s="211"/>
      <c r="OEY87" s="211"/>
      <c r="OEZ87" s="211"/>
      <c r="OFA87" s="211"/>
      <c r="OFB87" s="211"/>
      <c r="OFC87" s="211"/>
      <c r="OFD87" s="211"/>
      <c r="OFE87" s="211"/>
      <c r="OFF87" s="211"/>
      <c r="OFG87" s="211"/>
      <c r="OFH87" s="211"/>
      <c r="OFI87" s="211"/>
      <c r="OFJ87" s="211"/>
      <c r="OFK87" s="211"/>
      <c r="OFL87" s="211"/>
      <c r="OFM87" s="211"/>
      <c r="OFN87" s="211"/>
      <c r="OFO87" s="211"/>
      <c r="OFP87" s="211"/>
      <c r="OFQ87" s="211"/>
      <c r="OFR87" s="211"/>
      <c r="OFS87" s="211"/>
      <c r="OFT87" s="211"/>
      <c r="OFU87" s="211"/>
      <c r="OFV87" s="211"/>
      <c r="OFW87" s="211"/>
      <c r="OFX87" s="211"/>
      <c r="OFY87" s="211"/>
      <c r="OFZ87" s="211"/>
      <c r="OGA87" s="211"/>
      <c r="OGB87" s="211"/>
      <c r="OGC87" s="211"/>
      <c r="OGD87" s="211"/>
      <c r="OGE87" s="211"/>
      <c r="OGF87" s="211"/>
      <c r="OGG87" s="211"/>
      <c r="OGH87" s="211"/>
      <c r="OGI87" s="211"/>
      <c r="OGJ87" s="211"/>
      <c r="OGK87" s="211"/>
      <c r="OGL87" s="211"/>
      <c r="OGM87" s="211"/>
      <c r="OGN87" s="211"/>
      <c r="OGO87" s="211"/>
      <c r="OGP87" s="211"/>
      <c r="OGQ87" s="211"/>
      <c r="OGR87" s="211"/>
      <c r="OGS87" s="211"/>
      <c r="OGT87" s="211"/>
      <c r="OGU87" s="211"/>
      <c r="OGV87" s="211"/>
      <c r="OGW87" s="211"/>
      <c r="OGX87" s="211"/>
      <c r="OGY87" s="211"/>
      <c r="OGZ87" s="211"/>
      <c r="OHA87" s="211"/>
      <c r="OHB87" s="211"/>
      <c r="OHC87" s="211"/>
      <c r="OHD87" s="211"/>
      <c r="OHE87" s="211"/>
      <c r="OHF87" s="211"/>
      <c r="OHG87" s="211"/>
      <c r="OHH87" s="211"/>
      <c r="OHI87" s="211"/>
      <c r="OHJ87" s="211"/>
      <c r="OHK87" s="211"/>
      <c r="OHL87" s="211"/>
      <c r="OHM87" s="211"/>
      <c r="OHN87" s="211"/>
      <c r="OHO87" s="211"/>
      <c r="OHP87" s="211"/>
      <c r="OHQ87" s="211"/>
      <c r="OHR87" s="211"/>
      <c r="OHS87" s="211"/>
      <c r="OHT87" s="211"/>
      <c r="OHU87" s="211"/>
      <c r="OHV87" s="211"/>
      <c r="OHW87" s="211"/>
      <c r="OHX87" s="211"/>
      <c r="OHY87" s="211"/>
      <c r="OHZ87" s="211"/>
      <c r="OIA87" s="211"/>
      <c r="OIB87" s="211"/>
      <c r="OIC87" s="211"/>
      <c r="OID87" s="211"/>
      <c r="OIE87" s="211"/>
      <c r="OIF87" s="211"/>
      <c r="OIG87" s="211"/>
      <c r="OIH87" s="211"/>
      <c r="OII87" s="211"/>
      <c r="OIJ87" s="211"/>
      <c r="OIK87" s="211"/>
      <c r="OIL87" s="211"/>
      <c r="OIM87" s="211"/>
      <c r="OIN87" s="211"/>
      <c r="OIO87" s="211"/>
      <c r="OIP87" s="211"/>
      <c r="OIQ87" s="211"/>
      <c r="OIR87" s="211"/>
      <c r="OIS87" s="211"/>
      <c r="OIT87" s="211"/>
      <c r="OIU87" s="211"/>
      <c r="OIV87" s="211"/>
      <c r="OIW87" s="211"/>
      <c r="OIX87" s="211"/>
      <c r="OIY87" s="211"/>
      <c r="OIZ87" s="211"/>
      <c r="OJA87" s="211"/>
      <c r="OJB87" s="211"/>
      <c r="OJC87" s="211"/>
      <c r="OJD87" s="211"/>
      <c r="OJE87" s="211"/>
      <c r="OJF87" s="211"/>
      <c r="OJG87" s="211"/>
      <c r="OJH87" s="211"/>
      <c r="OJI87" s="211"/>
      <c r="OJJ87" s="211"/>
      <c r="OJK87" s="211"/>
      <c r="OJL87" s="211"/>
      <c r="OJM87" s="211"/>
      <c r="OJN87" s="211"/>
      <c r="OJO87" s="211"/>
      <c r="OJP87" s="211"/>
      <c r="OJQ87" s="211"/>
      <c r="OJR87" s="211"/>
      <c r="OJS87" s="211"/>
      <c r="OJT87" s="211"/>
      <c r="OJU87" s="211"/>
      <c r="OJV87" s="211"/>
      <c r="OJW87" s="211"/>
      <c r="OJX87" s="211"/>
      <c r="OJY87" s="211"/>
      <c r="OJZ87" s="211"/>
      <c r="OKA87" s="211"/>
      <c r="OKB87" s="211"/>
      <c r="OKC87" s="211"/>
      <c r="OKD87" s="211"/>
      <c r="OKE87" s="211"/>
      <c r="OKF87" s="211"/>
      <c r="OKG87" s="211"/>
      <c r="OKH87" s="211"/>
      <c r="OKI87" s="211"/>
      <c r="OKJ87" s="211"/>
      <c r="OKK87" s="211"/>
      <c r="OKL87" s="211"/>
      <c r="OKM87" s="211"/>
      <c r="OKN87" s="211"/>
      <c r="OKO87" s="211"/>
      <c r="OKP87" s="211"/>
      <c r="OKQ87" s="211"/>
      <c r="OKR87" s="211"/>
      <c r="OKS87" s="211"/>
      <c r="OKT87" s="211"/>
      <c r="OKU87" s="211"/>
      <c r="OKV87" s="211"/>
      <c r="OKW87" s="211"/>
      <c r="OKX87" s="211"/>
      <c r="OKY87" s="211"/>
      <c r="OKZ87" s="211"/>
      <c r="OLA87" s="211"/>
      <c r="OLB87" s="211"/>
      <c r="OLC87" s="211"/>
      <c r="OLD87" s="211"/>
      <c r="OLE87" s="211"/>
      <c r="OLF87" s="211"/>
      <c r="OLG87" s="211"/>
      <c r="OLH87" s="211"/>
      <c r="OLI87" s="211"/>
      <c r="OLJ87" s="211"/>
      <c r="OLK87" s="211"/>
      <c r="OLL87" s="211"/>
      <c r="OLM87" s="211"/>
      <c r="OLN87" s="211"/>
      <c r="OLO87" s="211"/>
      <c r="OLP87" s="211"/>
      <c r="OLQ87" s="211"/>
      <c r="OLR87" s="211"/>
      <c r="OLS87" s="211"/>
      <c r="OLT87" s="211"/>
      <c r="OLU87" s="211"/>
      <c r="OLV87" s="211"/>
      <c r="OLW87" s="211"/>
      <c r="OLX87" s="211"/>
      <c r="OLY87" s="211"/>
      <c r="OLZ87" s="211"/>
      <c r="OMA87" s="211"/>
      <c r="OMB87" s="211"/>
      <c r="OMC87" s="211"/>
      <c r="OMD87" s="211"/>
      <c r="OME87" s="211"/>
      <c r="OMF87" s="211"/>
      <c r="OMG87" s="211"/>
      <c r="OMH87" s="211"/>
      <c r="OMI87" s="211"/>
      <c r="OMJ87" s="211"/>
      <c r="OMK87" s="211"/>
      <c r="OML87" s="211"/>
      <c r="OMM87" s="211"/>
      <c r="OMN87" s="211"/>
      <c r="OMO87" s="211"/>
      <c r="OMP87" s="211"/>
      <c r="OMQ87" s="211"/>
      <c r="OMR87" s="211"/>
      <c r="OMS87" s="211"/>
      <c r="OMT87" s="211"/>
      <c r="OMU87" s="211"/>
      <c r="OMV87" s="211"/>
      <c r="OMW87" s="211"/>
      <c r="OMX87" s="211"/>
      <c r="OMY87" s="211"/>
      <c r="OMZ87" s="211"/>
      <c r="ONA87" s="211"/>
      <c r="ONB87" s="211"/>
      <c r="ONC87" s="211"/>
      <c r="OND87" s="211"/>
      <c r="ONE87" s="211"/>
      <c r="ONF87" s="211"/>
      <c r="ONG87" s="211"/>
      <c r="ONH87" s="211"/>
      <c r="ONI87" s="211"/>
      <c r="ONJ87" s="211"/>
      <c r="ONK87" s="211"/>
      <c r="ONL87" s="211"/>
      <c r="ONM87" s="211"/>
      <c r="ONN87" s="211"/>
      <c r="ONO87" s="211"/>
      <c r="ONP87" s="211"/>
      <c r="ONQ87" s="211"/>
      <c r="ONR87" s="211"/>
      <c r="ONS87" s="211"/>
      <c r="ONT87" s="211"/>
      <c r="ONU87" s="211"/>
      <c r="ONV87" s="211"/>
      <c r="ONW87" s="211"/>
      <c r="ONX87" s="211"/>
      <c r="ONY87" s="211"/>
      <c r="ONZ87" s="211"/>
      <c r="OOA87" s="211"/>
      <c r="OOB87" s="211"/>
      <c r="OOC87" s="211"/>
      <c r="OOD87" s="211"/>
      <c r="OOE87" s="211"/>
      <c r="OOF87" s="211"/>
      <c r="OOG87" s="211"/>
      <c r="OOH87" s="211"/>
      <c r="OOI87" s="211"/>
      <c r="OOJ87" s="211"/>
      <c r="OOK87" s="211"/>
      <c r="OOL87" s="211"/>
      <c r="OOM87" s="211"/>
      <c r="OON87" s="211"/>
      <c r="OOO87" s="211"/>
      <c r="OOP87" s="211"/>
      <c r="OOQ87" s="211"/>
      <c r="OOR87" s="211"/>
      <c r="OOS87" s="211"/>
      <c r="OOT87" s="211"/>
      <c r="OOU87" s="211"/>
      <c r="OOV87" s="211"/>
      <c r="OOW87" s="211"/>
      <c r="OOX87" s="211"/>
      <c r="OOY87" s="211"/>
      <c r="OOZ87" s="211"/>
      <c r="OPA87" s="211"/>
      <c r="OPB87" s="211"/>
      <c r="OPC87" s="211"/>
      <c r="OPD87" s="211"/>
      <c r="OPE87" s="211"/>
      <c r="OPF87" s="211"/>
      <c r="OPG87" s="211"/>
      <c r="OPH87" s="211"/>
      <c r="OPI87" s="211"/>
      <c r="OPJ87" s="211"/>
      <c r="OPK87" s="211"/>
      <c r="OPL87" s="211"/>
      <c r="OPM87" s="211"/>
      <c r="OPN87" s="211"/>
      <c r="OPO87" s="211"/>
      <c r="OPP87" s="211"/>
      <c r="OPQ87" s="211"/>
      <c r="OPR87" s="211"/>
      <c r="OPS87" s="211"/>
      <c r="OPT87" s="211"/>
      <c r="OPU87" s="211"/>
      <c r="OPV87" s="211"/>
      <c r="OPW87" s="211"/>
      <c r="OPX87" s="211"/>
      <c r="OPY87" s="211"/>
      <c r="OPZ87" s="211"/>
      <c r="OQA87" s="211"/>
      <c r="OQB87" s="211"/>
      <c r="OQC87" s="211"/>
      <c r="OQD87" s="211"/>
      <c r="OQE87" s="211"/>
      <c r="OQF87" s="211"/>
      <c r="OQG87" s="211"/>
      <c r="OQH87" s="211"/>
      <c r="OQI87" s="211"/>
      <c r="OQJ87" s="211"/>
      <c r="OQK87" s="211"/>
      <c r="OQL87" s="211"/>
      <c r="OQM87" s="211"/>
      <c r="OQN87" s="211"/>
      <c r="OQO87" s="211"/>
      <c r="OQP87" s="211"/>
      <c r="OQQ87" s="211"/>
      <c r="OQR87" s="211"/>
      <c r="OQS87" s="211"/>
      <c r="OQT87" s="211"/>
      <c r="OQU87" s="211"/>
      <c r="OQV87" s="211"/>
      <c r="OQW87" s="211"/>
      <c r="OQX87" s="211"/>
      <c r="OQY87" s="211"/>
      <c r="OQZ87" s="211"/>
      <c r="ORA87" s="211"/>
      <c r="ORB87" s="211"/>
      <c r="ORC87" s="211"/>
      <c r="ORD87" s="211"/>
      <c r="ORE87" s="211"/>
      <c r="ORF87" s="211"/>
      <c r="ORG87" s="211"/>
      <c r="ORH87" s="211"/>
      <c r="ORI87" s="211"/>
      <c r="ORJ87" s="211"/>
      <c r="ORK87" s="211"/>
      <c r="ORL87" s="211"/>
      <c r="ORM87" s="211"/>
      <c r="ORN87" s="211"/>
      <c r="ORO87" s="211"/>
      <c r="ORP87" s="211"/>
      <c r="ORQ87" s="211"/>
      <c r="ORR87" s="211"/>
      <c r="ORS87" s="211"/>
      <c r="ORT87" s="211"/>
      <c r="ORU87" s="211"/>
      <c r="ORV87" s="211"/>
      <c r="ORW87" s="211"/>
      <c r="ORX87" s="211"/>
      <c r="ORY87" s="211"/>
      <c r="ORZ87" s="211"/>
      <c r="OSA87" s="211"/>
      <c r="OSB87" s="211"/>
      <c r="OSC87" s="211"/>
      <c r="OSD87" s="211"/>
      <c r="OSE87" s="211"/>
      <c r="OSF87" s="211"/>
      <c r="OSG87" s="211"/>
      <c r="OSH87" s="211"/>
      <c r="OSI87" s="211"/>
      <c r="OSJ87" s="211"/>
      <c r="OSK87" s="211"/>
      <c r="OSL87" s="211"/>
      <c r="OSM87" s="211"/>
      <c r="OSN87" s="211"/>
      <c r="OSO87" s="211"/>
      <c r="OSP87" s="211"/>
      <c r="OSQ87" s="211"/>
      <c r="OSR87" s="211"/>
      <c r="OSS87" s="211"/>
      <c r="OST87" s="211"/>
      <c r="OSU87" s="211"/>
      <c r="OSV87" s="211"/>
      <c r="OSW87" s="211"/>
      <c r="OSX87" s="211"/>
      <c r="OSY87" s="211"/>
      <c r="OSZ87" s="211"/>
      <c r="OTA87" s="211"/>
      <c r="OTB87" s="211"/>
      <c r="OTC87" s="211"/>
      <c r="OTD87" s="211"/>
      <c r="OTE87" s="211"/>
      <c r="OTF87" s="211"/>
      <c r="OTG87" s="211"/>
      <c r="OTH87" s="211"/>
      <c r="OTI87" s="211"/>
      <c r="OTJ87" s="211"/>
      <c r="OTK87" s="211"/>
      <c r="OTL87" s="211"/>
      <c r="OTM87" s="211"/>
      <c r="OTN87" s="211"/>
      <c r="OTO87" s="211"/>
      <c r="OTP87" s="211"/>
      <c r="OTQ87" s="211"/>
      <c r="OTR87" s="211"/>
      <c r="OTS87" s="211"/>
      <c r="OTT87" s="211"/>
      <c r="OTU87" s="211"/>
      <c r="OTV87" s="211"/>
      <c r="OTW87" s="211"/>
      <c r="OTX87" s="211"/>
      <c r="OTY87" s="211"/>
      <c r="OTZ87" s="211"/>
      <c r="OUA87" s="211"/>
      <c r="OUB87" s="211"/>
      <c r="OUC87" s="211"/>
      <c r="OUD87" s="211"/>
      <c r="OUE87" s="211"/>
      <c r="OUF87" s="211"/>
      <c r="OUG87" s="211"/>
      <c r="OUH87" s="211"/>
      <c r="OUI87" s="211"/>
      <c r="OUJ87" s="211"/>
      <c r="OUK87" s="211"/>
      <c r="OUL87" s="211"/>
      <c r="OUM87" s="211"/>
      <c r="OUN87" s="211"/>
      <c r="OUO87" s="211"/>
      <c r="OUP87" s="211"/>
      <c r="OUQ87" s="211"/>
      <c r="OUR87" s="211"/>
      <c r="OUS87" s="211"/>
      <c r="OUT87" s="211"/>
      <c r="OUU87" s="211"/>
      <c r="OUV87" s="211"/>
      <c r="OUW87" s="211"/>
      <c r="OUX87" s="211"/>
      <c r="OUY87" s="211"/>
      <c r="OUZ87" s="211"/>
      <c r="OVA87" s="211"/>
      <c r="OVB87" s="211"/>
      <c r="OVC87" s="211"/>
      <c r="OVD87" s="211"/>
      <c r="OVE87" s="211"/>
      <c r="OVF87" s="211"/>
      <c r="OVG87" s="211"/>
      <c r="OVH87" s="211"/>
      <c r="OVI87" s="211"/>
      <c r="OVJ87" s="211"/>
      <c r="OVK87" s="211"/>
      <c r="OVL87" s="211"/>
      <c r="OVM87" s="211"/>
      <c r="OVN87" s="211"/>
      <c r="OVO87" s="211"/>
      <c r="OVP87" s="211"/>
      <c r="OVQ87" s="211"/>
      <c r="OVR87" s="211"/>
      <c r="OVS87" s="211"/>
      <c r="OVT87" s="211"/>
      <c r="OVU87" s="211"/>
      <c r="OVV87" s="211"/>
      <c r="OVW87" s="211"/>
      <c r="OVX87" s="211"/>
      <c r="OVY87" s="211"/>
      <c r="OVZ87" s="211"/>
      <c r="OWA87" s="211"/>
      <c r="OWB87" s="211"/>
      <c r="OWC87" s="211"/>
      <c r="OWD87" s="211"/>
      <c r="OWE87" s="211"/>
      <c r="OWF87" s="211"/>
      <c r="OWG87" s="211"/>
      <c r="OWH87" s="211"/>
      <c r="OWI87" s="211"/>
      <c r="OWJ87" s="211"/>
      <c r="OWK87" s="211"/>
      <c r="OWL87" s="211"/>
      <c r="OWM87" s="211"/>
      <c r="OWN87" s="211"/>
      <c r="OWO87" s="211"/>
      <c r="OWP87" s="211"/>
      <c r="OWQ87" s="211"/>
      <c r="OWR87" s="211"/>
      <c r="OWS87" s="211"/>
      <c r="OWT87" s="211"/>
      <c r="OWU87" s="211"/>
      <c r="OWV87" s="211"/>
      <c r="OWW87" s="211"/>
      <c r="OWX87" s="211"/>
      <c r="OWY87" s="211"/>
      <c r="OWZ87" s="211"/>
      <c r="OXA87" s="211"/>
      <c r="OXB87" s="211"/>
      <c r="OXC87" s="211"/>
      <c r="OXD87" s="211"/>
      <c r="OXE87" s="211"/>
      <c r="OXF87" s="211"/>
      <c r="OXG87" s="211"/>
      <c r="OXH87" s="211"/>
      <c r="OXI87" s="211"/>
      <c r="OXJ87" s="211"/>
      <c r="OXK87" s="211"/>
      <c r="OXL87" s="211"/>
      <c r="OXM87" s="211"/>
      <c r="OXN87" s="211"/>
      <c r="OXO87" s="211"/>
      <c r="OXP87" s="211"/>
      <c r="OXQ87" s="211"/>
      <c r="OXR87" s="211"/>
      <c r="OXS87" s="211"/>
      <c r="OXT87" s="211"/>
      <c r="OXU87" s="211"/>
      <c r="OXV87" s="211"/>
      <c r="OXW87" s="211"/>
      <c r="OXX87" s="211"/>
      <c r="OXY87" s="211"/>
      <c r="OXZ87" s="211"/>
      <c r="OYA87" s="211"/>
      <c r="OYB87" s="211"/>
      <c r="OYC87" s="211"/>
      <c r="OYD87" s="211"/>
      <c r="OYE87" s="211"/>
      <c r="OYF87" s="211"/>
      <c r="OYG87" s="211"/>
      <c r="OYH87" s="211"/>
      <c r="OYI87" s="211"/>
      <c r="OYJ87" s="211"/>
      <c r="OYK87" s="211"/>
      <c r="OYL87" s="211"/>
      <c r="OYM87" s="211"/>
      <c r="OYN87" s="211"/>
      <c r="OYO87" s="211"/>
      <c r="OYP87" s="211"/>
      <c r="OYQ87" s="211"/>
      <c r="OYR87" s="211"/>
      <c r="OYS87" s="211"/>
      <c r="OYT87" s="211"/>
      <c r="OYU87" s="211"/>
      <c r="OYV87" s="211"/>
      <c r="OYW87" s="211"/>
      <c r="OYX87" s="211"/>
      <c r="OYY87" s="211"/>
      <c r="OYZ87" s="211"/>
      <c r="OZA87" s="211"/>
      <c r="OZB87" s="211"/>
      <c r="OZC87" s="211"/>
      <c r="OZD87" s="211"/>
      <c r="OZE87" s="211"/>
      <c r="OZF87" s="211"/>
      <c r="OZG87" s="211"/>
      <c r="OZH87" s="211"/>
      <c r="OZI87" s="211"/>
      <c r="OZJ87" s="211"/>
      <c r="OZK87" s="211"/>
      <c r="OZL87" s="211"/>
      <c r="OZM87" s="211"/>
      <c r="OZN87" s="211"/>
      <c r="OZO87" s="211"/>
      <c r="OZP87" s="211"/>
      <c r="OZQ87" s="211"/>
      <c r="OZR87" s="211"/>
      <c r="OZS87" s="211"/>
      <c r="OZT87" s="211"/>
      <c r="OZU87" s="211"/>
      <c r="OZV87" s="211"/>
      <c r="OZW87" s="211"/>
      <c r="OZX87" s="211"/>
      <c r="OZY87" s="211"/>
      <c r="OZZ87" s="211"/>
      <c r="PAA87" s="211"/>
      <c r="PAB87" s="211"/>
      <c r="PAC87" s="211"/>
      <c r="PAD87" s="211"/>
      <c r="PAE87" s="211"/>
      <c r="PAF87" s="211"/>
      <c r="PAG87" s="211"/>
      <c r="PAH87" s="211"/>
      <c r="PAI87" s="211"/>
      <c r="PAJ87" s="211"/>
      <c r="PAK87" s="211"/>
      <c r="PAL87" s="211"/>
      <c r="PAM87" s="211"/>
      <c r="PAN87" s="211"/>
      <c r="PAO87" s="211"/>
      <c r="PAP87" s="211"/>
      <c r="PAQ87" s="211"/>
      <c r="PAR87" s="211"/>
      <c r="PAS87" s="211"/>
      <c r="PAT87" s="211"/>
      <c r="PAU87" s="211"/>
      <c r="PAV87" s="211"/>
      <c r="PAW87" s="211"/>
      <c r="PAX87" s="211"/>
      <c r="PAY87" s="211"/>
      <c r="PAZ87" s="211"/>
      <c r="PBA87" s="211"/>
      <c r="PBB87" s="211"/>
      <c r="PBC87" s="211"/>
      <c r="PBD87" s="211"/>
      <c r="PBE87" s="211"/>
      <c r="PBF87" s="211"/>
      <c r="PBG87" s="211"/>
      <c r="PBH87" s="211"/>
      <c r="PBI87" s="211"/>
      <c r="PBJ87" s="211"/>
      <c r="PBK87" s="211"/>
      <c r="PBL87" s="211"/>
      <c r="PBM87" s="211"/>
      <c r="PBN87" s="211"/>
      <c r="PBO87" s="211"/>
      <c r="PBP87" s="211"/>
      <c r="PBQ87" s="211"/>
      <c r="PBR87" s="211"/>
      <c r="PBS87" s="211"/>
      <c r="PBT87" s="211"/>
      <c r="PBU87" s="211"/>
      <c r="PBV87" s="211"/>
      <c r="PBW87" s="211"/>
      <c r="PBX87" s="211"/>
      <c r="PBY87" s="211"/>
      <c r="PBZ87" s="211"/>
      <c r="PCA87" s="211"/>
      <c r="PCB87" s="211"/>
      <c r="PCC87" s="211"/>
      <c r="PCD87" s="211"/>
      <c r="PCE87" s="211"/>
      <c r="PCF87" s="211"/>
      <c r="PCG87" s="211"/>
      <c r="PCH87" s="211"/>
      <c r="PCI87" s="211"/>
      <c r="PCJ87" s="211"/>
      <c r="PCK87" s="211"/>
      <c r="PCL87" s="211"/>
      <c r="PCM87" s="211"/>
      <c r="PCN87" s="211"/>
      <c r="PCO87" s="211"/>
      <c r="PCP87" s="211"/>
      <c r="PCQ87" s="211"/>
      <c r="PCR87" s="211"/>
      <c r="PCS87" s="211"/>
      <c r="PCT87" s="211"/>
      <c r="PCU87" s="211"/>
      <c r="PCV87" s="211"/>
      <c r="PCW87" s="211"/>
      <c r="PCX87" s="211"/>
      <c r="PCY87" s="211"/>
      <c r="PCZ87" s="211"/>
      <c r="PDA87" s="211"/>
      <c r="PDB87" s="211"/>
      <c r="PDC87" s="211"/>
      <c r="PDD87" s="211"/>
      <c r="PDE87" s="211"/>
      <c r="PDF87" s="211"/>
      <c r="PDG87" s="211"/>
      <c r="PDH87" s="211"/>
      <c r="PDI87" s="211"/>
      <c r="PDJ87" s="211"/>
      <c r="PDK87" s="211"/>
      <c r="PDL87" s="211"/>
      <c r="PDM87" s="211"/>
      <c r="PDN87" s="211"/>
      <c r="PDO87" s="211"/>
      <c r="PDP87" s="211"/>
      <c r="PDQ87" s="211"/>
      <c r="PDR87" s="211"/>
      <c r="PDS87" s="211"/>
      <c r="PDT87" s="211"/>
      <c r="PDU87" s="211"/>
      <c r="PDV87" s="211"/>
      <c r="PDW87" s="211"/>
      <c r="PDX87" s="211"/>
      <c r="PDY87" s="211"/>
      <c r="PDZ87" s="211"/>
      <c r="PEA87" s="211"/>
      <c r="PEB87" s="211"/>
      <c r="PEC87" s="211"/>
      <c r="PED87" s="211"/>
      <c r="PEE87" s="211"/>
      <c r="PEF87" s="211"/>
      <c r="PEG87" s="211"/>
      <c r="PEH87" s="211"/>
      <c r="PEI87" s="211"/>
      <c r="PEJ87" s="211"/>
      <c r="PEK87" s="211"/>
      <c r="PEL87" s="211"/>
      <c r="PEM87" s="211"/>
      <c r="PEN87" s="211"/>
      <c r="PEO87" s="211"/>
      <c r="PEP87" s="211"/>
      <c r="PEQ87" s="211"/>
      <c r="PER87" s="211"/>
      <c r="PES87" s="211"/>
      <c r="PET87" s="211"/>
      <c r="PEU87" s="211"/>
      <c r="PEV87" s="211"/>
      <c r="PEW87" s="211"/>
      <c r="PEX87" s="211"/>
      <c r="PEY87" s="211"/>
      <c r="PEZ87" s="211"/>
      <c r="PFA87" s="211"/>
      <c r="PFB87" s="211"/>
      <c r="PFC87" s="211"/>
      <c r="PFD87" s="211"/>
      <c r="PFE87" s="211"/>
      <c r="PFF87" s="211"/>
      <c r="PFG87" s="211"/>
      <c r="PFH87" s="211"/>
      <c r="PFI87" s="211"/>
      <c r="PFJ87" s="211"/>
      <c r="PFK87" s="211"/>
      <c r="PFL87" s="211"/>
      <c r="PFM87" s="211"/>
      <c r="PFN87" s="211"/>
      <c r="PFO87" s="211"/>
      <c r="PFP87" s="211"/>
      <c r="PFQ87" s="211"/>
      <c r="PFR87" s="211"/>
      <c r="PFS87" s="211"/>
      <c r="PFT87" s="211"/>
      <c r="PFU87" s="211"/>
      <c r="PFV87" s="211"/>
      <c r="PFW87" s="211"/>
      <c r="PFX87" s="211"/>
      <c r="PFY87" s="211"/>
      <c r="PFZ87" s="211"/>
      <c r="PGA87" s="211"/>
      <c r="PGB87" s="211"/>
      <c r="PGC87" s="211"/>
      <c r="PGD87" s="211"/>
      <c r="PGE87" s="211"/>
      <c r="PGF87" s="211"/>
      <c r="PGG87" s="211"/>
      <c r="PGH87" s="211"/>
      <c r="PGI87" s="211"/>
      <c r="PGJ87" s="211"/>
      <c r="PGK87" s="211"/>
      <c r="PGL87" s="211"/>
      <c r="PGM87" s="211"/>
      <c r="PGN87" s="211"/>
      <c r="PGO87" s="211"/>
      <c r="PGP87" s="211"/>
      <c r="PGQ87" s="211"/>
      <c r="PGR87" s="211"/>
      <c r="PGS87" s="211"/>
      <c r="PGT87" s="211"/>
      <c r="PGU87" s="211"/>
      <c r="PGV87" s="211"/>
      <c r="PGW87" s="211"/>
      <c r="PGX87" s="211"/>
      <c r="PGY87" s="211"/>
      <c r="PGZ87" s="211"/>
      <c r="PHA87" s="211"/>
      <c r="PHB87" s="211"/>
      <c r="PHC87" s="211"/>
      <c r="PHD87" s="211"/>
      <c r="PHE87" s="211"/>
      <c r="PHF87" s="211"/>
      <c r="PHG87" s="211"/>
      <c r="PHH87" s="211"/>
      <c r="PHI87" s="211"/>
      <c r="PHJ87" s="211"/>
      <c r="PHK87" s="211"/>
      <c r="PHL87" s="211"/>
      <c r="PHM87" s="211"/>
      <c r="PHN87" s="211"/>
      <c r="PHO87" s="211"/>
      <c r="PHP87" s="211"/>
      <c r="PHQ87" s="211"/>
      <c r="PHR87" s="211"/>
      <c r="PHS87" s="211"/>
      <c r="PHT87" s="211"/>
      <c r="PHU87" s="211"/>
      <c r="PHV87" s="211"/>
      <c r="PHW87" s="211"/>
      <c r="PHX87" s="211"/>
      <c r="PHY87" s="211"/>
      <c r="PHZ87" s="211"/>
      <c r="PIA87" s="211"/>
      <c r="PIB87" s="211"/>
      <c r="PIC87" s="211"/>
      <c r="PID87" s="211"/>
      <c r="PIE87" s="211"/>
      <c r="PIF87" s="211"/>
      <c r="PIG87" s="211"/>
      <c r="PIH87" s="211"/>
      <c r="PII87" s="211"/>
      <c r="PIJ87" s="211"/>
      <c r="PIK87" s="211"/>
      <c r="PIL87" s="211"/>
      <c r="PIM87" s="211"/>
      <c r="PIN87" s="211"/>
      <c r="PIO87" s="211"/>
      <c r="PIP87" s="211"/>
      <c r="PIQ87" s="211"/>
      <c r="PIR87" s="211"/>
      <c r="PIS87" s="211"/>
      <c r="PIT87" s="211"/>
      <c r="PIU87" s="211"/>
      <c r="PIV87" s="211"/>
      <c r="PIW87" s="211"/>
      <c r="PIX87" s="211"/>
      <c r="PIY87" s="211"/>
      <c r="PIZ87" s="211"/>
      <c r="PJA87" s="211"/>
      <c r="PJB87" s="211"/>
      <c r="PJC87" s="211"/>
      <c r="PJD87" s="211"/>
      <c r="PJE87" s="211"/>
      <c r="PJF87" s="211"/>
      <c r="PJG87" s="211"/>
      <c r="PJH87" s="211"/>
      <c r="PJI87" s="211"/>
      <c r="PJJ87" s="211"/>
      <c r="PJK87" s="211"/>
      <c r="PJL87" s="211"/>
      <c r="PJM87" s="211"/>
      <c r="PJN87" s="211"/>
      <c r="PJO87" s="211"/>
      <c r="PJP87" s="211"/>
      <c r="PJQ87" s="211"/>
      <c r="PJR87" s="211"/>
      <c r="PJS87" s="211"/>
      <c r="PJT87" s="211"/>
      <c r="PJU87" s="211"/>
      <c r="PJV87" s="211"/>
      <c r="PJW87" s="211"/>
      <c r="PJX87" s="211"/>
      <c r="PJY87" s="211"/>
      <c r="PJZ87" s="211"/>
      <c r="PKA87" s="211"/>
      <c r="PKB87" s="211"/>
      <c r="PKC87" s="211"/>
      <c r="PKD87" s="211"/>
      <c r="PKE87" s="211"/>
      <c r="PKF87" s="211"/>
      <c r="PKG87" s="211"/>
      <c r="PKH87" s="211"/>
      <c r="PKI87" s="211"/>
      <c r="PKJ87" s="211"/>
      <c r="PKK87" s="211"/>
      <c r="PKL87" s="211"/>
      <c r="PKM87" s="211"/>
      <c r="PKN87" s="211"/>
      <c r="PKO87" s="211"/>
      <c r="PKP87" s="211"/>
      <c r="PKQ87" s="211"/>
      <c r="PKR87" s="211"/>
      <c r="PKS87" s="211"/>
      <c r="PKT87" s="211"/>
      <c r="PKU87" s="211"/>
      <c r="PKV87" s="211"/>
      <c r="PKW87" s="211"/>
      <c r="PKX87" s="211"/>
      <c r="PKY87" s="211"/>
      <c r="PKZ87" s="211"/>
      <c r="PLA87" s="211"/>
      <c r="PLB87" s="211"/>
      <c r="PLC87" s="211"/>
      <c r="PLD87" s="211"/>
      <c r="PLE87" s="211"/>
      <c r="PLF87" s="211"/>
      <c r="PLG87" s="211"/>
      <c r="PLH87" s="211"/>
      <c r="PLI87" s="211"/>
      <c r="PLJ87" s="211"/>
      <c r="PLK87" s="211"/>
      <c r="PLL87" s="211"/>
      <c r="PLM87" s="211"/>
      <c r="PLN87" s="211"/>
      <c r="PLO87" s="211"/>
      <c r="PLP87" s="211"/>
      <c r="PLQ87" s="211"/>
      <c r="PLR87" s="211"/>
      <c r="PLS87" s="211"/>
      <c r="PLT87" s="211"/>
      <c r="PLU87" s="211"/>
      <c r="PLV87" s="211"/>
      <c r="PLW87" s="211"/>
      <c r="PLX87" s="211"/>
      <c r="PLY87" s="211"/>
      <c r="PLZ87" s="211"/>
      <c r="PMA87" s="211"/>
      <c r="PMB87" s="211"/>
      <c r="PMC87" s="211"/>
      <c r="PMD87" s="211"/>
      <c r="PME87" s="211"/>
      <c r="PMF87" s="211"/>
      <c r="PMG87" s="211"/>
      <c r="PMH87" s="211"/>
      <c r="PMI87" s="211"/>
      <c r="PMJ87" s="211"/>
      <c r="PMK87" s="211"/>
      <c r="PML87" s="211"/>
      <c r="PMM87" s="211"/>
      <c r="PMN87" s="211"/>
      <c r="PMO87" s="211"/>
      <c r="PMP87" s="211"/>
      <c r="PMQ87" s="211"/>
      <c r="PMR87" s="211"/>
      <c r="PMS87" s="211"/>
      <c r="PMT87" s="211"/>
      <c r="PMU87" s="211"/>
      <c r="PMV87" s="211"/>
      <c r="PMW87" s="211"/>
      <c r="PMX87" s="211"/>
      <c r="PMY87" s="211"/>
      <c r="PMZ87" s="211"/>
      <c r="PNA87" s="211"/>
      <c r="PNB87" s="211"/>
      <c r="PNC87" s="211"/>
      <c r="PND87" s="211"/>
      <c r="PNE87" s="211"/>
      <c r="PNF87" s="211"/>
      <c r="PNG87" s="211"/>
      <c r="PNH87" s="211"/>
      <c r="PNI87" s="211"/>
      <c r="PNJ87" s="211"/>
      <c r="PNK87" s="211"/>
      <c r="PNL87" s="211"/>
      <c r="PNM87" s="211"/>
      <c r="PNN87" s="211"/>
      <c r="PNO87" s="211"/>
      <c r="PNP87" s="211"/>
      <c r="PNQ87" s="211"/>
      <c r="PNR87" s="211"/>
      <c r="PNS87" s="211"/>
      <c r="PNT87" s="211"/>
      <c r="PNU87" s="211"/>
      <c r="PNV87" s="211"/>
      <c r="PNW87" s="211"/>
      <c r="PNX87" s="211"/>
      <c r="PNY87" s="211"/>
      <c r="PNZ87" s="211"/>
      <c r="POA87" s="211"/>
      <c r="POB87" s="211"/>
      <c r="POC87" s="211"/>
      <c r="POD87" s="211"/>
      <c r="POE87" s="211"/>
      <c r="POF87" s="211"/>
      <c r="POG87" s="211"/>
      <c r="POH87" s="211"/>
      <c r="POI87" s="211"/>
      <c r="POJ87" s="211"/>
      <c r="POK87" s="211"/>
      <c r="POL87" s="211"/>
      <c r="POM87" s="211"/>
      <c r="PON87" s="211"/>
      <c r="POO87" s="211"/>
      <c r="POP87" s="211"/>
      <c r="POQ87" s="211"/>
      <c r="POR87" s="211"/>
      <c r="POS87" s="211"/>
      <c r="POT87" s="211"/>
      <c r="POU87" s="211"/>
      <c r="POV87" s="211"/>
      <c r="POW87" s="211"/>
      <c r="POX87" s="211"/>
      <c r="POY87" s="211"/>
      <c r="POZ87" s="211"/>
      <c r="PPA87" s="211"/>
      <c r="PPB87" s="211"/>
      <c r="PPC87" s="211"/>
      <c r="PPD87" s="211"/>
      <c r="PPE87" s="211"/>
      <c r="PPF87" s="211"/>
      <c r="PPG87" s="211"/>
      <c r="PPH87" s="211"/>
      <c r="PPI87" s="211"/>
      <c r="PPJ87" s="211"/>
      <c r="PPK87" s="211"/>
      <c r="PPL87" s="211"/>
      <c r="PPM87" s="211"/>
      <c r="PPN87" s="211"/>
      <c r="PPO87" s="211"/>
      <c r="PPP87" s="211"/>
      <c r="PPQ87" s="211"/>
      <c r="PPR87" s="211"/>
      <c r="PPS87" s="211"/>
      <c r="PPT87" s="211"/>
      <c r="PPU87" s="211"/>
      <c r="PPV87" s="211"/>
      <c r="PPW87" s="211"/>
      <c r="PPX87" s="211"/>
      <c r="PPY87" s="211"/>
      <c r="PPZ87" s="211"/>
      <c r="PQA87" s="211"/>
      <c r="PQB87" s="211"/>
      <c r="PQC87" s="211"/>
      <c r="PQD87" s="211"/>
      <c r="PQE87" s="211"/>
      <c r="PQF87" s="211"/>
      <c r="PQG87" s="211"/>
      <c r="PQH87" s="211"/>
      <c r="PQI87" s="211"/>
      <c r="PQJ87" s="211"/>
      <c r="PQK87" s="211"/>
      <c r="PQL87" s="211"/>
      <c r="PQM87" s="211"/>
      <c r="PQN87" s="211"/>
      <c r="PQO87" s="211"/>
      <c r="PQP87" s="211"/>
      <c r="PQQ87" s="211"/>
      <c r="PQR87" s="211"/>
      <c r="PQS87" s="211"/>
      <c r="PQT87" s="211"/>
      <c r="PQU87" s="211"/>
      <c r="PQV87" s="211"/>
      <c r="PQW87" s="211"/>
      <c r="PQX87" s="211"/>
      <c r="PQY87" s="211"/>
      <c r="PQZ87" s="211"/>
      <c r="PRA87" s="211"/>
      <c r="PRB87" s="211"/>
      <c r="PRC87" s="211"/>
      <c r="PRD87" s="211"/>
      <c r="PRE87" s="211"/>
      <c r="PRF87" s="211"/>
      <c r="PRG87" s="211"/>
      <c r="PRH87" s="211"/>
      <c r="PRI87" s="211"/>
      <c r="PRJ87" s="211"/>
      <c r="PRK87" s="211"/>
      <c r="PRL87" s="211"/>
      <c r="PRM87" s="211"/>
      <c r="PRN87" s="211"/>
      <c r="PRO87" s="211"/>
      <c r="PRP87" s="211"/>
      <c r="PRQ87" s="211"/>
      <c r="PRR87" s="211"/>
      <c r="PRS87" s="211"/>
      <c r="PRT87" s="211"/>
      <c r="PRU87" s="211"/>
      <c r="PRV87" s="211"/>
      <c r="PRW87" s="211"/>
      <c r="PRX87" s="211"/>
      <c r="PRY87" s="211"/>
      <c r="PRZ87" s="211"/>
      <c r="PSA87" s="211"/>
      <c r="PSB87" s="211"/>
      <c r="PSC87" s="211"/>
      <c r="PSD87" s="211"/>
      <c r="PSE87" s="211"/>
      <c r="PSF87" s="211"/>
      <c r="PSG87" s="211"/>
      <c r="PSH87" s="211"/>
      <c r="PSI87" s="211"/>
      <c r="PSJ87" s="211"/>
      <c r="PSK87" s="211"/>
      <c r="PSL87" s="211"/>
      <c r="PSM87" s="211"/>
      <c r="PSN87" s="211"/>
      <c r="PSO87" s="211"/>
      <c r="PSP87" s="211"/>
      <c r="PSQ87" s="211"/>
      <c r="PSR87" s="211"/>
      <c r="PSS87" s="211"/>
      <c r="PST87" s="211"/>
      <c r="PSU87" s="211"/>
      <c r="PSV87" s="211"/>
      <c r="PSW87" s="211"/>
      <c r="PSX87" s="211"/>
      <c r="PSY87" s="211"/>
      <c r="PSZ87" s="211"/>
      <c r="PTA87" s="211"/>
      <c r="PTB87" s="211"/>
      <c r="PTC87" s="211"/>
      <c r="PTD87" s="211"/>
      <c r="PTE87" s="211"/>
      <c r="PTF87" s="211"/>
      <c r="PTG87" s="211"/>
      <c r="PTH87" s="211"/>
      <c r="PTI87" s="211"/>
      <c r="PTJ87" s="211"/>
      <c r="PTK87" s="211"/>
      <c r="PTL87" s="211"/>
      <c r="PTM87" s="211"/>
      <c r="PTN87" s="211"/>
      <c r="PTO87" s="211"/>
      <c r="PTP87" s="211"/>
      <c r="PTQ87" s="211"/>
      <c r="PTR87" s="211"/>
      <c r="PTS87" s="211"/>
      <c r="PTT87" s="211"/>
      <c r="PTU87" s="211"/>
      <c r="PTV87" s="211"/>
      <c r="PTW87" s="211"/>
      <c r="PTX87" s="211"/>
      <c r="PTY87" s="211"/>
      <c r="PTZ87" s="211"/>
      <c r="PUA87" s="211"/>
      <c r="PUB87" s="211"/>
      <c r="PUC87" s="211"/>
      <c r="PUD87" s="211"/>
      <c r="PUE87" s="211"/>
      <c r="PUF87" s="211"/>
      <c r="PUG87" s="211"/>
      <c r="PUH87" s="211"/>
      <c r="PUI87" s="211"/>
      <c r="PUJ87" s="211"/>
      <c r="PUK87" s="211"/>
      <c r="PUL87" s="211"/>
      <c r="PUM87" s="211"/>
      <c r="PUN87" s="211"/>
      <c r="PUO87" s="211"/>
      <c r="PUP87" s="211"/>
      <c r="PUQ87" s="211"/>
      <c r="PUR87" s="211"/>
      <c r="PUS87" s="211"/>
      <c r="PUT87" s="211"/>
      <c r="PUU87" s="211"/>
      <c r="PUV87" s="211"/>
      <c r="PUW87" s="211"/>
      <c r="PUX87" s="211"/>
      <c r="PUY87" s="211"/>
      <c r="PUZ87" s="211"/>
      <c r="PVA87" s="211"/>
      <c r="PVB87" s="211"/>
      <c r="PVC87" s="211"/>
      <c r="PVD87" s="211"/>
      <c r="PVE87" s="211"/>
      <c r="PVF87" s="211"/>
      <c r="PVG87" s="211"/>
      <c r="PVH87" s="211"/>
      <c r="PVI87" s="211"/>
      <c r="PVJ87" s="211"/>
      <c r="PVK87" s="211"/>
      <c r="PVL87" s="211"/>
      <c r="PVM87" s="211"/>
      <c r="PVN87" s="211"/>
      <c r="PVO87" s="211"/>
      <c r="PVP87" s="211"/>
      <c r="PVQ87" s="211"/>
      <c r="PVR87" s="211"/>
      <c r="PVS87" s="211"/>
      <c r="PVT87" s="211"/>
      <c r="PVU87" s="211"/>
      <c r="PVV87" s="211"/>
      <c r="PVW87" s="211"/>
      <c r="PVX87" s="211"/>
      <c r="PVY87" s="211"/>
      <c r="PVZ87" s="211"/>
      <c r="PWA87" s="211"/>
      <c r="PWB87" s="211"/>
      <c r="PWC87" s="211"/>
      <c r="PWD87" s="211"/>
      <c r="PWE87" s="211"/>
      <c r="PWF87" s="211"/>
      <c r="PWG87" s="211"/>
      <c r="PWH87" s="211"/>
      <c r="PWI87" s="211"/>
      <c r="PWJ87" s="211"/>
      <c r="PWK87" s="211"/>
      <c r="PWL87" s="211"/>
      <c r="PWM87" s="211"/>
      <c r="PWN87" s="211"/>
      <c r="PWO87" s="211"/>
      <c r="PWP87" s="211"/>
      <c r="PWQ87" s="211"/>
      <c r="PWR87" s="211"/>
      <c r="PWS87" s="211"/>
      <c r="PWT87" s="211"/>
      <c r="PWU87" s="211"/>
      <c r="PWV87" s="211"/>
      <c r="PWW87" s="211"/>
      <c r="PWX87" s="211"/>
      <c r="PWY87" s="211"/>
      <c r="PWZ87" s="211"/>
      <c r="PXA87" s="211"/>
      <c r="PXB87" s="211"/>
      <c r="PXC87" s="211"/>
      <c r="PXD87" s="211"/>
      <c r="PXE87" s="211"/>
      <c r="PXF87" s="211"/>
      <c r="PXG87" s="211"/>
      <c r="PXH87" s="211"/>
      <c r="PXI87" s="211"/>
      <c r="PXJ87" s="211"/>
      <c r="PXK87" s="211"/>
      <c r="PXL87" s="211"/>
      <c r="PXM87" s="211"/>
      <c r="PXN87" s="211"/>
      <c r="PXO87" s="211"/>
      <c r="PXP87" s="211"/>
      <c r="PXQ87" s="211"/>
      <c r="PXR87" s="211"/>
      <c r="PXS87" s="211"/>
      <c r="PXT87" s="211"/>
      <c r="PXU87" s="211"/>
      <c r="PXV87" s="211"/>
      <c r="PXW87" s="211"/>
      <c r="PXX87" s="211"/>
      <c r="PXY87" s="211"/>
      <c r="PXZ87" s="211"/>
      <c r="PYA87" s="211"/>
      <c r="PYB87" s="211"/>
      <c r="PYC87" s="211"/>
      <c r="PYD87" s="211"/>
      <c r="PYE87" s="211"/>
      <c r="PYF87" s="211"/>
      <c r="PYG87" s="211"/>
      <c r="PYH87" s="211"/>
      <c r="PYI87" s="211"/>
      <c r="PYJ87" s="211"/>
      <c r="PYK87" s="211"/>
      <c r="PYL87" s="211"/>
      <c r="PYM87" s="211"/>
      <c r="PYN87" s="211"/>
      <c r="PYO87" s="211"/>
      <c r="PYP87" s="211"/>
      <c r="PYQ87" s="211"/>
      <c r="PYR87" s="211"/>
      <c r="PYS87" s="211"/>
      <c r="PYT87" s="211"/>
      <c r="PYU87" s="211"/>
      <c r="PYV87" s="211"/>
      <c r="PYW87" s="211"/>
      <c r="PYX87" s="211"/>
      <c r="PYY87" s="211"/>
      <c r="PYZ87" s="211"/>
      <c r="PZA87" s="211"/>
      <c r="PZB87" s="211"/>
      <c r="PZC87" s="211"/>
      <c r="PZD87" s="211"/>
      <c r="PZE87" s="211"/>
      <c r="PZF87" s="211"/>
      <c r="PZG87" s="211"/>
      <c r="PZH87" s="211"/>
      <c r="PZI87" s="211"/>
      <c r="PZJ87" s="211"/>
      <c r="PZK87" s="211"/>
      <c r="PZL87" s="211"/>
      <c r="PZM87" s="211"/>
      <c r="PZN87" s="211"/>
      <c r="PZO87" s="211"/>
      <c r="PZP87" s="211"/>
      <c r="PZQ87" s="211"/>
      <c r="PZR87" s="211"/>
      <c r="PZS87" s="211"/>
      <c r="PZT87" s="211"/>
      <c r="PZU87" s="211"/>
      <c r="PZV87" s="211"/>
      <c r="PZW87" s="211"/>
      <c r="PZX87" s="211"/>
      <c r="PZY87" s="211"/>
      <c r="PZZ87" s="211"/>
      <c r="QAA87" s="211"/>
      <c r="QAB87" s="211"/>
      <c r="QAC87" s="211"/>
      <c r="QAD87" s="211"/>
      <c r="QAE87" s="211"/>
      <c r="QAF87" s="211"/>
      <c r="QAG87" s="211"/>
      <c r="QAH87" s="211"/>
      <c r="QAI87" s="211"/>
      <c r="QAJ87" s="211"/>
      <c r="QAK87" s="211"/>
      <c r="QAL87" s="211"/>
      <c r="QAM87" s="211"/>
      <c r="QAN87" s="211"/>
      <c r="QAO87" s="211"/>
      <c r="QAP87" s="211"/>
      <c r="QAQ87" s="211"/>
      <c r="QAR87" s="211"/>
      <c r="QAS87" s="211"/>
      <c r="QAT87" s="211"/>
      <c r="QAU87" s="211"/>
      <c r="QAV87" s="211"/>
      <c r="QAW87" s="211"/>
      <c r="QAX87" s="211"/>
      <c r="QAY87" s="211"/>
      <c r="QAZ87" s="211"/>
      <c r="QBA87" s="211"/>
      <c r="QBB87" s="211"/>
      <c r="QBC87" s="211"/>
      <c r="QBD87" s="211"/>
      <c r="QBE87" s="211"/>
      <c r="QBF87" s="211"/>
      <c r="QBG87" s="211"/>
      <c r="QBH87" s="211"/>
      <c r="QBI87" s="211"/>
      <c r="QBJ87" s="211"/>
      <c r="QBK87" s="211"/>
      <c r="QBL87" s="211"/>
      <c r="QBM87" s="211"/>
      <c r="QBN87" s="211"/>
      <c r="QBO87" s="211"/>
      <c r="QBP87" s="211"/>
      <c r="QBQ87" s="211"/>
      <c r="QBR87" s="211"/>
      <c r="QBS87" s="211"/>
      <c r="QBT87" s="211"/>
      <c r="QBU87" s="211"/>
      <c r="QBV87" s="211"/>
      <c r="QBW87" s="211"/>
      <c r="QBX87" s="211"/>
      <c r="QBY87" s="211"/>
      <c r="QBZ87" s="211"/>
      <c r="QCA87" s="211"/>
      <c r="QCB87" s="211"/>
      <c r="QCC87" s="211"/>
      <c r="QCD87" s="211"/>
      <c r="QCE87" s="211"/>
      <c r="QCF87" s="211"/>
      <c r="QCG87" s="211"/>
      <c r="QCH87" s="211"/>
      <c r="QCI87" s="211"/>
      <c r="QCJ87" s="211"/>
      <c r="QCK87" s="211"/>
      <c r="QCL87" s="211"/>
      <c r="QCM87" s="211"/>
      <c r="QCN87" s="211"/>
      <c r="QCO87" s="211"/>
      <c r="QCP87" s="211"/>
      <c r="QCQ87" s="211"/>
      <c r="QCR87" s="211"/>
      <c r="QCS87" s="211"/>
      <c r="QCT87" s="211"/>
      <c r="QCU87" s="211"/>
      <c r="QCV87" s="211"/>
      <c r="QCW87" s="211"/>
      <c r="QCX87" s="211"/>
      <c r="QCY87" s="211"/>
      <c r="QCZ87" s="211"/>
      <c r="QDA87" s="211"/>
      <c r="QDB87" s="211"/>
      <c r="QDC87" s="211"/>
      <c r="QDD87" s="211"/>
      <c r="QDE87" s="211"/>
      <c r="QDF87" s="211"/>
      <c r="QDG87" s="211"/>
      <c r="QDH87" s="211"/>
      <c r="QDI87" s="211"/>
      <c r="QDJ87" s="211"/>
      <c r="QDK87" s="211"/>
      <c r="QDL87" s="211"/>
      <c r="QDM87" s="211"/>
      <c r="QDN87" s="211"/>
      <c r="QDO87" s="211"/>
      <c r="QDP87" s="211"/>
      <c r="QDQ87" s="211"/>
      <c r="QDR87" s="211"/>
      <c r="QDS87" s="211"/>
      <c r="QDT87" s="211"/>
      <c r="QDU87" s="211"/>
      <c r="QDV87" s="211"/>
      <c r="QDW87" s="211"/>
      <c r="QDX87" s="211"/>
      <c r="QDY87" s="211"/>
      <c r="QDZ87" s="211"/>
      <c r="QEA87" s="211"/>
      <c r="QEB87" s="211"/>
      <c r="QEC87" s="211"/>
      <c r="QED87" s="211"/>
      <c r="QEE87" s="211"/>
      <c r="QEF87" s="211"/>
      <c r="QEG87" s="211"/>
      <c r="QEH87" s="211"/>
      <c r="QEI87" s="211"/>
      <c r="QEJ87" s="211"/>
      <c r="QEK87" s="211"/>
      <c r="QEL87" s="211"/>
      <c r="QEM87" s="211"/>
      <c r="QEN87" s="211"/>
      <c r="QEO87" s="211"/>
      <c r="QEP87" s="211"/>
      <c r="QEQ87" s="211"/>
      <c r="QER87" s="211"/>
      <c r="QES87" s="211"/>
      <c r="QET87" s="211"/>
      <c r="QEU87" s="211"/>
      <c r="QEV87" s="211"/>
      <c r="QEW87" s="211"/>
      <c r="QEX87" s="211"/>
      <c r="QEY87" s="211"/>
      <c r="QEZ87" s="211"/>
      <c r="QFA87" s="211"/>
      <c r="QFB87" s="211"/>
      <c r="QFC87" s="211"/>
      <c r="QFD87" s="211"/>
      <c r="QFE87" s="211"/>
      <c r="QFF87" s="211"/>
      <c r="QFG87" s="211"/>
      <c r="QFH87" s="211"/>
      <c r="QFI87" s="211"/>
      <c r="QFJ87" s="211"/>
      <c r="QFK87" s="211"/>
      <c r="QFL87" s="211"/>
      <c r="QFM87" s="211"/>
      <c r="QFN87" s="211"/>
      <c r="QFO87" s="211"/>
      <c r="QFP87" s="211"/>
      <c r="QFQ87" s="211"/>
      <c r="QFR87" s="211"/>
      <c r="QFS87" s="211"/>
      <c r="QFT87" s="211"/>
      <c r="QFU87" s="211"/>
      <c r="QFV87" s="211"/>
      <c r="QFW87" s="211"/>
      <c r="QFX87" s="211"/>
      <c r="QFY87" s="211"/>
      <c r="QFZ87" s="211"/>
      <c r="QGA87" s="211"/>
      <c r="QGB87" s="211"/>
      <c r="QGC87" s="211"/>
      <c r="QGD87" s="211"/>
      <c r="QGE87" s="211"/>
      <c r="QGF87" s="211"/>
      <c r="QGG87" s="211"/>
      <c r="QGH87" s="211"/>
      <c r="QGI87" s="211"/>
      <c r="QGJ87" s="211"/>
      <c r="QGK87" s="211"/>
      <c r="QGL87" s="211"/>
      <c r="QGM87" s="211"/>
      <c r="QGN87" s="211"/>
      <c r="QGO87" s="211"/>
      <c r="QGP87" s="211"/>
      <c r="QGQ87" s="211"/>
      <c r="QGR87" s="211"/>
      <c r="QGS87" s="211"/>
      <c r="QGT87" s="211"/>
      <c r="QGU87" s="211"/>
      <c r="QGV87" s="211"/>
      <c r="QGW87" s="211"/>
      <c r="QGX87" s="211"/>
      <c r="QGY87" s="211"/>
      <c r="QGZ87" s="211"/>
      <c r="QHA87" s="211"/>
      <c r="QHB87" s="211"/>
      <c r="QHC87" s="211"/>
      <c r="QHD87" s="211"/>
      <c r="QHE87" s="211"/>
      <c r="QHF87" s="211"/>
      <c r="QHG87" s="211"/>
      <c r="QHH87" s="211"/>
      <c r="QHI87" s="211"/>
      <c r="QHJ87" s="211"/>
      <c r="QHK87" s="211"/>
      <c r="QHL87" s="211"/>
      <c r="QHM87" s="211"/>
      <c r="QHN87" s="211"/>
      <c r="QHO87" s="211"/>
      <c r="QHP87" s="211"/>
      <c r="QHQ87" s="211"/>
      <c r="QHR87" s="211"/>
      <c r="QHS87" s="211"/>
      <c r="QHT87" s="211"/>
      <c r="QHU87" s="211"/>
      <c r="QHV87" s="211"/>
      <c r="QHW87" s="211"/>
      <c r="QHX87" s="211"/>
      <c r="QHY87" s="211"/>
      <c r="QHZ87" s="211"/>
      <c r="QIA87" s="211"/>
      <c r="QIB87" s="211"/>
      <c r="QIC87" s="211"/>
      <c r="QID87" s="211"/>
      <c r="QIE87" s="211"/>
      <c r="QIF87" s="211"/>
      <c r="QIG87" s="211"/>
      <c r="QIH87" s="211"/>
      <c r="QII87" s="211"/>
      <c r="QIJ87" s="211"/>
      <c r="QIK87" s="211"/>
      <c r="QIL87" s="211"/>
      <c r="QIM87" s="211"/>
      <c r="QIN87" s="211"/>
      <c r="QIO87" s="211"/>
      <c r="QIP87" s="211"/>
      <c r="QIQ87" s="211"/>
      <c r="QIR87" s="211"/>
      <c r="QIS87" s="211"/>
      <c r="QIT87" s="211"/>
      <c r="QIU87" s="211"/>
      <c r="QIV87" s="211"/>
      <c r="QIW87" s="211"/>
      <c r="QIX87" s="211"/>
      <c r="QIY87" s="211"/>
      <c r="QIZ87" s="211"/>
      <c r="QJA87" s="211"/>
      <c r="QJB87" s="211"/>
      <c r="QJC87" s="211"/>
      <c r="QJD87" s="211"/>
      <c r="QJE87" s="211"/>
      <c r="QJF87" s="211"/>
      <c r="QJG87" s="211"/>
      <c r="QJH87" s="211"/>
      <c r="QJI87" s="211"/>
      <c r="QJJ87" s="211"/>
      <c r="QJK87" s="211"/>
      <c r="QJL87" s="211"/>
      <c r="QJM87" s="211"/>
      <c r="QJN87" s="211"/>
      <c r="QJO87" s="211"/>
      <c r="QJP87" s="211"/>
      <c r="QJQ87" s="211"/>
      <c r="QJR87" s="211"/>
      <c r="QJS87" s="211"/>
      <c r="QJT87" s="211"/>
      <c r="QJU87" s="211"/>
      <c r="QJV87" s="211"/>
      <c r="QJW87" s="211"/>
      <c r="QJX87" s="211"/>
      <c r="QJY87" s="211"/>
      <c r="QJZ87" s="211"/>
      <c r="QKA87" s="211"/>
      <c r="QKB87" s="211"/>
      <c r="QKC87" s="211"/>
      <c r="QKD87" s="211"/>
      <c r="QKE87" s="211"/>
      <c r="QKF87" s="211"/>
      <c r="QKG87" s="211"/>
      <c r="QKH87" s="211"/>
      <c r="QKI87" s="211"/>
      <c r="QKJ87" s="211"/>
      <c r="QKK87" s="211"/>
      <c r="QKL87" s="211"/>
      <c r="QKM87" s="211"/>
      <c r="QKN87" s="211"/>
      <c r="QKO87" s="211"/>
      <c r="QKP87" s="211"/>
      <c r="QKQ87" s="211"/>
      <c r="QKR87" s="211"/>
      <c r="QKS87" s="211"/>
      <c r="QKT87" s="211"/>
      <c r="QKU87" s="211"/>
      <c r="QKV87" s="211"/>
      <c r="QKW87" s="211"/>
      <c r="QKX87" s="211"/>
      <c r="QKY87" s="211"/>
      <c r="QKZ87" s="211"/>
      <c r="QLA87" s="211"/>
      <c r="QLB87" s="211"/>
      <c r="QLC87" s="211"/>
      <c r="QLD87" s="211"/>
      <c r="QLE87" s="211"/>
      <c r="QLF87" s="211"/>
      <c r="QLG87" s="211"/>
      <c r="QLH87" s="211"/>
      <c r="QLI87" s="211"/>
      <c r="QLJ87" s="211"/>
      <c r="QLK87" s="211"/>
      <c r="QLL87" s="211"/>
      <c r="QLM87" s="211"/>
      <c r="QLN87" s="211"/>
      <c r="QLO87" s="211"/>
      <c r="QLP87" s="211"/>
      <c r="QLQ87" s="211"/>
      <c r="QLR87" s="211"/>
      <c r="QLS87" s="211"/>
      <c r="QLT87" s="211"/>
      <c r="QLU87" s="211"/>
      <c r="QLV87" s="211"/>
      <c r="QLW87" s="211"/>
      <c r="QLX87" s="211"/>
      <c r="QLY87" s="211"/>
      <c r="QLZ87" s="211"/>
      <c r="QMA87" s="211"/>
      <c r="QMB87" s="211"/>
      <c r="QMC87" s="211"/>
      <c r="QMD87" s="211"/>
      <c r="QME87" s="211"/>
      <c r="QMF87" s="211"/>
      <c r="QMG87" s="211"/>
      <c r="QMH87" s="211"/>
      <c r="QMI87" s="211"/>
      <c r="QMJ87" s="211"/>
      <c r="QMK87" s="211"/>
      <c r="QML87" s="211"/>
      <c r="QMM87" s="211"/>
      <c r="QMN87" s="211"/>
      <c r="QMO87" s="211"/>
      <c r="QMP87" s="211"/>
      <c r="QMQ87" s="211"/>
      <c r="QMR87" s="211"/>
      <c r="QMS87" s="211"/>
      <c r="QMT87" s="211"/>
      <c r="QMU87" s="211"/>
      <c r="QMV87" s="211"/>
      <c r="QMW87" s="211"/>
      <c r="QMX87" s="211"/>
      <c r="QMY87" s="211"/>
      <c r="QMZ87" s="211"/>
      <c r="QNA87" s="211"/>
      <c r="QNB87" s="211"/>
      <c r="QNC87" s="211"/>
      <c r="QND87" s="211"/>
      <c r="QNE87" s="211"/>
      <c r="QNF87" s="211"/>
      <c r="QNG87" s="211"/>
      <c r="QNH87" s="211"/>
      <c r="QNI87" s="211"/>
      <c r="QNJ87" s="211"/>
      <c r="QNK87" s="211"/>
      <c r="QNL87" s="211"/>
      <c r="QNM87" s="211"/>
      <c r="QNN87" s="211"/>
      <c r="QNO87" s="211"/>
      <c r="QNP87" s="211"/>
      <c r="QNQ87" s="211"/>
      <c r="QNR87" s="211"/>
      <c r="QNS87" s="211"/>
      <c r="QNT87" s="211"/>
      <c r="QNU87" s="211"/>
      <c r="QNV87" s="211"/>
      <c r="QNW87" s="211"/>
      <c r="QNX87" s="211"/>
      <c r="QNY87" s="211"/>
      <c r="QNZ87" s="211"/>
      <c r="QOA87" s="211"/>
      <c r="QOB87" s="211"/>
      <c r="QOC87" s="211"/>
      <c r="QOD87" s="211"/>
      <c r="QOE87" s="211"/>
      <c r="QOF87" s="211"/>
      <c r="QOG87" s="211"/>
      <c r="QOH87" s="211"/>
      <c r="QOI87" s="211"/>
      <c r="QOJ87" s="211"/>
      <c r="QOK87" s="211"/>
      <c r="QOL87" s="211"/>
      <c r="QOM87" s="211"/>
      <c r="QON87" s="211"/>
      <c r="QOO87" s="211"/>
      <c r="QOP87" s="211"/>
      <c r="QOQ87" s="211"/>
      <c r="QOR87" s="211"/>
      <c r="QOS87" s="211"/>
      <c r="QOT87" s="211"/>
      <c r="QOU87" s="211"/>
      <c r="QOV87" s="211"/>
      <c r="QOW87" s="211"/>
      <c r="QOX87" s="211"/>
      <c r="QOY87" s="211"/>
      <c r="QOZ87" s="211"/>
      <c r="QPA87" s="211"/>
      <c r="QPB87" s="211"/>
      <c r="QPC87" s="211"/>
      <c r="QPD87" s="211"/>
      <c r="QPE87" s="211"/>
      <c r="QPF87" s="211"/>
      <c r="QPG87" s="211"/>
      <c r="QPH87" s="211"/>
      <c r="QPI87" s="211"/>
      <c r="QPJ87" s="211"/>
      <c r="QPK87" s="211"/>
      <c r="QPL87" s="211"/>
      <c r="QPM87" s="211"/>
      <c r="QPN87" s="211"/>
      <c r="QPO87" s="211"/>
      <c r="QPP87" s="211"/>
      <c r="QPQ87" s="211"/>
      <c r="QPR87" s="211"/>
      <c r="QPS87" s="211"/>
      <c r="QPT87" s="211"/>
      <c r="QPU87" s="211"/>
      <c r="QPV87" s="211"/>
      <c r="QPW87" s="211"/>
      <c r="QPX87" s="211"/>
      <c r="QPY87" s="211"/>
      <c r="QPZ87" s="211"/>
      <c r="QQA87" s="211"/>
      <c r="QQB87" s="211"/>
      <c r="QQC87" s="211"/>
      <c r="QQD87" s="211"/>
      <c r="QQE87" s="211"/>
      <c r="QQF87" s="211"/>
      <c r="QQG87" s="211"/>
      <c r="QQH87" s="211"/>
      <c r="QQI87" s="211"/>
      <c r="QQJ87" s="211"/>
      <c r="QQK87" s="211"/>
      <c r="QQL87" s="211"/>
      <c r="QQM87" s="211"/>
      <c r="QQN87" s="211"/>
      <c r="QQO87" s="211"/>
      <c r="QQP87" s="211"/>
      <c r="QQQ87" s="211"/>
      <c r="QQR87" s="211"/>
      <c r="QQS87" s="211"/>
      <c r="QQT87" s="211"/>
      <c r="QQU87" s="211"/>
      <c r="QQV87" s="211"/>
      <c r="QQW87" s="211"/>
      <c r="QQX87" s="211"/>
      <c r="QQY87" s="211"/>
      <c r="QQZ87" s="211"/>
      <c r="QRA87" s="211"/>
      <c r="QRB87" s="211"/>
      <c r="QRC87" s="211"/>
      <c r="QRD87" s="211"/>
      <c r="QRE87" s="211"/>
      <c r="QRF87" s="211"/>
      <c r="QRG87" s="211"/>
      <c r="QRH87" s="211"/>
      <c r="QRI87" s="211"/>
      <c r="QRJ87" s="211"/>
      <c r="QRK87" s="211"/>
      <c r="QRL87" s="211"/>
      <c r="QRM87" s="211"/>
      <c r="QRN87" s="211"/>
      <c r="QRO87" s="211"/>
      <c r="QRP87" s="211"/>
      <c r="QRQ87" s="211"/>
      <c r="QRR87" s="211"/>
      <c r="QRS87" s="211"/>
      <c r="QRT87" s="211"/>
      <c r="QRU87" s="211"/>
      <c r="QRV87" s="211"/>
      <c r="QRW87" s="211"/>
      <c r="QRX87" s="211"/>
      <c r="QRY87" s="211"/>
      <c r="QRZ87" s="211"/>
      <c r="QSA87" s="211"/>
      <c r="QSB87" s="211"/>
      <c r="QSC87" s="211"/>
      <c r="QSD87" s="211"/>
      <c r="QSE87" s="211"/>
      <c r="QSF87" s="211"/>
      <c r="QSG87" s="211"/>
      <c r="QSH87" s="211"/>
      <c r="QSI87" s="211"/>
      <c r="QSJ87" s="211"/>
      <c r="QSK87" s="211"/>
      <c r="QSL87" s="211"/>
      <c r="QSM87" s="211"/>
      <c r="QSN87" s="211"/>
      <c r="QSO87" s="211"/>
      <c r="QSP87" s="211"/>
      <c r="QSQ87" s="211"/>
      <c r="QSR87" s="211"/>
      <c r="QSS87" s="211"/>
      <c r="QST87" s="211"/>
      <c r="QSU87" s="211"/>
      <c r="QSV87" s="211"/>
      <c r="QSW87" s="211"/>
      <c r="QSX87" s="211"/>
      <c r="QSY87" s="211"/>
      <c r="QSZ87" s="211"/>
      <c r="QTA87" s="211"/>
      <c r="QTB87" s="211"/>
      <c r="QTC87" s="211"/>
      <c r="QTD87" s="211"/>
      <c r="QTE87" s="211"/>
      <c r="QTF87" s="211"/>
      <c r="QTG87" s="211"/>
      <c r="QTH87" s="211"/>
      <c r="QTI87" s="211"/>
      <c r="QTJ87" s="211"/>
      <c r="QTK87" s="211"/>
      <c r="QTL87" s="211"/>
      <c r="QTM87" s="211"/>
      <c r="QTN87" s="211"/>
      <c r="QTO87" s="211"/>
      <c r="QTP87" s="211"/>
      <c r="QTQ87" s="211"/>
      <c r="QTR87" s="211"/>
      <c r="QTS87" s="211"/>
      <c r="QTT87" s="211"/>
      <c r="QTU87" s="211"/>
      <c r="QTV87" s="211"/>
      <c r="QTW87" s="211"/>
      <c r="QTX87" s="211"/>
      <c r="QTY87" s="211"/>
      <c r="QTZ87" s="211"/>
      <c r="QUA87" s="211"/>
      <c r="QUB87" s="211"/>
      <c r="QUC87" s="211"/>
      <c r="QUD87" s="211"/>
      <c r="QUE87" s="211"/>
      <c r="QUF87" s="211"/>
      <c r="QUG87" s="211"/>
      <c r="QUH87" s="211"/>
      <c r="QUI87" s="211"/>
      <c r="QUJ87" s="211"/>
      <c r="QUK87" s="211"/>
      <c r="QUL87" s="211"/>
      <c r="QUM87" s="211"/>
      <c r="QUN87" s="211"/>
      <c r="QUO87" s="211"/>
      <c r="QUP87" s="211"/>
      <c r="QUQ87" s="211"/>
      <c r="QUR87" s="211"/>
      <c r="QUS87" s="211"/>
      <c r="QUT87" s="211"/>
      <c r="QUU87" s="211"/>
      <c r="QUV87" s="211"/>
      <c r="QUW87" s="211"/>
      <c r="QUX87" s="211"/>
      <c r="QUY87" s="211"/>
      <c r="QUZ87" s="211"/>
      <c r="QVA87" s="211"/>
      <c r="QVB87" s="211"/>
      <c r="QVC87" s="211"/>
      <c r="QVD87" s="211"/>
      <c r="QVE87" s="211"/>
      <c r="QVF87" s="211"/>
      <c r="QVG87" s="211"/>
      <c r="QVH87" s="211"/>
      <c r="QVI87" s="211"/>
      <c r="QVJ87" s="211"/>
      <c r="QVK87" s="211"/>
      <c r="QVL87" s="211"/>
      <c r="QVM87" s="211"/>
      <c r="QVN87" s="211"/>
      <c r="QVO87" s="211"/>
      <c r="QVP87" s="211"/>
      <c r="QVQ87" s="211"/>
      <c r="QVR87" s="211"/>
      <c r="QVS87" s="211"/>
      <c r="QVT87" s="211"/>
      <c r="QVU87" s="211"/>
      <c r="QVV87" s="211"/>
      <c r="QVW87" s="211"/>
      <c r="QVX87" s="211"/>
      <c r="QVY87" s="211"/>
      <c r="QVZ87" s="211"/>
      <c r="QWA87" s="211"/>
      <c r="QWB87" s="211"/>
      <c r="QWC87" s="211"/>
      <c r="QWD87" s="211"/>
      <c r="QWE87" s="211"/>
      <c r="QWF87" s="211"/>
      <c r="QWG87" s="211"/>
      <c r="QWH87" s="211"/>
      <c r="QWI87" s="211"/>
      <c r="QWJ87" s="211"/>
      <c r="QWK87" s="211"/>
      <c r="QWL87" s="211"/>
      <c r="QWM87" s="211"/>
      <c r="QWN87" s="211"/>
      <c r="QWO87" s="211"/>
      <c r="QWP87" s="211"/>
      <c r="QWQ87" s="211"/>
      <c r="QWR87" s="211"/>
      <c r="QWS87" s="211"/>
      <c r="QWT87" s="211"/>
      <c r="QWU87" s="211"/>
      <c r="QWV87" s="211"/>
      <c r="QWW87" s="211"/>
      <c r="QWX87" s="211"/>
      <c r="QWY87" s="211"/>
      <c r="QWZ87" s="211"/>
      <c r="QXA87" s="211"/>
      <c r="QXB87" s="211"/>
      <c r="QXC87" s="211"/>
      <c r="QXD87" s="211"/>
      <c r="QXE87" s="211"/>
      <c r="QXF87" s="211"/>
      <c r="QXG87" s="211"/>
      <c r="QXH87" s="211"/>
      <c r="QXI87" s="211"/>
      <c r="QXJ87" s="211"/>
      <c r="QXK87" s="211"/>
      <c r="QXL87" s="211"/>
      <c r="QXM87" s="211"/>
      <c r="QXN87" s="211"/>
      <c r="QXO87" s="211"/>
      <c r="QXP87" s="211"/>
      <c r="QXQ87" s="211"/>
      <c r="QXR87" s="211"/>
      <c r="QXS87" s="211"/>
      <c r="QXT87" s="211"/>
      <c r="QXU87" s="211"/>
      <c r="QXV87" s="211"/>
      <c r="QXW87" s="211"/>
      <c r="QXX87" s="211"/>
      <c r="QXY87" s="211"/>
      <c r="QXZ87" s="211"/>
      <c r="QYA87" s="211"/>
      <c r="QYB87" s="211"/>
      <c r="QYC87" s="211"/>
      <c r="QYD87" s="211"/>
      <c r="QYE87" s="211"/>
      <c r="QYF87" s="211"/>
      <c r="QYG87" s="211"/>
      <c r="QYH87" s="211"/>
      <c r="QYI87" s="211"/>
      <c r="QYJ87" s="211"/>
      <c r="QYK87" s="211"/>
      <c r="QYL87" s="211"/>
      <c r="QYM87" s="211"/>
      <c r="QYN87" s="211"/>
      <c r="QYO87" s="211"/>
      <c r="QYP87" s="211"/>
      <c r="QYQ87" s="211"/>
      <c r="QYR87" s="211"/>
      <c r="QYS87" s="211"/>
      <c r="QYT87" s="211"/>
      <c r="QYU87" s="211"/>
      <c r="QYV87" s="211"/>
      <c r="QYW87" s="211"/>
      <c r="QYX87" s="211"/>
      <c r="QYY87" s="211"/>
      <c r="QYZ87" s="211"/>
      <c r="QZA87" s="211"/>
      <c r="QZB87" s="211"/>
      <c r="QZC87" s="211"/>
      <c r="QZD87" s="211"/>
      <c r="QZE87" s="211"/>
      <c r="QZF87" s="211"/>
      <c r="QZG87" s="211"/>
      <c r="QZH87" s="211"/>
      <c r="QZI87" s="211"/>
      <c r="QZJ87" s="211"/>
      <c r="QZK87" s="211"/>
      <c r="QZL87" s="211"/>
      <c r="QZM87" s="211"/>
      <c r="QZN87" s="211"/>
      <c r="QZO87" s="211"/>
      <c r="QZP87" s="211"/>
      <c r="QZQ87" s="211"/>
      <c r="QZR87" s="211"/>
      <c r="QZS87" s="211"/>
      <c r="QZT87" s="211"/>
      <c r="QZU87" s="211"/>
      <c r="QZV87" s="211"/>
      <c r="QZW87" s="211"/>
      <c r="QZX87" s="211"/>
      <c r="QZY87" s="211"/>
      <c r="QZZ87" s="211"/>
      <c r="RAA87" s="211"/>
      <c r="RAB87" s="211"/>
      <c r="RAC87" s="211"/>
      <c r="RAD87" s="211"/>
      <c r="RAE87" s="211"/>
      <c r="RAF87" s="211"/>
      <c r="RAG87" s="211"/>
      <c r="RAH87" s="211"/>
      <c r="RAI87" s="211"/>
      <c r="RAJ87" s="211"/>
      <c r="RAK87" s="211"/>
      <c r="RAL87" s="211"/>
      <c r="RAM87" s="211"/>
      <c r="RAN87" s="211"/>
      <c r="RAO87" s="211"/>
      <c r="RAP87" s="211"/>
      <c r="RAQ87" s="211"/>
      <c r="RAR87" s="211"/>
      <c r="RAS87" s="211"/>
      <c r="RAT87" s="211"/>
      <c r="RAU87" s="211"/>
      <c r="RAV87" s="211"/>
      <c r="RAW87" s="211"/>
      <c r="RAX87" s="211"/>
      <c r="RAY87" s="211"/>
      <c r="RAZ87" s="211"/>
      <c r="RBA87" s="211"/>
      <c r="RBB87" s="211"/>
      <c r="RBC87" s="211"/>
      <c r="RBD87" s="211"/>
      <c r="RBE87" s="211"/>
      <c r="RBF87" s="211"/>
      <c r="RBG87" s="211"/>
      <c r="RBH87" s="211"/>
      <c r="RBI87" s="211"/>
      <c r="RBJ87" s="211"/>
      <c r="RBK87" s="211"/>
      <c r="RBL87" s="211"/>
      <c r="RBM87" s="211"/>
      <c r="RBN87" s="211"/>
      <c r="RBO87" s="211"/>
      <c r="RBP87" s="211"/>
      <c r="RBQ87" s="211"/>
      <c r="RBR87" s="211"/>
      <c r="RBS87" s="211"/>
      <c r="RBT87" s="211"/>
      <c r="RBU87" s="211"/>
      <c r="RBV87" s="211"/>
      <c r="RBW87" s="211"/>
      <c r="RBX87" s="211"/>
      <c r="RBY87" s="211"/>
      <c r="RBZ87" s="211"/>
      <c r="RCA87" s="211"/>
      <c r="RCB87" s="211"/>
      <c r="RCC87" s="211"/>
      <c r="RCD87" s="211"/>
      <c r="RCE87" s="211"/>
      <c r="RCF87" s="211"/>
      <c r="RCG87" s="211"/>
      <c r="RCH87" s="211"/>
      <c r="RCI87" s="211"/>
      <c r="RCJ87" s="211"/>
      <c r="RCK87" s="211"/>
      <c r="RCL87" s="211"/>
      <c r="RCM87" s="211"/>
      <c r="RCN87" s="211"/>
      <c r="RCO87" s="211"/>
      <c r="RCP87" s="211"/>
      <c r="RCQ87" s="211"/>
      <c r="RCR87" s="211"/>
      <c r="RCS87" s="211"/>
      <c r="RCT87" s="211"/>
      <c r="RCU87" s="211"/>
      <c r="RCV87" s="211"/>
      <c r="RCW87" s="211"/>
      <c r="RCX87" s="211"/>
      <c r="RCY87" s="211"/>
      <c r="RCZ87" s="211"/>
      <c r="RDA87" s="211"/>
      <c r="RDB87" s="211"/>
      <c r="RDC87" s="211"/>
      <c r="RDD87" s="211"/>
      <c r="RDE87" s="211"/>
      <c r="RDF87" s="211"/>
      <c r="RDG87" s="211"/>
      <c r="RDH87" s="211"/>
      <c r="RDI87" s="211"/>
      <c r="RDJ87" s="211"/>
      <c r="RDK87" s="211"/>
      <c r="RDL87" s="211"/>
      <c r="RDM87" s="211"/>
      <c r="RDN87" s="211"/>
      <c r="RDO87" s="211"/>
      <c r="RDP87" s="211"/>
      <c r="RDQ87" s="211"/>
      <c r="RDR87" s="211"/>
      <c r="RDS87" s="211"/>
      <c r="RDT87" s="211"/>
      <c r="RDU87" s="211"/>
      <c r="RDV87" s="211"/>
      <c r="RDW87" s="211"/>
      <c r="RDX87" s="211"/>
      <c r="RDY87" s="211"/>
      <c r="RDZ87" s="211"/>
      <c r="REA87" s="211"/>
      <c r="REB87" s="211"/>
      <c r="REC87" s="211"/>
      <c r="RED87" s="211"/>
      <c r="REE87" s="211"/>
      <c r="REF87" s="211"/>
      <c r="REG87" s="211"/>
      <c r="REH87" s="211"/>
      <c r="REI87" s="211"/>
      <c r="REJ87" s="211"/>
      <c r="REK87" s="211"/>
      <c r="REL87" s="211"/>
      <c r="REM87" s="211"/>
      <c r="REN87" s="211"/>
      <c r="REO87" s="211"/>
      <c r="REP87" s="211"/>
      <c r="REQ87" s="211"/>
      <c r="RER87" s="211"/>
      <c r="RES87" s="211"/>
      <c r="RET87" s="211"/>
      <c r="REU87" s="211"/>
      <c r="REV87" s="211"/>
      <c r="REW87" s="211"/>
      <c r="REX87" s="211"/>
      <c r="REY87" s="211"/>
      <c r="REZ87" s="211"/>
      <c r="RFA87" s="211"/>
      <c r="RFB87" s="211"/>
      <c r="RFC87" s="211"/>
      <c r="RFD87" s="211"/>
      <c r="RFE87" s="211"/>
      <c r="RFF87" s="211"/>
      <c r="RFG87" s="211"/>
      <c r="RFH87" s="211"/>
      <c r="RFI87" s="211"/>
      <c r="RFJ87" s="211"/>
      <c r="RFK87" s="211"/>
      <c r="RFL87" s="211"/>
      <c r="RFM87" s="211"/>
      <c r="RFN87" s="211"/>
      <c r="RFO87" s="211"/>
      <c r="RFP87" s="211"/>
      <c r="RFQ87" s="211"/>
      <c r="RFR87" s="211"/>
      <c r="RFS87" s="211"/>
      <c r="RFT87" s="211"/>
      <c r="RFU87" s="211"/>
      <c r="RFV87" s="211"/>
      <c r="RFW87" s="211"/>
      <c r="RFX87" s="211"/>
      <c r="RFY87" s="211"/>
      <c r="RFZ87" s="211"/>
      <c r="RGA87" s="211"/>
      <c r="RGB87" s="211"/>
      <c r="RGC87" s="211"/>
      <c r="RGD87" s="211"/>
      <c r="RGE87" s="211"/>
      <c r="RGF87" s="211"/>
      <c r="RGG87" s="211"/>
      <c r="RGH87" s="211"/>
      <c r="RGI87" s="211"/>
      <c r="RGJ87" s="211"/>
      <c r="RGK87" s="211"/>
      <c r="RGL87" s="211"/>
      <c r="RGM87" s="211"/>
      <c r="RGN87" s="211"/>
      <c r="RGO87" s="211"/>
      <c r="RGP87" s="211"/>
      <c r="RGQ87" s="211"/>
      <c r="RGR87" s="211"/>
      <c r="RGS87" s="211"/>
      <c r="RGT87" s="211"/>
      <c r="RGU87" s="211"/>
      <c r="RGV87" s="211"/>
      <c r="RGW87" s="211"/>
      <c r="RGX87" s="211"/>
      <c r="RGY87" s="211"/>
      <c r="RGZ87" s="211"/>
      <c r="RHA87" s="211"/>
      <c r="RHB87" s="211"/>
      <c r="RHC87" s="211"/>
      <c r="RHD87" s="211"/>
      <c r="RHE87" s="211"/>
      <c r="RHF87" s="211"/>
      <c r="RHG87" s="211"/>
      <c r="RHH87" s="211"/>
      <c r="RHI87" s="211"/>
      <c r="RHJ87" s="211"/>
      <c r="RHK87" s="211"/>
      <c r="RHL87" s="211"/>
      <c r="RHM87" s="211"/>
      <c r="RHN87" s="211"/>
      <c r="RHO87" s="211"/>
      <c r="RHP87" s="211"/>
      <c r="RHQ87" s="211"/>
      <c r="RHR87" s="211"/>
      <c r="RHS87" s="211"/>
      <c r="RHT87" s="211"/>
      <c r="RHU87" s="211"/>
      <c r="RHV87" s="211"/>
      <c r="RHW87" s="211"/>
      <c r="RHX87" s="211"/>
      <c r="RHY87" s="211"/>
      <c r="RHZ87" s="211"/>
      <c r="RIA87" s="211"/>
      <c r="RIB87" s="211"/>
      <c r="RIC87" s="211"/>
      <c r="RID87" s="211"/>
      <c r="RIE87" s="211"/>
      <c r="RIF87" s="211"/>
      <c r="RIG87" s="211"/>
      <c r="RIH87" s="211"/>
      <c r="RII87" s="211"/>
      <c r="RIJ87" s="211"/>
      <c r="RIK87" s="211"/>
      <c r="RIL87" s="211"/>
      <c r="RIM87" s="211"/>
      <c r="RIN87" s="211"/>
      <c r="RIO87" s="211"/>
      <c r="RIP87" s="211"/>
      <c r="RIQ87" s="211"/>
      <c r="RIR87" s="211"/>
      <c r="RIS87" s="211"/>
      <c r="RIT87" s="211"/>
      <c r="RIU87" s="211"/>
      <c r="RIV87" s="211"/>
      <c r="RIW87" s="211"/>
      <c r="RIX87" s="211"/>
      <c r="RIY87" s="211"/>
      <c r="RIZ87" s="211"/>
      <c r="RJA87" s="211"/>
      <c r="RJB87" s="211"/>
      <c r="RJC87" s="211"/>
      <c r="RJD87" s="211"/>
      <c r="RJE87" s="211"/>
      <c r="RJF87" s="211"/>
      <c r="RJG87" s="211"/>
      <c r="RJH87" s="211"/>
      <c r="RJI87" s="211"/>
      <c r="RJJ87" s="211"/>
      <c r="RJK87" s="211"/>
      <c r="RJL87" s="211"/>
      <c r="RJM87" s="211"/>
      <c r="RJN87" s="211"/>
      <c r="RJO87" s="211"/>
      <c r="RJP87" s="211"/>
      <c r="RJQ87" s="211"/>
      <c r="RJR87" s="211"/>
      <c r="RJS87" s="211"/>
      <c r="RJT87" s="211"/>
      <c r="RJU87" s="211"/>
      <c r="RJV87" s="211"/>
      <c r="RJW87" s="211"/>
      <c r="RJX87" s="211"/>
      <c r="RJY87" s="211"/>
      <c r="RJZ87" s="211"/>
      <c r="RKA87" s="211"/>
      <c r="RKB87" s="211"/>
      <c r="RKC87" s="211"/>
      <c r="RKD87" s="211"/>
      <c r="RKE87" s="211"/>
      <c r="RKF87" s="211"/>
      <c r="RKG87" s="211"/>
      <c r="RKH87" s="211"/>
      <c r="RKI87" s="211"/>
      <c r="RKJ87" s="211"/>
      <c r="RKK87" s="211"/>
      <c r="RKL87" s="211"/>
      <c r="RKM87" s="211"/>
      <c r="RKN87" s="211"/>
      <c r="RKO87" s="211"/>
      <c r="RKP87" s="211"/>
      <c r="RKQ87" s="211"/>
      <c r="RKR87" s="211"/>
      <c r="RKS87" s="211"/>
      <c r="RKT87" s="211"/>
      <c r="RKU87" s="211"/>
      <c r="RKV87" s="211"/>
      <c r="RKW87" s="211"/>
      <c r="RKX87" s="211"/>
      <c r="RKY87" s="211"/>
      <c r="RKZ87" s="211"/>
      <c r="RLA87" s="211"/>
      <c r="RLB87" s="211"/>
      <c r="RLC87" s="211"/>
      <c r="RLD87" s="211"/>
      <c r="RLE87" s="211"/>
      <c r="RLF87" s="211"/>
      <c r="RLG87" s="211"/>
      <c r="RLH87" s="211"/>
      <c r="RLI87" s="211"/>
      <c r="RLJ87" s="211"/>
      <c r="RLK87" s="211"/>
      <c r="RLL87" s="211"/>
      <c r="RLM87" s="211"/>
      <c r="RLN87" s="211"/>
      <c r="RLO87" s="211"/>
      <c r="RLP87" s="211"/>
      <c r="RLQ87" s="211"/>
      <c r="RLR87" s="211"/>
      <c r="RLS87" s="211"/>
      <c r="RLT87" s="211"/>
      <c r="RLU87" s="211"/>
      <c r="RLV87" s="211"/>
      <c r="RLW87" s="211"/>
      <c r="RLX87" s="211"/>
      <c r="RLY87" s="211"/>
      <c r="RLZ87" s="211"/>
      <c r="RMA87" s="211"/>
      <c r="RMB87" s="211"/>
      <c r="RMC87" s="211"/>
      <c r="RMD87" s="211"/>
      <c r="RME87" s="211"/>
      <c r="RMF87" s="211"/>
      <c r="RMG87" s="211"/>
      <c r="RMH87" s="211"/>
      <c r="RMI87" s="211"/>
      <c r="RMJ87" s="211"/>
      <c r="RMK87" s="211"/>
      <c r="RML87" s="211"/>
      <c r="RMM87" s="211"/>
      <c r="RMN87" s="211"/>
      <c r="RMO87" s="211"/>
      <c r="RMP87" s="211"/>
      <c r="RMQ87" s="211"/>
      <c r="RMR87" s="211"/>
      <c r="RMS87" s="211"/>
      <c r="RMT87" s="211"/>
      <c r="RMU87" s="211"/>
      <c r="RMV87" s="211"/>
      <c r="RMW87" s="211"/>
      <c r="RMX87" s="211"/>
      <c r="RMY87" s="211"/>
      <c r="RMZ87" s="211"/>
      <c r="RNA87" s="211"/>
      <c r="RNB87" s="211"/>
      <c r="RNC87" s="211"/>
      <c r="RND87" s="211"/>
      <c r="RNE87" s="211"/>
      <c r="RNF87" s="211"/>
      <c r="RNG87" s="211"/>
      <c r="RNH87" s="211"/>
      <c r="RNI87" s="211"/>
      <c r="RNJ87" s="211"/>
      <c r="RNK87" s="211"/>
      <c r="RNL87" s="211"/>
      <c r="RNM87" s="211"/>
      <c r="RNN87" s="211"/>
      <c r="RNO87" s="211"/>
      <c r="RNP87" s="211"/>
      <c r="RNQ87" s="211"/>
      <c r="RNR87" s="211"/>
      <c r="RNS87" s="211"/>
      <c r="RNT87" s="211"/>
      <c r="RNU87" s="211"/>
      <c r="RNV87" s="211"/>
      <c r="RNW87" s="211"/>
      <c r="RNX87" s="211"/>
      <c r="RNY87" s="211"/>
      <c r="RNZ87" s="211"/>
      <c r="ROA87" s="211"/>
      <c r="ROB87" s="211"/>
      <c r="ROC87" s="211"/>
      <c r="ROD87" s="211"/>
      <c r="ROE87" s="211"/>
      <c r="ROF87" s="211"/>
      <c r="ROG87" s="211"/>
      <c r="ROH87" s="211"/>
      <c r="ROI87" s="211"/>
      <c r="ROJ87" s="211"/>
      <c r="ROK87" s="211"/>
      <c r="ROL87" s="211"/>
      <c r="ROM87" s="211"/>
      <c r="RON87" s="211"/>
      <c r="ROO87" s="211"/>
      <c r="ROP87" s="211"/>
      <c r="ROQ87" s="211"/>
      <c r="ROR87" s="211"/>
      <c r="ROS87" s="211"/>
      <c r="ROT87" s="211"/>
      <c r="ROU87" s="211"/>
      <c r="ROV87" s="211"/>
      <c r="ROW87" s="211"/>
      <c r="ROX87" s="211"/>
      <c r="ROY87" s="211"/>
      <c r="ROZ87" s="211"/>
      <c r="RPA87" s="211"/>
      <c r="RPB87" s="211"/>
      <c r="RPC87" s="211"/>
      <c r="RPD87" s="211"/>
      <c r="RPE87" s="211"/>
      <c r="RPF87" s="211"/>
      <c r="RPG87" s="211"/>
      <c r="RPH87" s="211"/>
      <c r="RPI87" s="211"/>
      <c r="RPJ87" s="211"/>
      <c r="RPK87" s="211"/>
      <c r="RPL87" s="211"/>
      <c r="RPM87" s="211"/>
      <c r="RPN87" s="211"/>
      <c r="RPO87" s="211"/>
      <c r="RPP87" s="211"/>
      <c r="RPQ87" s="211"/>
      <c r="RPR87" s="211"/>
      <c r="RPS87" s="211"/>
      <c r="RPT87" s="211"/>
      <c r="RPU87" s="211"/>
      <c r="RPV87" s="211"/>
      <c r="RPW87" s="211"/>
      <c r="RPX87" s="211"/>
      <c r="RPY87" s="211"/>
      <c r="RPZ87" s="211"/>
      <c r="RQA87" s="211"/>
      <c r="RQB87" s="211"/>
      <c r="RQC87" s="211"/>
      <c r="RQD87" s="211"/>
      <c r="RQE87" s="211"/>
      <c r="RQF87" s="211"/>
      <c r="RQG87" s="211"/>
      <c r="RQH87" s="211"/>
      <c r="RQI87" s="211"/>
      <c r="RQJ87" s="211"/>
      <c r="RQK87" s="211"/>
      <c r="RQL87" s="211"/>
      <c r="RQM87" s="211"/>
      <c r="RQN87" s="211"/>
      <c r="RQO87" s="211"/>
      <c r="RQP87" s="211"/>
      <c r="RQQ87" s="211"/>
      <c r="RQR87" s="211"/>
      <c r="RQS87" s="211"/>
      <c r="RQT87" s="211"/>
      <c r="RQU87" s="211"/>
      <c r="RQV87" s="211"/>
      <c r="RQW87" s="211"/>
      <c r="RQX87" s="211"/>
      <c r="RQY87" s="211"/>
      <c r="RQZ87" s="211"/>
      <c r="RRA87" s="211"/>
      <c r="RRB87" s="211"/>
      <c r="RRC87" s="211"/>
      <c r="RRD87" s="211"/>
      <c r="RRE87" s="211"/>
      <c r="RRF87" s="211"/>
      <c r="RRG87" s="211"/>
      <c r="RRH87" s="211"/>
      <c r="RRI87" s="211"/>
      <c r="RRJ87" s="211"/>
      <c r="RRK87" s="211"/>
      <c r="RRL87" s="211"/>
      <c r="RRM87" s="211"/>
      <c r="RRN87" s="211"/>
      <c r="RRO87" s="211"/>
      <c r="RRP87" s="211"/>
      <c r="RRQ87" s="211"/>
      <c r="RRR87" s="211"/>
      <c r="RRS87" s="211"/>
      <c r="RRT87" s="211"/>
      <c r="RRU87" s="211"/>
      <c r="RRV87" s="211"/>
      <c r="RRW87" s="211"/>
      <c r="RRX87" s="211"/>
      <c r="RRY87" s="211"/>
      <c r="RRZ87" s="211"/>
      <c r="RSA87" s="211"/>
      <c r="RSB87" s="211"/>
      <c r="RSC87" s="211"/>
      <c r="RSD87" s="211"/>
      <c r="RSE87" s="211"/>
      <c r="RSF87" s="211"/>
      <c r="RSG87" s="211"/>
      <c r="RSH87" s="211"/>
      <c r="RSI87" s="211"/>
      <c r="RSJ87" s="211"/>
      <c r="RSK87" s="211"/>
      <c r="RSL87" s="211"/>
      <c r="RSM87" s="211"/>
      <c r="RSN87" s="211"/>
      <c r="RSO87" s="211"/>
      <c r="RSP87" s="211"/>
      <c r="RSQ87" s="211"/>
      <c r="RSR87" s="211"/>
      <c r="RSS87" s="211"/>
      <c r="RST87" s="211"/>
      <c r="RSU87" s="211"/>
      <c r="RSV87" s="211"/>
      <c r="RSW87" s="211"/>
      <c r="RSX87" s="211"/>
      <c r="RSY87" s="211"/>
      <c r="RSZ87" s="211"/>
      <c r="RTA87" s="211"/>
      <c r="RTB87" s="211"/>
      <c r="RTC87" s="211"/>
      <c r="RTD87" s="211"/>
      <c r="RTE87" s="211"/>
      <c r="RTF87" s="211"/>
      <c r="RTG87" s="211"/>
      <c r="RTH87" s="211"/>
      <c r="RTI87" s="211"/>
      <c r="RTJ87" s="211"/>
      <c r="RTK87" s="211"/>
      <c r="RTL87" s="211"/>
      <c r="RTM87" s="211"/>
      <c r="RTN87" s="211"/>
      <c r="RTO87" s="211"/>
      <c r="RTP87" s="211"/>
      <c r="RTQ87" s="211"/>
      <c r="RTR87" s="211"/>
      <c r="RTS87" s="211"/>
      <c r="RTT87" s="211"/>
      <c r="RTU87" s="211"/>
      <c r="RTV87" s="211"/>
      <c r="RTW87" s="211"/>
      <c r="RTX87" s="211"/>
      <c r="RTY87" s="211"/>
      <c r="RTZ87" s="211"/>
      <c r="RUA87" s="211"/>
      <c r="RUB87" s="211"/>
      <c r="RUC87" s="211"/>
      <c r="RUD87" s="211"/>
      <c r="RUE87" s="211"/>
      <c r="RUF87" s="211"/>
      <c r="RUG87" s="211"/>
      <c r="RUH87" s="211"/>
      <c r="RUI87" s="211"/>
      <c r="RUJ87" s="211"/>
      <c r="RUK87" s="211"/>
      <c r="RUL87" s="211"/>
      <c r="RUM87" s="211"/>
      <c r="RUN87" s="211"/>
      <c r="RUO87" s="211"/>
      <c r="RUP87" s="211"/>
      <c r="RUQ87" s="211"/>
      <c r="RUR87" s="211"/>
      <c r="RUS87" s="211"/>
      <c r="RUT87" s="211"/>
      <c r="RUU87" s="211"/>
      <c r="RUV87" s="211"/>
      <c r="RUW87" s="211"/>
      <c r="RUX87" s="211"/>
      <c r="RUY87" s="211"/>
      <c r="RUZ87" s="211"/>
      <c r="RVA87" s="211"/>
      <c r="RVB87" s="211"/>
      <c r="RVC87" s="211"/>
      <c r="RVD87" s="211"/>
      <c r="RVE87" s="211"/>
      <c r="RVF87" s="211"/>
      <c r="RVG87" s="211"/>
      <c r="RVH87" s="211"/>
      <c r="RVI87" s="211"/>
      <c r="RVJ87" s="211"/>
      <c r="RVK87" s="211"/>
      <c r="RVL87" s="211"/>
      <c r="RVM87" s="211"/>
      <c r="RVN87" s="211"/>
      <c r="RVO87" s="211"/>
      <c r="RVP87" s="211"/>
      <c r="RVQ87" s="211"/>
      <c r="RVR87" s="211"/>
      <c r="RVS87" s="211"/>
      <c r="RVT87" s="211"/>
      <c r="RVU87" s="211"/>
      <c r="RVV87" s="211"/>
      <c r="RVW87" s="211"/>
      <c r="RVX87" s="211"/>
      <c r="RVY87" s="211"/>
      <c r="RVZ87" s="211"/>
      <c r="RWA87" s="211"/>
      <c r="RWB87" s="211"/>
      <c r="RWC87" s="211"/>
      <c r="RWD87" s="211"/>
      <c r="RWE87" s="211"/>
      <c r="RWF87" s="211"/>
      <c r="RWG87" s="211"/>
      <c r="RWH87" s="211"/>
      <c r="RWI87" s="211"/>
      <c r="RWJ87" s="211"/>
      <c r="RWK87" s="211"/>
      <c r="RWL87" s="211"/>
      <c r="RWM87" s="211"/>
      <c r="RWN87" s="211"/>
      <c r="RWO87" s="211"/>
      <c r="RWP87" s="211"/>
      <c r="RWQ87" s="211"/>
      <c r="RWR87" s="211"/>
      <c r="RWS87" s="211"/>
      <c r="RWT87" s="211"/>
      <c r="RWU87" s="211"/>
      <c r="RWV87" s="211"/>
      <c r="RWW87" s="211"/>
      <c r="RWX87" s="211"/>
      <c r="RWY87" s="211"/>
      <c r="RWZ87" s="211"/>
      <c r="RXA87" s="211"/>
      <c r="RXB87" s="211"/>
      <c r="RXC87" s="211"/>
      <c r="RXD87" s="211"/>
      <c r="RXE87" s="211"/>
      <c r="RXF87" s="211"/>
      <c r="RXG87" s="211"/>
      <c r="RXH87" s="211"/>
      <c r="RXI87" s="211"/>
      <c r="RXJ87" s="211"/>
      <c r="RXK87" s="211"/>
      <c r="RXL87" s="211"/>
      <c r="RXM87" s="211"/>
      <c r="RXN87" s="211"/>
      <c r="RXO87" s="211"/>
      <c r="RXP87" s="211"/>
      <c r="RXQ87" s="211"/>
      <c r="RXR87" s="211"/>
      <c r="RXS87" s="211"/>
      <c r="RXT87" s="211"/>
      <c r="RXU87" s="211"/>
      <c r="RXV87" s="211"/>
      <c r="RXW87" s="211"/>
      <c r="RXX87" s="211"/>
      <c r="RXY87" s="211"/>
      <c r="RXZ87" s="211"/>
      <c r="RYA87" s="211"/>
      <c r="RYB87" s="211"/>
      <c r="RYC87" s="211"/>
      <c r="RYD87" s="211"/>
      <c r="RYE87" s="211"/>
      <c r="RYF87" s="211"/>
      <c r="RYG87" s="211"/>
      <c r="RYH87" s="211"/>
      <c r="RYI87" s="211"/>
      <c r="RYJ87" s="211"/>
      <c r="RYK87" s="211"/>
      <c r="RYL87" s="211"/>
      <c r="RYM87" s="211"/>
      <c r="RYN87" s="211"/>
      <c r="RYO87" s="211"/>
      <c r="RYP87" s="211"/>
      <c r="RYQ87" s="211"/>
      <c r="RYR87" s="211"/>
      <c r="RYS87" s="211"/>
      <c r="RYT87" s="211"/>
      <c r="RYU87" s="211"/>
      <c r="RYV87" s="211"/>
      <c r="RYW87" s="211"/>
      <c r="RYX87" s="211"/>
      <c r="RYY87" s="211"/>
      <c r="RYZ87" s="211"/>
      <c r="RZA87" s="211"/>
      <c r="RZB87" s="211"/>
      <c r="RZC87" s="211"/>
      <c r="RZD87" s="211"/>
      <c r="RZE87" s="211"/>
      <c r="RZF87" s="211"/>
      <c r="RZG87" s="211"/>
      <c r="RZH87" s="211"/>
      <c r="RZI87" s="211"/>
      <c r="RZJ87" s="211"/>
      <c r="RZK87" s="211"/>
      <c r="RZL87" s="211"/>
      <c r="RZM87" s="211"/>
      <c r="RZN87" s="211"/>
      <c r="RZO87" s="211"/>
      <c r="RZP87" s="211"/>
      <c r="RZQ87" s="211"/>
      <c r="RZR87" s="211"/>
      <c r="RZS87" s="211"/>
      <c r="RZT87" s="211"/>
      <c r="RZU87" s="211"/>
      <c r="RZV87" s="211"/>
      <c r="RZW87" s="211"/>
      <c r="RZX87" s="211"/>
      <c r="RZY87" s="211"/>
      <c r="RZZ87" s="211"/>
      <c r="SAA87" s="211"/>
      <c r="SAB87" s="211"/>
      <c r="SAC87" s="211"/>
      <c r="SAD87" s="211"/>
      <c r="SAE87" s="211"/>
      <c r="SAF87" s="211"/>
      <c r="SAG87" s="211"/>
      <c r="SAH87" s="211"/>
      <c r="SAI87" s="211"/>
      <c r="SAJ87" s="211"/>
      <c r="SAK87" s="211"/>
      <c r="SAL87" s="211"/>
      <c r="SAM87" s="211"/>
      <c r="SAN87" s="211"/>
      <c r="SAO87" s="211"/>
      <c r="SAP87" s="211"/>
      <c r="SAQ87" s="211"/>
      <c r="SAR87" s="211"/>
      <c r="SAS87" s="211"/>
      <c r="SAT87" s="211"/>
      <c r="SAU87" s="211"/>
      <c r="SAV87" s="211"/>
      <c r="SAW87" s="211"/>
      <c r="SAX87" s="211"/>
      <c r="SAY87" s="211"/>
      <c r="SAZ87" s="211"/>
      <c r="SBA87" s="211"/>
      <c r="SBB87" s="211"/>
      <c r="SBC87" s="211"/>
      <c r="SBD87" s="211"/>
      <c r="SBE87" s="211"/>
      <c r="SBF87" s="211"/>
      <c r="SBG87" s="211"/>
      <c r="SBH87" s="211"/>
      <c r="SBI87" s="211"/>
      <c r="SBJ87" s="211"/>
      <c r="SBK87" s="211"/>
      <c r="SBL87" s="211"/>
      <c r="SBM87" s="211"/>
      <c r="SBN87" s="211"/>
      <c r="SBO87" s="211"/>
      <c r="SBP87" s="211"/>
      <c r="SBQ87" s="211"/>
      <c r="SBR87" s="211"/>
      <c r="SBS87" s="211"/>
      <c r="SBT87" s="211"/>
      <c r="SBU87" s="211"/>
      <c r="SBV87" s="211"/>
      <c r="SBW87" s="211"/>
      <c r="SBX87" s="211"/>
      <c r="SBY87" s="211"/>
      <c r="SBZ87" s="211"/>
      <c r="SCA87" s="211"/>
      <c r="SCB87" s="211"/>
      <c r="SCC87" s="211"/>
      <c r="SCD87" s="211"/>
      <c r="SCE87" s="211"/>
      <c r="SCF87" s="211"/>
      <c r="SCG87" s="211"/>
      <c r="SCH87" s="211"/>
      <c r="SCI87" s="211"/>
      <c r="SCJ87" s="211"/>
      <c r="SCK87" s="211"/>
      <c r="SCL87" s="211"/>
      <c r="SCM87" s="211"/>
      <c r="SCN87" s="211"/>
      <c r="SCO87" s="211"/>
      <c r="SCP87" s="211"/>
      <c r="SCQ87" s="211"/>
      <c r="SCR87" s="211"/>
      <c r="SCS87" s="211"/>
      <c r="SCT87" s="211"/>
      <c r="SCU87" s="211"/>
      <c r="SCV87" s="211"/>
      <c r="SCW87" s="211"/>
      <c r="SCX87" s="211"/>
      <c r="SCY87" s="211"/>
      <c r="SCZ87" s="211"/>
      <c r="SDA87" s="211"/>
      <c r="SDB87" s="211"/>
      <c r="SDC87" s="211"/>
      <c r="SDD87" s="211"/>
      <c r="SDE87" s="211"/>
      <c r="SDF87" s="211"/>
      <c r="SDG87" s="211"/>
      <c r="SDH87" s="211"/>
      <c r="SDI87" s="211"/>
      <c r="SDJ87" s="211"/>
      <c r="SDK87" s="211"/>
      <c r="SDL87" s="211"/>
      <c r="SDM87" s="211"/>
      <c r="SDN87" s="211"/>
      <c r="SDO87" s="211"/>
      <c r="SDP87" s="211"/>
      <c r="SDQ87" s="211"/>
      <c r="SDR87" s="211"/>
      <c r="SDS87" s="211"/>
      <c r="SDT87" s="211"/>
      <c r="SDU87" s="211"/>
      <c r="SDV87" s="211"/>
      <c r="SDW87" s="211"/>
      <c r="SDX87" s="211"/>
      <c r="SDY87" s="211"/>
      <c r="SDZ87" s="211"/>
      <c r="SEA87" s="211"/>
      <c r="SEB87" s="211"/>
      <c r="SEC87" s="211"/>
      <c r="SED87" s="211"/>
      <c r="SEE87" s="211"/>
      <c r="SEF87" s="211"/>
      <c r="SEG87" s="211"/>
      <c r="SEH87" s="211"/>
      <c r="SEI87" s="211"/>
      <c r="SEJ87" s="211"/>
      <c r="SEK87" s="211"/>
      <c r="SEL87" s="211"/>
      <c r="SEM87" s="211"/>
      <c r="SEN87" s="211"/>
      <c r="SEO87" s="211"/>
      <c r="SEP87" s="211"/>
      <c r="SEQ87" s="211"/>
      <c r="SER87" s="211"/>
      <c r="SES87" s="211"/>
      <c r="SET87" s="211"/>
      <c r="SEU87" s="211"/>
      <c r="SEV87" s="211"/>
      <c r="SEW87" s="211"/>
      <c r="SEX87" s="211"/>
      <c r="SEY87" s="211"/>
      <c r="SEZ87" s="211"/>
      <c r="SFA87" s="211"/>
      <c r="SFB87" s="211"/>
      <c r="SFC87" s="211"/>
      <c r="SFD87" s="211"/>
      <c r="SFE87" s="211"/>
      <c r="SFF87" s="211"/>
      <c r="SFG87" s="211"/>
      <c r="SFH87" s="211"/>
      <c r="SFI87" s="211"/>
      <c r="SFJ87" s="211"/>
      <c r="SFK87" s="211"/>
      <c r="SFL87" s="211"/>
      <c r="SFM87" s="211"/>
      <c r="SFN87" s="211"/>
      <c r="SFO87" s="211"/>
      <c r="SFP87" s="211"/>
      <c r="SFQ87" s="211"/>
      <c r="SFR87" s="211"/>
      <c r="SFS87" s="211"/>
      <c r="SFT87" s="211"/>
      <c r="SFU87" s="211"/>
      <c r="SFV87" s="211"/>
      <c r="SFW87" s="211"/>
      <c r="SFX87" s="211"/>
      <c r="SFY87" s="211"/>
      <c r="SFZ87" s="211"/>
      <c r="SGA87" s="211"/>
      <c r="SGB87" s="211"/>
      <c r="SGC87" s="211"/>
      <c r="SGD87" s="211"/>
      <c r="SGE87" s="211"/>
      <c r="SGF87" s="211"/>
      <c r="SGG87" s="211"/>
      <c r="SGH87" s="211"/>
      <c r="SGI87" s="211"/>
      <c r="SGJ87" s="211"/>
      <c r="SGK87" s="211"/>
      <c r="SGL87" s="211"/>
      <c r="SGM87" s="211"/>
      <c r="SGN87" s="211"/>
      <c r="SGO87" s="211"/>
      <c r="SGP87" s="211"/>
      <c r="SGQ87" s="211"/>
      <c r="SGR87" s="211"/>
      <c r="SGS87" s="211"/>
      <c r="SGT87" s="211"/>
      <c r="SGU87" s="211"/>
      <c r="SGV87" s="211"/>
      <c r="SGW87" s="211"/>
      <c r="SGX87" s="211"/>
      <c r="SGY87" s="211"/>
      <c r="SGZ87" s="211"/>
      <c r="SHA87" s="211"/>
      <c r="SHB87" s="211"/>
      <c r="SHC87" s="211"/>
      <c r="SHD87" s="211"/>
      <c r="SHE87" s="211"/>
      <c r="SHF87" s="211"/>
      <c r="SHG87" s="211"/>
      <c r="SHH87" s="211"/>
      <c r="SHI87" s="211"/>
      <c r="SHJ87" s="211"/>
      <c r="SHK87" s="211"/>
      <c r="SHL87" s="211"/>
      <c r="SHM87" s="211"/>
      <c r="SHN87" s="211"/>
      <c r="SHO87" s="211"/>
      <c r="SHP87" s="211"/>
      <c r="SHQ87" s="211"/>
      <c r="SHR87" s="211"/>
      <c r="SHS87" s="211"/>
      <c r="SHT87" s="211"/>
      <c r="SHU87" s="211"/>
      <c r="SHV87" s="211"/>
      <c r="SHW87" s="211"/>
      <c r="SHX87" s="211"/>
      <c r="SHY87" s="211"/>
      <c r="SHZ87" s="211"/>
      <c r="SIA87" s="211"/>
      <c r="SIB87" s="211"/>
      <c r="SIC87" s="211"/>
      <c r="SID87" s="211"/>
      <c r="SIE87" s="211"/>
      <c r="SIF87" s="211"/>
      <c r="SIG87" s="211"/>
      <c r="SIH87" s="211"/>
      <c r="SII87" s="211"/>
      <c r="SIJ87" s="211"/>
      <c r="SIK87" s="211"/>
      <c r="SIL87" s="211"/>
      <c r="SIM87" s="211"/>
      <c r="SIN87" s="211"/>
      <c r="SIO87" s="211"/>
      <c r="SIP87" s="211"/>
      <c r="SIQ87" s="211"/>
      <c r="SIR87" s="211"/>
      <c r="SIS87" s="211"/>
      <c r="SIT87" s="211"/>
      <c r="SIU87" s="211"/>
      <c r="SIV87" s="211"/>
      <c r="SIW87" s="211"/>
      <c r="SIX87" s="211"/>
      <c r="SIY87" s="211"/>
      <c r="SIZ87" s="211"/>
      <c r="SJA87" s="211"/>
      <c r="SJB87" s="211"/>
      <c r="SJC87" s="211"/>
      <c r="SJD87" s="211"/>
      <c r="SJE87" s="211"/>
      <c r="SJF87" s="211"/>
      <c r="SJG87" s="211"/>
      <c r="SJH87" s="211"/>
      <c r="SJI87" s="211"/>
      <c r="SJJ87" s="211"/>
      <c r="SJK87" s="211"/>
      <c r="SJL87" s="211"/>
      <c r="SJM87" s="211"/>
      <c r="SJN87" s="211"/>
      <c r="SJO87" s="211"/>
      <c r="SJP87" s="211"/>
      <c r="SJQ87" s="211"/>
      <c r="SJR87" s="211"/>
      <c r="SJS87" s="211"/>
      <c r="SJT87" s="211"/>
      <c r="SJU87" s="211"/>
      <c r="SJV87" s="211"/>
      <c r="SJW87" s="211"/>
      <c r="SJX87" s="211"/>
      <c r="SJY87" s="211"/>
      <c r="SJZ87" s="211"/>
      <c r="SKA87" s="211"/>
      <c r="SKB87" s="211"/>
      <c r="SKC87" s="211"/>
      <c r="SKD87" s="211"/>
      <c r="SKE87" s="211"/>
      <c r="SKF87" s="211"/>
      <c r="SKG87" s="211"/>
      <c r="SKH87" s="211"/>
      <c r="SKI87" s="211"/>
      <c r="SKJ87" s="211"/>
      <c r="SKK87" s="211"/>
      <c r="SKL87" s="211"/>
      <c r="SKM87" s="211"/>
      <c r="SKN87" s="211"/>
      <c r="SKO87" s="211"/>
      <c r="SKP87" s="211"/>
      <c r="SKQ87" s="211"/>
      <c r="SKR87" s="211"/>
      <c r="SKS87" s="211"/>
      <c r="SKT87" s="211"/>
      <c r="SKU87" s="211"/>
      <c r="SKV87" s="211"/>
      <c r="SKW87" s="211"/>
      <c r="SKX87" s="211"/>
      <c r="SKY87" s="211"/>
      <c r="SKZ87" s="211"/>
      <c r="SLA87" s="211"/>
      <c r="SLB87" s="211"/>
      <c r="SLC87" s="211"/>
      <c r="SLD87" s="211"/>
      <c r="SLE87" s="211"/>
      <c r="SLF87" s="211"/>
      <c r="SLG87" s="211"/>
      <c r="SLH87" s="211"/>
      <c r="SLI87" s="211"/>
      <c r="SLJ87" s="211"/>
      <c r="SLK87" s="211"/>
      <c r="SLL87" s="211"/>
      <c r="SLM87" s="211"/>
      <c r="SLN87" s="211"/>
      <c r="SLO87" s="211"/>
      <c r="SLP87" s="211"/>
      <c r="SLQ87" s="211"/>
      <c r="SLR87" s="211"/>
      <c r="SLS87" s="211"/>
      <c r="SLT87" s="211"/>
      <c r="SLU87" s="211"/>
      <c r="SLV87" s="211"/>
      <c r="SLW87" s="211"/>
      <c r="SLX87" s="211"/>
      <c r="SLY87" s="211"/>
      <c r="SLZ87" s="211"/>
      <c r="SMA87" s="211"/>
      <c r="SMB87" s="211"/>
      <c r="SMC87" s="211"/>
      <c r="SMD87" s="211"/>
      <c r="SME87" s="211"/>
      <c r="SMF87" s="211"/>
      <c r="SMG87" s="211"/>
      <c r="SMH87" s="211"/>
      <c r="SMI87" s="211"/>
      <c r="SMJ87" s="211"/>
      <c r="SMK87" s="211"/>
      <c r="SML87" s="211"/>
      <c r="SMM87" s="211"/>
      <c r="SMN87" s="211"/>
      <c r="SMO87" s="211"/>
      <c r="SMP87" s="211"/>
      <c r="SMQ87" s="211"/>
      <c r="SMR87" s="211"/>
      <c r="SMS87" s="211"/>
      <c r="SMT87" s="211"/>
      <c r="SMU87" s="211"/>
      <c r="SMV87" s="211"/>
      <c r="SMW87" s="211"/>
      <c r="SMX87" s="211"/>
      <c r="SMY87" s="211"/>
      <c r="SMZ87" s="211"/>
      <c r="SNA87" s="211"/>
      <c r="SNB87" s="211"/>
      <c r="SNC87" s="211"/>
      <c r="SND87" s="211"/>
      <c r="SNE87" s="211"/>
      <c r="SNF87" s="211"/>
      <c r="SNG87" s="211"/>
      <c r="SNH87" s="211"/>
      <c r="SNI87" s="211"/>
      <c r="SNJ87" s="211"/>
      <c r="SNK87" s="211"/>
      <c r="SNL87" s="211"/>
      <c r="SNM87" s="211"/>
      <c r="SNN87" s="211"/>
      <c r="SNO87" s="211"/>
      <c r="SNP87" s="211"/>
      <c r="SNQ87" s="211"/>
      <c r="SNR87" s="211"/>
      <c r="SNS87" s="211"/>
      <c r="SNT87" s="211"/>
      <c r="SNU87" s="211"/>
      <c r="SNV87" s="211"/>
      <c r="SNW87" s="211"/>
      <c r="SNX87" s="211"/>
      <c r="SNY87" s="211"/>
      <c r="SNZ87" s="211"/>
      <c r="SOA87" s="211"/>
      <c r="SOB87" s="211"/>
      <c r="SOC87" s="211"/>
      <c r="SOD87" s="211"/>
      <c r="SOE87" s="211"/>
      <c r="SOF87" s="211"/>
      <c r="SOG87" s="211"/>
      <c r="SOH87" s="211"/>
      <c r="SOI87" s="211"/>
      <c r="SOJ87" s="211"/>
      <c r="SOK87" s="211"/>
      <c r="SOL87" s="211"/>
      <c r="SOM87" s="211"/>
      <c r="SON87" s="211"/>
      <c r="SOO87" s="211"/>
      <c r="SOP87" s="211"/>
      <c r="SOQ87" s="211"/>
      <c r="SOR87" s="211"/>
      <c r="SOS87" s="211"/>
      <c r="SOT87" s="211"/>
      <c r="SOU87" s="211"/>
      <c r="SOV87" s="211"/>
      <c r="SOW87" s="211"/>
      <c r="SOX87" s="211"/>
      <c r="SOY87" s="211"/>
      <c r="SOZ87" s="211"/>
      <c r="SPA87" s="211"/>
      <c r="SPB87" s="211"/>
      <c r="SPC87" s="211"/>
      <c r="SPD87" s="211"/>
      <c r="SPE87" s="211"/>
      <c r="SPF87" s="211"/>
      <c r="SPG87" s="211"/>
      <c r="SPH87" s="211"/>
      <c r="SPI87" s="211"/>
      <c r="SPJ87" s="211"/>
      <c r="SPK87" s="211"/>
      <c r="SPL87" s="211"/>
      <c r="SPM87" s="211"/>
      <c r="SPN87" s="211"/>
      <c r="SPO87" s="211"/>
      <c r="SPP87" s="211"/>
      <c r="SPQ87" s="211"/>
      <c r="SPR87" s="211"/>
      <c r="SPS87" s="211"/>
      <c r="SPT87" s="211"/>
      <c r="SPU87" s="211"/>
      <c r="SPV87" s="211"/>
      <c r="SPW87" s="211"/>
      <c r="SPX87" s="211"/>
      <c r="SPY87" s="211"/>
      <c r="SPZ87" s="211"/>
      <c r="SQA87" s="211"/>
      <c r="SQB87" s="211"/>
      <c r="SQC87" s="211"/>
      <c r="SQD87" s="211"/>
      <c r="SQE87" s="211"/>
      <c r="SQF87" s="211"/>
      <c r="SQG87" s="211"/>
      <c r="SQH87" s="211"/>
      <c r="SQI87" s="211"/>
      <c r="SQJ87" s="211"/>
      <c r="SQK87" s="211"/>
      <c r="SQL87" s="211"/>
      <c r="SQM87" s="211"/>
      <c r="SQN87" s="211"/>
      <c r="SQO87" s="211"/>
      <c r="SQP87" s="211"/>
      <c r="SQQ87" s="211"/>
      <c r="SQR87" s="211"/>
      <c r="SQS87" s="211"/>
      <c r="SQT87" s="211"/>
      <c r="SQU87" s="211"/>
      <c r="SQV87" s="211"/>
      <c r="SQW87" s="211"/>
      <c r="SQX87" s="211"/>
      <c r="SQY87" s="211"/>
      <c r="SQZ87" s="211"/>
      <c r="SRA87" s="211"/>
      <c r="SRB87" s="211"/>
      <c r="SRC87" s="211"/>
      <c r="SRD87" s="211"/>
      <c r="SRE87" s="211"/>
      <c r="SRF87" s="211"/>
      <c r="SRG87" s="211"/>
      <c r="SRH87" s="211"/>
      <c r="SRI87" s="211"/>
      <c r="SRJ87" s="211"/>
      <c r="SRK87" s="211"/>
      <c r="SRL87" s="211"/>
      <c r="SRM87" s="211"/>
      <c r="SRN87" s="211"/>
      <c r="SRO87" s="211"/>
      <c r="SRP87" s="211"/>
      <c r="SRQ87" s="211"/>
      <c r="SRR87" s="211"/>
      <c r="SRS87" s="211"/>
      <c r="SRT87" s="211"/>
      <c r="SRU87" s="211"/>
      <c r="SRV87" s="211"/>
      <c r="SRW87" s="211"/>
      <c r="SRX87" s="211"/>
      <c r="SRY87" s="211"/>
      <c r="SRZ87" s="211"/>
      <c r="SSA87" s="211"/>
      <c r="SSB87" s="211"/>
      <c r="SSC87" s="211"/>
      <c r="SSD87" s="211"/>
      <c r="SSE87" s="211"/>
      <c r="SSF87" s="211"/>
      <c r="SSG87" s="211"/>
      <c r="SSH87" s="211"/>
      <c r="SSI87" s="211"/>
      <c r="SSJ87" s="211"/>
      <c r="SSK87" s="211"/>
      <c r="SSL87" s="211"/>
      <c r="SSM87" s="211"/>
      <c r="SSN87" s="211"/>
      <c r="SSO87" s="211"/>
      <c r="SSP87" s="211"/>
      <c r="SSQ87" s="211"/>
      <c r="SSR87" s="211"/>
      <c r="SSS87" s="211"/>
      <c r="SST87" s="211"/>
      <c r="SSU87" s="211"/>
      <c r="SSV87" s="211"/>
      <c r="SSW87" s="211"/>
      <c r="SSX87" s="211"/>
      <c r="SSY87" s="211"/>
      <c r="SSZ87" s="211"/>
      <c r="STA87" s="211"/>
      <c r="STB87" s="211"/>
      <c r="STC87" s="211"/>
      <c r="STD87" s="211"/>
      <c r="STE87" s="211"/>
      <c r="STF87" s="211"/>
      <c r="STG87" s="211"/>
      <c r="STH87" s="211"/>
      <c r="STI87" s="211"/>
      <c r="STJ87" s="211"/>
      <c r="STK87" s="211"/>
      <c r="STL87" s="211"/>
      <c r="STM87" s="211"/>
      <c r="STN87" s="211"/>
      <c r="STO87" s="211"/>
      <c r="STP87" s="211"/>
      <c r="STQ87" s="211"/>
      <c r="STR87" s="211"/>
      <c r="STS87" s="211"/>
      <c r="STT87" s="211"/>
      <c r="STU87" s="211"/>
      <c r="STV87" s="211"/>
      <c r="STW87" s="211"/>
      <c r="STX87" s="211"/>
      <c r="STY87" s="211"/>
      <c r="STZ87" s="211"/>
      <c r="SUA87" s="211"/>
      <c r="SUB87" s="211"/>
      <c r="SUC87" s="211"/>
      <c r="SUD87" s="211"/>
      <c r="SUE87" s="211"/>
      <c r="SUF87" s="211"/>
      <c r="SUG87" s="211"/>
      <c r="SUH87" s="211"/>
      <c r="SUI87" s="211"/>
      <c r="SUJ87" s="211"/>
      <c r="SUK87" s="211"/>
      <c r="SUL87" s="211"/>
      <c r="SUM87" s="211"/>
      <c r="SUN87" s="211"/>
      <c r="SUO87" s="211"/>
      <c r="SUP87" s="211"/>
      <c r="SUQ87" s="211"/>
      <c r="SUR87" s="211"/>
      <c r="SUS87" s="211"/>
      <c r="SUT87" s="211"/>
      <c r="SUU87" s="211"/>
      <c r="SUV87" s="211"/>
      <c r="SUW87" s="211"/>
      <c r="SUX87" s="211"/>
      <c r="SUY87" s="211"/>
      <c r="SUZ87" s="211"/>
      <c r="SVA87" s="211"/>
      <c r="SVB87" s="211"/>
      <c r="SVC87" s="211"/>
      <c r="SVD87" s="211"/>
      <c r="SVE87" s="211"/>
      <c r="SVF87" s="211"/>
      <c r="SVG87" s="211"/>
      <c r="SVH87" s="211"/>
      <c r="SVI87" s="211"/>
      <c r="SVJ87" s="211"/>
      <c r="SVK87" s="211"/>
      <c r="SVL87" s="211"/>
      <c r="SVM87" s="211"/>
      <c r="SVN87" s="211"/>
      <c r="SVO87" s="211"/>
      <c r="SVP87" s="211"/>
      <c r="SVQ87" s="211"/>
      <c r="SVR87" s="211"/>
      <c r="SVS87" s="211"/>
      <c r="SVT87" s="211"/>
      <c r="SVU87" s="211"/>
      <c r="SVV87" s="211"/>
      <c r="SVW87" s="211"/>
      <c r="SVX87" s="211"/>
      <c r="SVY87" s="211"/>
      <c r="SVZ87" s="211"/>
      <c r="SWA87" s="211"/>
      <c r="SWB87" s="211"/>
      <c r="SWC87" s="211"/>
      <c r="SWD87" s="211"/>
      <c r="SWE87" s="211"/>
      <c r="SWF87" s="211"/>
      <c r="SWG87" s="211"/>
      <c r="SWH87" s="211"/>
      <c r="SWI87" s="211"/>
      <c r="SWJ87" s="211"/>
      <c r="SWK87" s="211"/>
      <c r="SWL87" s="211"/>
      <c r="SWM87" s="211"/>
      <c r="SWN87" s="211"/>
      <c r="SWO87" s="211"/>
      <c r="SWP87" s="211"/>
      <c r="SWQ87" s="211"/>
      <c r="SWR87" s="211"/>
      <c r="SWS87" s="211"/>
      <c r="SWT87" s="211"/>
      <c r="SWU87" s="211"/>
      <c r="SWV87" s="211"/>
      <c r="SWW87" s="211"/>
      <c r="SWX87" s="211"/>
      <c r="SWY87" s="211"/>
      <c r="SWZ87" s="211"/>
      <c r="SXA87" s="211"/>
      <c r="SXB87" s="211"/>
      <c r="SXC87" s="211"/>
      <c r="SXD87" s="211"/>
      <c r="SXE87" s="211"/>
      <c r="SXF87" s="211"/>
      <c r="SXG87" s="211"/>
      <c r="SXH87" s="211"/>
      <c r="SXI87" s="211"/>
      <c r="SXJ87" s="211"/>
      <c r="SXK87" s="211"/>
      <c r="SXL87" s="211"/>
      <c r="SXM87" s="211"/>
      <c r="SXN87" s="211"/>
      <c r="SXO87" s="211"/>
      <c r="SXP87" s="211"/>
      <c r="SXQ87" s="211"/>
      <c r="SXR87" s="211"/>
      <c r="SXS87" s="211"/>
      <c r="SXT87" s="211"/>
      <c r="SXU87" s="211"/>
      <c r="SXV87" s="211"/>
      <c r="SXW87" s="211"/>
      <c r="SXX87" s="211"/>
      <c r="SXY87" s="211"/>
      <c r="SXZ87" s="211"/>
      <c r="SYA87" s="211"/>
      <c r="SYB87" s="211"/>
      <c r="SYC87" s="211"/>
      <c r="SYD87" s="211"/>
      <c r="SYE87" s="211"/>
      <c r="SYF87" s="211"/>
      <c r="SYG87" s="211"/>
      <c r="SYH87" s="211"/>
      <c r="SYI87" s="211"/>
      <c r="SYJ87" s="211"/>
      <c r="SYK87" s="211"/>
      <c r="SYL87" s="211"/>
      <c r="SYM87" s="211"/>
      <c r="SYN87" s="211"/>
      <c r="SYO87" s="211"/>
      <c r="SYP87" s="211"/>
      <c r="SYQ87" s="211"/>
      <c r="SYR87" s="211"/>
      <c r="SYS87" s="211"/>
      <c r="SYT87" s="211"/>
      <c r="SYU87" s="211"/>
      <c r="SYV87" s="211"/>
      <c r="SYW87" s="211"/>
      <c r="SYX87" s="211"/>
      <c r="SYY87" s="211"/>
      <c r="SYZ87" s="211"/>
      <c r="SZA87" s="211"/>
      <c r="SZB87" s="211"/>
      <c r="SZC87" s="211"/>
      <c r="SZD87" s="211"/>
      <c r="SZE87" s="211"/>
      <c r="SZF87" s="211"/>
      <c r="SZG87" s="211"/>
      <c r="SZH87" s="211"/>
      <c r="SZI87" s="211"/>
      <c r="SZJ87" s="211"/>
      <c r="SZK87" s="211"/>
      <c r="SZL87" s="211"/>
      <c r="SZM87" s="211"/>
      <c r="SZN87" s="211"/>
      <c r="SZO87" s="211"/>
      <c r="SZP87" s="211"/>
      <c r="SZQ87" s="211"/>
      <c r="SZR87" s="211"/>
      <c r="SZS87" s="211"/>
      <c r="SZT87" s="211"/>
      <c r="SZU87" s="211"/>
      <c r="SZV87" s="211"/>
      <c r="SZW87" s="211"/>
      <c r="SZX87" s="211"/>
      <c r="SZY87" s="211"/>
      <c r="SZZ87" s="211"/>
      <c r="TAA87" s="211"/>
      <c r="TAB87" s="211"/>
      <c r="TAC87" s="211"/>
      <c r="TAD87" s="211"/>
      <c r="TAE87" s="211"/>
      <c r="TAF87" s="211"/>
      <c r="TAG87" s="211"/>
      <c r="TAH87" s="211"/>
      <c r="TAI87" s="211"/>
      <c r="TAJ87" s="211"/>
      <c r="TAK87" s="211"/>
      <c r="TAL87" s="211"/>
      <c r="TAM87" s="211"/>
      <c r="TAN87" s="211"/>
      <c r="TAO87" s="211"/>
      <c r="TAP87" s="211"/>
      <c r="TAQ87" s="211"/>
      <c r="TAR87" s="211"/>
      <c r="TAS87" s="211"/>
      <c r="TAT87" s="211"/>
      <c r="TAU87" s="211"/>
      <c r="TAV87" s="211"/>
      <c r="TAW87" s="211"/>
      <c r="TAX87" s="211"/>
      <c r="TAY87" s="211"/>
      <c r="TAZ87" s="211"/>
      <c r="TBA87" s="211"/>
      <c r="TBB87" s="211"/>
      <c r="TBC87" s="211"/>
      <c r="TBD87" s="211"/>
      <c r="TBE87" s="211"/>
      <c r="TBF87" s="211"/>
      <c r="TBG87" s="211"/>
      <c r="TBH87" s="211"/>
      <c r="TBI87" s="211"/>
      <c r="TBJ87" s="211"/>
      <c r="TBK87" s="211"/>
      <c r="TBL87" s="211"/>
      <c r="TBM87" s="211"/>
      <c r="TBN87" s="211"/>
      <c r="TBO87" s="211"/>
      <c r="TBP87" s="211"/>
      <c r="TBQ87" s="211"/>
      <c r="TBR87" s="211"/>
      <c r="TBS87" s="211"/>
      <c r="TBT87" s="211"/>
      <c r="TBU87" s="211"/>
      <c r="TBV87" s="211"/>
      <c r="TBW87" s="211"/>
      <c r="TBX87" s="211"/>
      <c r="TBY87" s="211"/>
      <c r="TBZ87" s="211"/>
      <c r="TCA87" s="211"/>
      <c r="TCB87" s="211"/>
      <c r="TCC87" s="211"/>
      <c r="TCD87" s="211"/>
      <c r="TCE87" s="211"/>
      <c r="TCF87" s="211"/>
      <c r="TCG87" s="211"/>
      <c r="TCH87" s="211"/>
      <c r="TCI87" s="211"/>
      <c r="TCJ87" s="211"/>
      <c r="TCK87" s="211"/>
      <c r="TCL87" s="211"/>
      <c r="TCM87" s="211"/>
      <c r="TCN87" s="211"/>
      <c r="TCO87" s="211"/>
      <c r="TCP87" s="211"/>
      <c r="TCQ87" s="211"/>
      <c r="TCR87" s="211"/>
      <c r="TCS87" s="211"/>
      <c r="TCT87" s="211"/>
      <c r="TCU87" s="211"/>
      <c r="TCV87" s="211"/>
      <c r="TCW87" s="211"/>
      <c r="TCX87" s="211"/>
      <c r="TCY87" s="211"/>
      <c r="TCZ87" s="211"/>
      <c r="TDA87" s="211"/>
      <c r="TDB87" s="211"/>
      <c r="TDC87" s="211"/>
      <c r="TDD87" s="211"/>
      <c r="TDE87" s="211"/>
      <c r="TDF87" s="211"/>
      <c r="TDG87" s="211"/>
      <c r="TDH87" s="211"/>
      <c r="TDI87" s="211"/>
      <c r="TDJ87" s="211"/>
      <c r="TDK87" s="211"/>
      <c r="TDL87" s="211"/>
      <c r="TDM87" s="211"/>
      <c r="TDN87" s="211"/>
      <c r="TDO87" s="211"/>
      <c r="TDP87" s="211"/>
      <c r="TDQ87" s="211"/>
      <c r="TDR87" s="211"/>
      <c r="TDS87" s="211"/>
      <c r="TDT87" s="211"/>
      <c r="TDU87" s="211"/>
      <c r="TDV87" s="211"/>
      <c r="TDW87" s="211"/>
      <c r="TDX87" s="211"/>
      <c r="TDY87" s="211"/>
      <c r="TDZ87" s="211"/>
      <c r="TEA87" s="211"/>
      <c r="TEB87" s="211"/>
      <c r="TEC87" s="211"/>
      <c r="TED87" s="211"/>
      <c r="TEE87" s="211"/>
      <c r="TEF87" s="211"/>
      <c r="TEG87" s="211"/>
      <c r="TEH87" s="211"/>
      <c r="TEI87" s="211"/>
      <c r="TEJ87" s="211"/>
      <c r="TEK87" s="211"/>
      <c r="TEL87" s="211"/>
      <c r="TEM87" s="211"/>
      <c r="TEN87" s="211"/>
      <c r="TEO87" s="211"/>
      <c r="TEP87" s="211"/>
      <c r="TEQ87" s="211"/>
      <c r="TER87" s="211"/>
      <c r="TES87" s="211"/>
      <c r="TET87" s="211"/>
      <c r="TEU87" s="211"/>
      <c r="TEV87" s="211"/>
      <c r="TEW87" s="211"/>
      <c r="TEX87" s="211"/>
      <c r="TEY87" s="211"/>
      <c r="TEZ87" s="211"/>
      <c r="TFA87" s="211"/>
      <c r="TFB87" s="211"/>
      <c r="TFC87" s="211"/>
      <c r="TFD87" s="211"/>
      <c r="TFE87" s="211"/>
      <c r="TFF87" s="211"/>
      <c r="TFG87" s="211"/>
      <c r="TFH87" s="211"/>
      <c r="TFI87" s="211"/>
      <c r="TFJ87" s="211"/>
      <c r="TFK87" s="211"/>
      <c r="TFL87" s="211"/>
      <c r="TFM87" s="211"/>
      <c r="TFN87" s="211"/>
      <c r="TFO87" s="211"/>
      <c r="TFP87" s="211"/>
      <c r="TFQ87" s="211"/>
      <c r="TFR87" s="211"/>
      <c r="TFS87" s="211"/>
      <c r="TFT87" s="211"/>
      <c r="TFU87" s="211"/>
      <c r="TFV87" s="211"/>
      <c r="TFW87" s="211"/>
      <c r="TFX87" s="211"/>
      <c r="TFY87" s="211"/>
      <c r="TFZ87" s="211"/>
      <c r="TGA87" s="211"/>
      <c r="TGB87" s="211"/>
      <c r="TGC87" s="211"/>
      <c r="TGD87" s="211"/>
      <c r="TGE87" s="211"/>
      <c r="TGF87" s="211"/>
      <c r="TGG87" s="211"/>
      <c r="TGH87" s="211"/>
      <c r="TGI87" s="211"/>
      <c r="TGJ87" s="211"/>
      <c r="TGK87" s="211"/>
      <c r="TGL87" s="211"/>
      <c r="TGM87" s="211"/>
      <c r="TGN87" s="211"/>
      <c r="TGO87" s="211"/>
      <c r="TGP87" s="211"/>
      <c r="TGQ87" s="211"/>
      <c r="TGR87" s="211"/>
      <c r="TGS87" s="211"/>
      <c r="TGT87" s="211"/>
      <c r="TGU87" s="211"/>
      <c r="TGV87" s="211"/>
      <c r="TGW87" s="211"/>
      <c r="TGX87" s="211"/>
      <c r="TGY87" s="211"/>
      <c r="TGZ87" s="211"/>
      <c r="THA87" s="211"/>
      <c r="THB87" s="211"/>
      <c r="THC87" s="211"/>
      <c r="THD87" s="211"/>
      <c r="THE87" s="211"/>
      <c r="THF87" s="211"/>
      <c r="THG87" s="211"/>
      <c r="THH87" s="211"/>
      <c r="THI87" s="211"/>
      <c r="THJ87" s="211"/>
      <c r="THK87" s="211"/>
      <c r="THL87" s="211"/>
      <c r="THM87" s="211"/>
      <c r="THN87" s="211"/>
      <c r="THO87" s="211"/>
      <c r="THP87" s="211"/>
      <c r="THQ87" s="211"/>
      <c r="THR87" s="211"/>
      <c r="THS87" s="211"/>
      <c r="THT87" s="211"/>
      <c r="THU87" s="211"/>
      <c r="THV87" s="211"/>
      <c r="THW87" s="211"/>
      <c r="THX87" s="211"/>
      <c r="THY87" s="211"/>
      <c r="THZ87" s="211"/>
      <c r="TIA87" s="211"/>
      <c r="TIB87" s="211"/>
      <c r="TIC87" s="211"/>
      <c r="TID87" s="211"/>
      <c r="TIE87" s="211"/>
      <c r="TIF87" s="211"/>
      <c r="TIG87" s="211"/>
      <c r="TIH87" s="211"/>
      <c r="TII87" s="211"/>
      <c r="TIJ87" s="211"/>
      <c r="TIK87" s="211"/>
      <c r="TIL87" s="211"/>
      <c r="TIM87" s="211"/>
      <c r="TIN87" s="211"/>
      <c r="TIO87" s="211"/>
      <c r="TIP87" s="211"/>
      <c r="TIQ87" s="211"/>
      <c r="TIR87" s="211"/>
      <c r="TIS87" s="211"/>
      <c r="TIT87" s="211"/>
      <c r="TIU87" s="211"/>
      <c r="TIV87" s="211"/>
      <c r="TIW87" s="211"/>
      <c r="TIX87" s="211"/>
      <c r="TIY87" s="211"/>
      <c r="TIZ87" s="211"/>
      <c r="TJA87" s="211"/>
      <c r="TJB87" s="211"/>
      <c r="TJC87" s="211"/>
      <c r="TJD87" s="211"/>
      <c r="TJE87" s="211"/>
      <c r="TJF87" s="211"/>
      <c r="TJG87" s="211"/>
      <c r="TJH87" s="211"/>
      <c r="TJI87" s="211"/>
      <c r="TJJ87" s="211"/>
      <c r="TJK87" s="211"/>
      <c r="TJL87" s="211"/>
      <c r="TJM87" s="211"/>
      <c r="TJN87" s="211"/>
      <c r="TJO87" s="211"/>
      <c r="TJP87" s="211"/>
      <c r="TJQ87" s="211"/>
      <c r="TJR87" s="211"/>
      <c r="TJS87" s="211"/>
      <c r="TJT87" s="211"/>
      <c r="TJU87" s="211"/>
      <c r="TJV87" s="211"/>
      <c r="TJW87" s="211"/>
      <c r="TJX87" s="211"/>
      <c r="TJY87" s="211"/>
      <c r="TJZ87" s="211"/>
      <c r="TKA87" s="211"/>
      <c r="TKB87" s="211"/>
      <c r="TKC87" s="211"/>
      <c r="TKD87" s="211"/>
      <c r="TKE87" s="211"/>
      <c r="TKF87" s="211"/>
      <c r="TKG87" s="211"/>
      <c r="TKH87" s="211"/>
      <c r="TKI87" s="211"/>
      <c r="TKJ87" s="211"/>
      <c r="TKK87" s="211"/>
      <c r="TKL87" s="211"/>
      <c r="TKM87" s="211"/>
      <c r="TKN87" s="211"/>
      <c r="TKO87" s="211"/>
      <c r="TKP87" s="211"/>
      <c r="TKQ87" s="211"/>
      <c r="TKR87" s="211"/>
      <c r="TKS87" s="211"/>
      <c r="TKT87" s="211"/>
      <c r="TKU87" s="211"/>
      <c r="TKV87" s="211"/>
      <c r="TKW87" s="211"/>
      <c r="TKX87" s="211"/>
      <c r="TKY87" s="211"/>
      <c r="TKZ87" s="211"/>
      <c r="TLA87" s="211"/>
      <c r="TLB87" s="211"/>
      <c r="TLC87" s="211"/>
      <c r="TLD87" s="211"/>
      <c r="TLE87" s="211"/>
      <c r="TLF87" s="211"/>
      <c r="TLG87" s="211"/>
      <c r="TLH87" s="211"/>
      <c r="TLI87" s="211"/>
      <c r="TLJ87" s="211"/>
      <c r="TLK87" s="211"/>
      <c r="TLL87" s="211"/>
      <c r="TLM87" s="211"/>
      <c r="TLN87" s="211"/>
      <c r="TLO87" s="211"/>
      <c r="TLP87" s="211"/>
      <c r="TLQ87" s="211"/>
      <c r="TLR87" s="211"/>
      <c r="TLS87" s="211"/>
      <c r="TLT87" s="211"/>
      <c r="TLU87" s="211"/>
      <c r="TLV87" s="211"/>
      <c r="TLW87" s="211"/>
      <c r="TLX87" s="211"/>
      <c r="TLY87" s="211"/>
      <c r="TLZ87" s="211"/>
      <c r="TMA87" s="211"/>
      <c r="TMB87" s="211"/>
      <c r="TMC87" s="211"/>
      <c r="TMD87" s="211"/>
      <c r="TME87" s="211"/>
      <c r="TMF87" s="211"/>
      <c r="TMG87" s="211"/>
      <c r="TMH87" s="211"/>
      <c r="TMI87" s="211"/>
      <c r="TMJ87" s="211"/>
      <c r="TMK87" s="211"/>
      <c r="TML87" s="211"/>
      <c r="TMM87" s="211"/>
      <c r="TMN87" s="211"/>
      <c r="TMO87" s="211"/>
      <c r="TMP87" s="211"/>
      <c r="TMQ87" s="211"/>
      <c r="TMR87" s="211"/>
      <c r="TMS87" s="211"/>
      <c r="TMT87" s="211"/>
      <c r="TMU87" s="211"/>
      <c r="TMV87" s="211"/>
      <c r="TMW87" s="211"/>
      <c r="TMX87" s="211"/>
      <c r="TMY87" s="211"/>
      <c r="TMZ87" s="211"/>
      <c r="TNA87" s="211"/>
      <c r="TNB87" s="211"/>
      <c r="TNC87" s="211"/>
      <c r="TND87" s="211"/>
      <c r="TNE87" s="211"/>
      <c r="TNF87" s="211"/>
      <c r="TNG87" s="211"/>
      <c r="TNH87" s="211"/>
      <c r="TNI87" s="211"/>
      <c r="TNJ87" s="211"/>
      <c r="TNK87" s="211"/>
      <c r="TNL87" s="211"/>
      <c r="TNM87" s="211"/>
      <c r="TNN87" s="211"/>
      <c r="TNO87" s="211"/>
      <c r="TNP87" s="211"/>
      <c r="TNQ87" s="211"/>
      <c r="TNR87" s="211"/>
      <c r="TNS87" s="211"/>
      <c r="TNT87" s="211"/>
      <c r="TNU87" s="211"/>
      <c r="TNV87" s="211"/>
      <c r="TNW87" s="211"/>
      <c r="TNX87" s="211"/>
      <c r="TNY87" s="211"/>
      <c r="TNZ87" s="211"/>
      <c r="TOA87" s="211"/>
      <c r="TOB87" s="211"/>
      <c r="TOC87" s="211"/>
      <c r="TOD87" s="211"/>
      <c r="TOE87" s="211"/>
      <c r="TOF87" s="211"/>
      <c r="TOG87" s="211"/>
      <c r="TOH87" s="211"/>
      <c r="TOI87" s="211"/>
      <c r="TOJ87" s="211"/>
      <c r="TOK87" s="211"/>
      <c r="TOL87" s="211"/>
      <c r="TOM87" s="211"/>
      <c r="TON87" s="211"/>
      <c r="TOO87" s="211"/>
      <c r="TOP87" s="211"/>
      <c r="TOQ87" s="211"/>
      <c r="TOR87" s="211"/>
      <c r="TOS87" s="211"/>
      <c r="TOT87" s="211"/>
      <c r="TOU87" s="211"/>
      <c r="TOV87" s="211"/>
      <c r="TOW87" s="211"/>
      <c r="TOX87" s="211"/>
      <c r="TOY87" s="211"/>
      <c r="TOZ87" s="211"/>
      <c r="TPA87" s="211"/>
      <c r="TPB87" s="211"/>
      <c r="TPC87" s="211"/>
      <c r="TPD87" s="211"/>
      <c r="TPE87" s="211"/>
      <c r="TPF87" s="211"/>
      <c r="TPG87" s="211"/>
      <c r="TPH87" s="211"/>
      <c r="TPI87" s="211"/>
      <c r="TPJ87" s="211"/>
      <c r="TPK87" s="211"/>
      <c r="TPL87" s="211"/>
      <c r="TPM87" s="211"/>
      <c r="TPN87" s="211"/>
      <c r="TPO87" s="211"/>
      <c r="TPP87" s="211"/>
      <c r="TPQ87" s="211"/>
      <c r="TPR87" s="211"/>
      <c r="TPS87" s="211"/>
      <c r="TPT87" s="211"/>
      <c r="TPU87" s="211"/>
      <c r="TPV87" s="211"/>
      <c r="TPW87" s="211"/>
      <c r="TPX87" s="211"/>
      <c r="TPY87" s="211"/>
      <c r="TPZ87" s="211"/>
      <c r="TQA87" s="211"/>
      <c r="TQB87" s="211"/>
      <c r="TQC87" s="211"/>
      <c r="TQD87" s="211"/>
      <c r="TQE87" s="211"/>
      <c r="TQF87" s="211"/>
      <c r="TQG87" s="211"/>
      <c r="TQH87" s="211"/>
      <c r="TQI87" s="211"/>
      <c r="TQJ87" s="211"/>
      <c r="TQK87" s="211"/>
      <c r="TQL87" s="211"/>
      <c r="TQM87" s="211"/>
      <c r="TQN87" s="211"/>
      <c r="TQO87" s="211"/>
      <c r="TQP87" s="211"/>
      <c r="TQQ87" s="211"/>
      <c r="TQR87" s="211"/>
      <c r="TQS87" s="211"/>
      <c r="TQT87" s="211"/>
      <c r="TQU87" s="211"/>
      <c r="TQV87" s="211"/>
      <c r="TQW87" s="211"/>
      <c r="TQX87" s="211"/>
      <c r="TQY87" s="211"/>
      <c r="TQZ87" s="211"/>
      <c r="TRA87" s="211"/>
      <c r="TRB87" s="211"/>
      <c r="TRC87" s="211"/>
      <c r="TRD87" s="211"/>
      <c r="TRE87" s="211"/>
      <c r="TRF87" s="211"/>
      <c r="TRG87" s="211"/>
      <c r="TRH87" s="211"/>
      <c r="TRI87" s="211"/>
      <c r="TRJ87" s="211"/>
      <c r="TRK87" s="211"/>
      <c r="TRL87" s="211"/>
      <c r="TRM87" s="211"/>
      <c r="TRN87" s="211"/>
      <c r="TRO87" s="211"/>
      <c r="TRP87" s="211"/>
      <c r="TRQ87" s="211"/>
      <c r="TRR87" s="211"/>
      <c r="TRS87" s="211"/>
      <c r="TRT87" s="211"/>
      <c r="TRU87" s="211"/>
      <c r="TRV87" s="211"/>
      <c r="TRW87" s="211"/>
      <c r="TRX87" s="211"/>
      <c r="TRY87" s="211"/>
      <c r="TRZ87" s="211"/>
      <c r="TSA87" s="211"/>
      <c r="TSB87" s="211"/>
      <c r="TSC87" s="211"/>
      <c r="TSD87" s="211"/>
      <c r="TSE87" s="211"/>
      <c r="TSF87" s="211"/>
      <c r="TSG87" s="211"/>
      <c r="TSH87" s="211"/>
      <c r="TSI87" s="211"/>
      <c r="TSJ87" s="211"/>
      <c r="TSK87" s="211"/>
      <c r="TSL87" s="211"/>
      <c r="TSM87" s="211"/>
      <c r="TSN87" s="211"/>
      <c r="TSO87" s="211"/>
      <c r="TSP87" s="211"/>
      <c r="TSQ87" s="211"/>
      <c r="TSR87" s="211"/>
      <c r="TSS87" s="211"/>
      <c r="TST87" s="211"/>
      <c r="TSU87" s="211"/>
      <c r="TSV87" s="211"/>
      <c r="TSW87" s="211"/>
      <c r="TSX87" s="211"/>
      <c r="TSY87" s="211"/>
      <c r="TSZ87" s="211"/>
      <c r="TTA87" s="211"/>
      <c r="TTB87" s="211"/>
      <c r="TTC87" s="211"/>
      <c r="TTD87" s="211"/>
      <c r="TTE87" s="211"/>
      <c r="TTF87" s="211"/>
      <c r="TTG87" s="211"/>
      <c r="TTH87" s="211"/>
      <c r="TTI87" s="211"/>
      <c r="TTJ87" s="211"/>
      <c r="TTK87" s="211"/>
      <c r="TTL87" s="211"/>
      <c r="TTM87" s="211"/>
      <c r="TTN87" s="211"/>
      <c r="TTO87" s="211"/>
      <c r="TTP87" s="211"/>
      <c r="TTQ87" s="211"/>
      <c r="TTR87" s="211"/>
      <c r="TTS87" s="211"/>
      <c r="TTT87" s="211"/>
      <c r="TTU87" s="211"/>
      <c r="TTV87" s="211"/>
      <c r="TTW87" s="211"/>
      <c r="TTX87" s="211"/>
      <c r="TTY87" s="211"/>
      <c r="TTZ87" s="211"/>
      <c r="TUA87" s="211"/>
      <c r="TUB87" s="211"/>
      <c r="TUC87" s="211"/>
      <c r="TUD87" s="211"/>
      <c r="TUE87" s="211"/>
      <c r="TUF87" s="211"/>
      <c r="TUG87" s="211"/>
      <c r="TUH87" s="211"/>
      <c r="TUI87" s="211"/>
      <c r="TUJ87" s="211"/>
      <c r="TUK87" s="211"/>
      <c r="TUL87" s="211"/>
      <c r="TUM87" s="211"/>
      <c r="TUN87" s="211"/>
      <c r="TUO87" s="211"/>
      <c r="TUP87" s="211"/>
      <c r="TUQ87" s="211"/>
      <c r="TUR87" s="211"/>
      <c r="TUS87" s="211"/>
      <c r="TUT87" s="211"/>
      <c r="TUU87" s="211"/>
      <c r="TUV87" s="211"/>
      <c r="TUW87" s="211"/>
      <c r="TUX87" s="211"/>
      <c r="TUY87" s="211"/>
      <c r="TUZ87" s="211"/>
      <c r="TVA87" s="211"/>
      <c r="TVB87" s="211"/>
      <c r="TVC87" s="211"/>
      <c r="TVD87" s="211"/>
      <c r="TVE87" s="211"/>
      <c r="TVF87" s="211"/>
      <c r="TVG87" s="211"/>
      <c r="TVH87" s="211"/>
      <c r="TVI87" s="211"/>
      <c r="TVJ87" s="211"/>
      <c r="TVK87" s="211"/>
      <c r="TVL87" s="211"/>
      <c r="TVM87" s="211"/>
      <c r="TVN87" s="211"/>
      <c r="TVO87" s="211"/>
      <c r="TVP87" s="211"/>
      <c r="TVQ87" s="211"/>
      <c r="TVR87" s="211"/>
      <c r="TVS87" s="211"/>
      <c r="TVT87" s="211"/>
      <c r="TVU87" s="211"/>
      <c r="TVV87" s="211"/>
      <c r="TVW87" s="211"/>
      <c r="TVX87" s="211"/>
      <c r="TVY87" s="211"/>
      <c r="TVZ87" s="211"/>
      <c r="TWA87" s="211"/>
      <c r="TWB87" s="211"/>
      <c r="TWC87" s="211"/>
      <c r="TWD87" s="211"/>
      <c r="TWE87" s="211"/>
      <c r="TWF87" s="211"/>
      <c r="TWG87" s="211"/>
      <c r="TWH87" s="211"/>
      <c r="TWI87" s="211"/>
      <c r="TWJ87" s="211"/>
      <c r="TWK87" s="211"/>
      <c r="TWL87" s="211"/>
      <c r="TWM87" s="211"/>
      <c r="TWN87" s="211"/>
      <c r="TWO87" s="211"/>
      <c r="TWP87" s="211"/>
      <c r="TWQ87" s="211"/>
      <c r="TWR87" s="211"/>
      <c r="TWS87" s="211"/>
      <c r="TWT87" s="211"/>
      <c r="TWU87" s="211"/>
      <c r="TWV87" s="211"/>
      <c r="TWW87" s="211"/>
      <c r="TWX87" s="211"/>
      <c r="TWY87" s="211"/>
      <c r="TWZ87" s="211"/>
      <c r="TXA87" s="211"/>
      <c r="TXB87" s="211"/>
      <c r="TXC87" s="211"/>
      <c r="TXD87" s="211"/>
      <c r="TXE87" s="211"/>
      <c r="TXF87" s="211"/>
      <c r="TXG87" s="211"/>
      <c r="TXH87" s="211"/>
      <c r="TXI87" s="211"/>
      <c r="TXJ87" s="211"/>
      <c r="TXK87" s="211"/>
      <c r="TXL87" s="211"/>
      <c r="TXM87" s="211"/>
      <c r="TXN87" s="211"/>
      <c r="TXO87" s="211"/>
      <c r="TXP87" s="211"/>
      <c r="TXQ87" s="211"/>
      <c r="TXR87" s="211"/>
      <c r="TXS87" s="211"/>
      <c r="TXT87" s="211"/>
      <c r="TXU87" s="211"/>
      <c r="TXV87" s="211"/>
      <c r="TXW87" s="211"/>
      <c r="TXX87" s="211"/>
      <c r="TXY87" s="211"/>
      <c r="TXZ87" s="211"/>
      <c r="TYA87" s="211"/>
      <c r="TYB87" s="211"/>
      <c r="TYC87" s="211"/>
      <c r="TYD87" s="211"/>
      <c r="TYE87" s="211"/>
      <c r="TYF87" s="211"/>
      <c r="TYG87" s="211"/>
      <c r="TYH87" s="211"/>
      <c r="TYI87" s="211"/>
      <c r="TYJ87" s="211"/>
      <c r="TYK87" s="211"/>
      <c r="TYL87" s="211"/>
      <c r="TYM87" s="211"/>
      <c r="TYN87" s="211"/>
      <c r="TYO87" s="211"/>
      <c r="TYP87" s="211"/>
      <c r="TYQ87" s="211"/>
      <c r="TYR87" s="211"/>
      <c r="TYS87" s="211"/>
      <c r="TYT87" s="211"/>
      <c r="TYU87" s="211"/>
      <c r="TYV87" s="211"/>
      <c r="TYW87" s="211"/>
      <c r="TYX87" s="211"/>
      <c r="TYY87" s="211"/>
      <c r="TYZ87" s="211"/>
      <c r="TZA87" s="211"/>
      <c r="TZB87" s="211"/>
      <c r="TZC87" s="211"/>
      <c r="TZD87" s="211"/>
      <c r="TZE87" s="211"/>
      <c r="TZF87" s="211"/>
      <c r="TZG87" s="211"/>
      <c r="TZH87" s="211"/>
      <c r="TZI87" s="211"/>
      <c r="TZJ87" s="211"/>
      <c r="TZK87" s="211"/>
      <c r="TZL87" s="211"/>
      <c r="TZM87" s="211"/>
      <c r="TZN87" s="211"/>
      <c r="TZO87" s="211"/>
      <c r="TZP87" s="211"/>
      <c r="TZQ87" s="211"/>
      <c r="TZR87" s="211"/>
      <c r="TZS87" s="211"/>
      <c r="TZT87" s="211"/>
      <c r="TZU87" s="211"/>
      <c r="TZV87" s="211"/>
      <c r="TZW87" s="211"/>
      <c r="TZX87" s="211"/>
      <c r="TZY87" s="211"/>
      <c r="TZZ87" s="211"/>
      <c r="UAA87" s="211"/>
      <c r="UAB87" s="211"/>
      <c r="UAC87" s="211"/>
      <c r="UAD87" s="211"/>
      <c r="UAE87" s="211"/>
      <c r="UAF87" s="211"/>
      <c r="UAG87" s="211"/>
      <c r="UAH87" s="211"/>
      <c r="UAI87" s="211"/>
      <c r="UAJ87" s="211"/>
      <c r="UAK87" s="211"/>
      <c r="UAL87" s="211"/>
      <c r="UAM87" s="211"/>
      <c r="UAN87" s="211"/>
      <c r="UAO87" s="211"/>
      <c r="UAP87" s="211"/>
      <c r="UAQ87" s="211"/>
      <c r="UAR87" s="211"/>
      <c r="UAS87" s="211"/>
      <c r="UAT87" s="211"/>
      <c r="UAU87" s="211"/>
      <c r="UAV87" s="211"/>
      <c r="UAW87" s="211"/>
      <c r="UAX87" s="211"/>
      <c r="UAY87" s="211"/>
      <c r="UAZ87" s="211"/>
      <c r="UBA87" s="211"/>
      <c r="UBB87" s="211"/>
      <c r="UBC87" s="211"/>
      <c r="UBD87" s="211"/>
      <c r="UBE87" s="211"/>
      <c r="UBF87" s="211"/>
      <c r="UBG87" s="211"/>
      <c r="UBH87" s="211"/>
      <c r="UBI87" s="211"/>
      <c r="UBJ87" s="211"/>
      <c r="UBK87" s="211"/>
      <c r="UBL87" s="211"/>
      <c r="UBM87" s="211"/>
      <c r="UBN87" s="211"/>
      <c r="UBO87" s="211"/>
      <c r="UBP87" s="211"/>
      <c r="UBQ87" s="211"/>
      <c r="UBR87" s="211"/>
      <c r="UBS87" s="211"/>
      <c r="UBT87" s="211"/>
      <c r="UBU87" s="211"/>
      <c r="UBV87" s="211"/>
      <c r="UBW87" s="211"/>
      <c r="UBX87" s="211"/>
      <c r="UBY87" s="211"/>
      <c r="UBZ87" s="211"/>
      <c r="UCA87" s="211"/>
      <c r="UCB87" s="211"/>
      <c r="UCC87" s="211"/>
      <c r="UCD87" s="211"/>
      <c r="UCE87" s="211"/>
      <c r="UCF87" s="211"/>
      <c r="UCG87" s="211"/>
      <c r="UCH87" s="211"/>
      <c r="UCI87" s="211"/>
      <c r="UCJ87" s="211"/>
      <c r="UCK87" s="211"/>
      <c r="UCL87" s="211"/>
      <c r="UCM87" s="211"/>
      <c r="UCN87" s="211"/>
      <c r="UCO87" s="211"/>
      <c r="UCP87" s="211"/>
      <c r="UCQ87" s="211"/>
      <c r="UCR87" s="211"/>
      <c r="UCS87" s="211"/>
      <c r="UCT87" s="211"/>
      <c r="UCU87" s="211"/>
      <c r="UCV87" s="211"/>
      <c r="UCW87" s="211"/>
      <c r="UCX87" s="211"/>
      <c r="UCY87" s="211"/>
      <c r="UCZ87" s="211"/>
      <c r="UDA87" s="211"/>
      <c r="UDB87" s="211"/>
      <c r="UDC87" s="211"/>
      <c r="UDD87" s="211"/>
      <c r="UDE87" s="211"/>
      <c r="UDF87" s="211"/>
      <c r="UDG87" s="211"/>
      <c r="UDH87" s="211"/>
      <c r="UDI87" s="211"/>
      <c r="UDJ87" s="211"/>
      <c r="UDK87" s="211"/>
      <c r="UDL87" s="211"/>
      <c r="UDM87" s="211"/>
      <c r="UDN87" s="211"/>
      <c r="UDO87" s="211"/>
      <c r="UDP87" s="211"/>
      <c r="UDQ87" s="211"/>
      <c r="UDR87" s="211"/>
      <c r="UDS87" s="211"/>
      <c r="UDT87" s="211"/>
      <c r="UDU87" s="211"/>
      <c r="UDV87" s="211"/>
      <c r="UDW87" s="211"/>
      <c r="UDX87" s="211"/>
      <c r="UDY87" s="211"/>
      <c r="UDZ87" s="211"/>
      <c r="UEA87" s="211"/>
      <c r="UEB87" s="211"/>
      <c r="UEC87" s="211"/>
      <c r="UED87" s="211"/>
      <c r="UEE87" s="211"/>
      <c r="UEF87" s="211"/>
      <c r="UEG87" s="211"/>
      <c r="UEH87" s="211"/>
      <c r="UEI87" s="211"/>
      <c r="UEJ87" s="211"/>
      <c r="UEK87" s="211"/>
      <c r="UEL87" s="211"/>
      <c r="UEM87" s="211"/>
      <c r="UEN87" s="211"/>
      <c r="UEO87" s="211"/>
      <c r="UEP87" s="211"/>
      <c r="UEQ87" s="211"/>
      <c r="UER87" s="211"/>
      <c r="UES87" s="211"/>
      <c r="UET87" s="211"/>
      <c r="UEU87" s="211"/>
      <c r="UEV87" s="211"/>
      <c r="UEW87" s="211"/>
      <c r="UEX87" s="211"/>
      <c r="UEY87" s="211"/>
      <c r="UEZ87" s="211"/>
      <c r="UFA87" s="211"/>
      <c r="UFB87" s="211"/>
      <c r="UFC87" s="211"/>
      <c r="UFD87" s="211"/>
      <c r="UFE87" s="211"/>
      <c r="UFF87" s="211"/>
      <c r="UFG87" s="211"/>
      <c r="UFH87" s="211"/>
      <c r="UFI87" s="211"/>
      <c r="UFJ87" s="211"/>
      <c r="UFK87" s="211"/>
      <c r="UFL87" s="211"/>
      <c r="UFM87" s="211"/>
      <c r="UFN87" s="211"/>
      <c r="UFO87" s="211"/>
      <c r="UFP87" s="211"/>
      <c r="UFQ87" s="211"/>
      <c r="UFR87" s="211"/>
      <c r="UFS87" s="211"/>
      <c r="UFT87" s="211"/>
      <c r="UFU87" s="211"/>
      <c r="UFV87" s="211"/>
      <c r="UFW87" s="211"/>
      <c r="UFX87" s="211"/>
      <c r="UFY87" s="211"/>
      <c r="UFZ87" s="211"/>
      <c r="UGA87" s="211"/>
      <c r="UGB87" s="211"/>
      <c r="UGC87" s="211"/>
      <c r="UGD87" s="211"/>
      <c r="UGE87" s="211"/>
      <c r="UGF87" s="211"/>
      <c r="UGG87" s="211"/>
      <c r="UGH87" s="211"/>
      <c r="UGI87" s="211"/>
      <c r="UGJ87" s="211"/>
      <c r="UGK87" s="211"/>
      <c r="UGL87" s="211"/>
      <c r="UGM87" s="211"/>
      <c r="UGN87" s="211"/>
      <c r="UGO87" s="211"/>
      <c r="UGP87" s="211"/>
      <c r="UGQ87" s="211"/>
      <c r="UGR87" s="211"/>
      <c r="UGS87" s="211"/>
      <c r="UGT87" s="211"/>
      <c r="UGU87" s="211"/>
      <c r="UGV87" s="211"/>
      <c r="UGW87" s="211"/>
      <c r="UGX87" s="211"/>
      <c r="UGY87" s="211"/>
      <c r="UGZ87" s="211"/>
      <c r="UHA87" s="211"/>
      <c r="UHB87" s="211"/>
      <c r="UHC87" s="211"/>
      <c r="UHD87" s="211"/>
      <c r="UHE87" s="211"/>
      <c r="UHF87" s="211"/>
      <c r="UHG87" s="211"/>
      <c r="UHH87" s="211"/>
      <c r="UHI87" s="211"/>
      <c r="UHJ87" s="211"/>
      <c r="UHK87" s="211"/>
      <c r="UHL87" s="211"/>
      <c r="UHM87" s="211"/>
      <c r="UHN87" s="211"/>
      <c r="UHO87" s="211"/>
      <c r="UHP87" s="211"/>
      <c r="UHQ87" s="211"/>
      <c r="UHR87" s="211"/>
      <c r="UHS87" s="211"/>
      <c r="UHT87" s="211"/>
      <c r="UHU87" s="211"/>
      <c r="UHV87" s="211"/>
      <c r="UHW87" s="211"/>
      <c r="UHX87" s="211"/>
      <c r="UHY87" s="211"/>
      <c r="UHZ87" s="211"/>
      <c r="UIA87" s="211"/>
      <c r="UIB87" s="211"/>
      <c r="UIC87" s="211"/>
      <c r="UID87" s="211"/>
      <c r="UIE87" s="211"/>
      <c r="UIF87" s="211"/>
      <c r="UIG87" s="211"/>
      <c r="UIH87" s="211"/>
      <c r="UII87" s="211"/>
      <c r="UIJ87" s="211"/>
      <c r="UIK87" s="211"/>
      <c r="UIL87" s="211"/>
      <c r="UIM87" s="211"/>
      <c r="UIN87" s="211"/>
      <c r="UIO87" s="211"/>
      <c r="UIP87" s="211"/>
      <c r="UIQ87" s="211"/>
      <c r="UIR87" s="211"/>
      <c r="UIS87" s="211"/>
      <c r="UIT87" s="211"/>
      <c r="UIU87" s="211"/>
      <c r="UIV87" s="211"/>
      <c r="UIW87" s="211"/>
      <c r="UIX87" s="211"/>
      <c r="UIY87" s="211"/>
      <c r="UIZ87" s="211"/>
      <c r="UJA87" s="211"/>
      <c r="UJB87" s="211"/>
      <c r="UJC87" s="211"/>
      <c r="UJD87" s="211"/>
      <c r="UJE87" s="211"/>
      <c r="UJF87" s="211"/>
      <c r="UJG87" s="211"/>
      <c r="UJH87" s="211"/>
      <c r="UJI87" s="211"/>
      <c r="UJJ87" s="211"/>
      <c r="UJK87" s="211"/>
      <c r="UJL87" s="211"/>
      <c r="UJM87" s="211"/>
      <c r="UJN87" s="211"/>
      <c r="UJO87" s="211"/>
      <c r="UJP87" s="211"/>
      <c r="UJQ87" s="211"/>
      <c r="UJR87" s="211"/>
      <c r="UJS87" s="211"/>
      <c r="UJT87" s="211"/>
      <c r="UJU87" s="211"/>
      <c r="UJV87" s="211"/>
      <c r="UJW87" s="211"/>
      <c r="UJX87" s="211"/>
      <c r="UJY87" s="211"/>
      <c r="UJZ87" s="211"/>
      <c r="UKA87" s="211"/>
      <c r="UKB87" s="211"/>
      <c r="UKC87" s="211"/>
      <c r="UKD87" s="211"/>
      <c r="UKE87" s="211"/>
      <c r="UKF87" s="211"/>
      <c r="UKG87" s="211"/>
      <c r="UKH87" s="211"/>
      <c r="UKI87" s="211"/>
      <c r="UKJ87" s="211"/>
      <c r="UKK87" s="211"/>
      <c r="UKL87" s="211"/>
      <c r="UKM87" s="211"/>
      <c r="UKN87" s="211"/>
      <c r="UKO87" s="211"/>
      <c r="UKP87" s="211"/>
      <c r="UKQ87" s="211"/>
      <c r="UKR87" s="211"/>
      <c r="UKS87" s="211"/>
      <c r="UKT87" s="211"/>
      <c r="UKU87" s="211"/>
      <c r="UKV87" s="211"/>
      <c r="UKW87" s="211"/>
      <c r="UKX87" s="211"/>
      <c r="UKY87" s="211"/>
      <c r="UKZ87" s="211"/>
      <c r="ULA87" s="211"/>
      <c r="ULB87" s="211"/>
      <c r="ULC87" s="211"/>
      <c r="ULD87" s="211"/>
      <c r="ULE87" s="211"/>
      <c r="ULF87" s="211"/>
      <c r="ULG87" s="211"/>
      <c r="ULH87" s="211"/>
      <c r="ULI87" s="211"/>
      <c r="ULJ87" s="211"/>
      <c r="ULK87" s="211"/>
      <c r="ULL87" s="211"/>
      <c r="ULM87" s="211"/>
      <c r="ULN87" s="211"/>
      <c r="ULO87" s="211"/>
      <c r="ULP87" s="211"/>
      <c r="ULQ87" s="211"/>
      <c r="ULR87" s="211"/>
      <c r="ULS87" s="211"/>
      <c r="ULT87" s="211"/>
      <c r="ULU87" s="211"/>
      <c r="ULV87" s="211"/>
      <c r="ULW87" s="211"/>
      <c r="ULX87" s="211"/>
      <c r="ULY87" s="211"/>
      <c r="ULZ87" s="211"/>
      <c r="UMA87" s="211"/>
      <c r="UMB87" s="211"/>
      <c r="UMC87" s="211"/>
      <c r="UMD87" s="211"/>
      <c r="UME87" s="211"/>
      <c r="UMF87" s="211"/>
      <c r="UMG87" s="211"/>
      <c r="UMH87" s="211"/>
      <c r="UMI87" s="211"/>
      <c r="UMJ87" s="211"/>
      <c r="UMK87" s="211"/>
      <c r="UML87" s="211"/>
      <c r="UMM87" s="211"/>
      <c r="UMN87" s="211"/>
      <c r="UMO87" s="211"/>
      <c r="UMP87" s="211"/>
      <c r="UMQ87" s="211"/>
      <c r="UMR87" s="211"/>
      <c r="UMS87" s="211"/>
      <c r="UMT87" s="211"/>
      <c r="UMU87" s="211"/>
      <c r="UMV87" s="211"/>
      <c r="UMW87" s="211"/>
      <c r="UMX87" s="211"/>
      <c r="UMY87" s="211"/>
      <c r="UMZ87" s="211"/>
      <c r="UNA87" s="211"/>
      <c r="UNB87" s="211"/>
      <c r="UNC87" s="211"/>
      <c r="UND87" s="211"/>
      <c r="UNE87" s="211"/>
      <c r="UNF87" s="211"/>
      <c r="UNG87" s="211"/>
      <c r="UNH87" s="211"/>
      <c r="UNI87" s="211"/>
      <c r="UNJ87" s="211"/>
      <c r="UNK87" s="211"/>
      <c r="UNL87" s="211"/>
      <c r="UNM87" s="211"/>
      <c r="UNN87" s="211"/>
      <c r="UNO87" s="211"/>
      <c r="UNP87" s="211"/>
      <c r="UNQ87" s="211"/>
      <c r="UNR87" s="211"/>
      <c r="UNS87" s="211"/>
      <c r="UNT87" s="211"/>
      <c r="UNU87" s="211"/>
      <c r="UNV87" s="211"/>
      <c r="UNW87" s="211"/>
      <c r="UNX87" s="211"/>
      <c r="UNY87" s="211"/>
      <c r="UNZ87" s="211"/>
      <c r="UOA87" s="211"/>
      <c r="UOB87" s="211"/>
      <c r="UOC87" s="211"/>
      <c r="UOD87" s="211"/>
      <c r="UOE87" s="211"/>
      <c r="UOF87" s="211"/>
      <c r="UOG87" s="211"/>
      <c r="UOH87" s="211"/>
      <c r="UOI87" s="211"/>
      <c r="UOJ87" s="211"/>
      <c r="UOK87" s="211"/>
      <c r="UOL87" s="211"/>
      <c r="UOM87" s="211"/>
      <c r="UON87" s="211"/>
      <c r="UOO87" s="211"/>
      <c r="UOP87" s="211"/>
      <c r="UOQ87" s="211"/>
      <c r="UOR87" s="211"/>
      <c r="UOS87" s="211"/>
      <c r="UOT87" s="211"/>
      <c r="UOU87" s="211"/>
      <c r="UOV87" s="211"/>
      <c r="UOW87" s="211"/>
      <c r="UOX87" s="211"/>
      <c r="UOY87" s="211"/>
      <c r="UOZ87" s="211"/>
      <c r="UPA87" s="211"/>
      <c r="UPB87" s="211"/>
      <c r="UPC87" s="211"/>
      <c r="UPD87" s="211"/>
      <c r="UPE87" s="211"/>
      <c r="UPF87" s="211"/>
      <c r="UPG87" s="211"/>
      <c r="UPH87" s="211"/>
      <c r="UPI87" s="211"/>
      <c r="UPJ87" s="211"/>
      <c r="UPK87" s="211"/>
      <c r="UPL87" s="211"/>
      <c r="UPM87" s="211"/>
      <c r="UPN87" s="211"/>
      <c r="UPO87" s="211"/>
      <c r="UPP87" s="211"/>
      <c r="UPQ87" s="211"/>
      <c r="UPR87" s="211"/>
      <c r="UPS87" s="211"/>
      <c r="UPT87" s="211"/>
      <c r="UPU87" s="211"/>
      <c r="UPV87" s="211"/>
      <c r="UPW87" s="211"/>
      <c r="UPX87" s="211"/>
      <c r="UPY87" s="211"/>
      <c r="UPZ87" s="211"/>
      <c r="UQA87" s="211"/>
      <c r="UQB87" s="211"/>
      <c r="UQC87" s="211"/>
      <c r="UQD87" s="211"/>
      <c r="UQE87" s="211"/>
      <c r="UQF87" s="211"/>
      <c r="UQG87" s="211"/>
      <c r="UQH87" s="211"/>
      <c r="UQI87" s="211"/>
      <c r="UQJ87" s="211"/>
      <c r="UQK87" s="211"/>
      <c r="UQL87" s="211"/>
      <c r="UQM87" s="211"/>
      <c r="UQN87" s="211"/>
      <c r="UQO87" s="211"/>
      <c r="UQP87" s="211"/>
      <c r="UQQ87" s="211"/>
      <c r="UQR87" s="211"/>
      <c r="UQS87" s="211"/>
      <c r="UQT87" s="211"/>
      <c r="UQU87" s="211"/>
      <c r="UQV87" s="211"/>
      <c r="UQW87" s="211"/>
      <c r="UQX87" s="211"/>
      <c r="UQY87" s="211"/>
      <c r="UQZ87" s="211"/>
      <c r="URA87" s="211"/>
      <c r="URB87" s="211"/>
      <c r="URC87" s="211"/>
      <c r="URD87" s="211"/>
      <c r="URE87" s="211"/>
      <c r="URF87" s="211"/>
      <c r="URG87" s="211"/>
      <c r="URH87" s="211"/>
      <c r="URI87" s="211"/>
      <c r="URJ87" s="211"/>
      <c r="URK87" s="211"/>
      <c r="URL87" s="211"/>
      <c r="URM87" s="211"/>
      <c r="URN87" s="211"/>
      <c r="URO87" s="211"/>
      <c r="URP87" s="211"/>
      <c r="URQ87" s="211"/>
      <c r="URR87" s="211"/>
      <c r="URS87" s="211"/>
      <c r="URT87" s="211"/>
      <c r="URU87" s="211"/>
      <c r="URV87" s="211"/>
      <c r="URW87" s="211"/>
      <c r="URX87" s="211"/>
      <c r="URY87" s="211"/>
      <c r="URZ87" s="211"/>
      <c r="USA87" s="211"/>
      <c r="USB87" s="211"/>
      <c r="USC87" s="211"/>
      <c r="USD87" s="211"/>
      <c r="USE87" s="211"/>
      <c r="USF87" s="211"/>
      <c r="USG87" s="211"/>
      <c r="USH87" s="211"/>
      <c r="USI87" s="211"/>
      <c r="USJ87" s="211"/>
      <c r="USK87" s="211"/>
      <c r="USL87" s="211"/>
      <c r="USM87" s="211"/>
      <c r="USN87" s="211"/>
      <c r="USO87" s="211"/>
      <c r="USP87" s="211"/>
      <c r="USQ87" s="211"/>
      <c r="USR87" s="211"/>
      <c r="USS87" s="211"/>
      <c r="UST87" s="211"/>
      <c r="USU87" s="211"/>
      <c r="USV87" s="211"/>
      <c r="USW87" s="211"/>
      <c r="USX87" s="211"/>
      <c r="USY87" s="211"/>
      <c r="USZ87" s="211"/>
      <c r="UTA87" s="211"/>
      <c r="UTB87" s="211"/>
      <c r="UTC87" s="211"/>
      <c r="UTD87" s="211"/>
      <c r="UTE87" s="211"/>
      <c r="UTF87" s="211"/>
      <c r="UTG87" s="211"/>
      <c r="UTH87" s="211"/>
      <c r="UTI87" s="211"/>
      <c r="UTJ87" s="211"/>
      <c r="UTK87" s="211"/>
      <c r="UTL87" s="211"/>
      <c r="UTM87" s="211"/>
      <c r="UTN87" s="211"/>
      <c r="UTO87" s="211"/>
      <c r="UTP87" s="211"/>
      <c r="UTQ87" s="211"/>
      <c r="UTR87" s="211"/>
      <c r="UTS87" s="211"/>
      <c r="UTT87" s="211"/>
      <c r="UTU87" s="211"/>
      <c r="UTV87" s="211"/>
      <c r="UTW87" s="211"/>
      <c r="UTX87" s="211"/>
      <c r="UTY87" s="211"/>
      <c r="UTZ87" s="211"/>
      <c r="UUA87" s="211"/>
      <c r="UUB87" s="211"/>
      <c r="UUC87" s="211"/>
      <c r="UUD87" s="211"/>
      <c r="UUE87" s="211"/>
      <c r="UUF87" s="211"/>
      <c r="UUG87" s="211"/>
      <c r="UUH87" s="211"/>
      <c r="UUI87" s="211"/>
      <c r="UUJ87" s="211"/>
      <c r="UUK87" s="211"/>
      <c r="UUL87" s="211"/>
      <c r="UUM87" s="211"/>
      <c r="UUN87" s="211"/>
      <c r="UUO87" s="211"/>
      <c r="UUP87" s="211"/>
      <c r="UUQ87" s="211"/>
      <c r="UUR87" s="211"/>
      <c r="UUS87" s="211"/>
      <c r="UUT87" s="211"/>
      <c r="UUU87" s="211"/>
      <c r="UUV87" s="211"/>
      <c r="UUW87" s="211"/>
      <c r="UUX87" s="211"/>
      <c r="UUY87" s="211"/>
      <c r="UUZ87" s="211"/>
      <c r="UVA87" s="211"/>
      <c r="UVB87" s="211"/>
      <c r="UVC87" s="211"/>
      <c r="UVD87" s="211"/>
      <c r="UVE87" s="211"/>
      <c r="UVF87" s="211"/>
      <c r="UVG87" s="211"/>
      <c r="UVH87" s="211"/>
      <c r="UVI87" s="211"/>
      <c r="UVJ87" s="211"/>
      <c r="UVK87" s="211"/>
      <c r="UVL87" s="211"/>
      <c r="UVM87" s="211"/>
      <c r="UVN87" s="211"/>
      <c r="UVO87" s="211"/>
      <c r="UVP87" s="211"/>
      <c r="UVQ87" s="211"/>
      <c r="UVR87" s="211"/>
      <c r="UVS87" s="211"/>
      <c r="UVT87" s="211"/>
      <c r="UVU87" s="211"/>
      <c r="UVV87" s="211"/>
      <c r="UVW87" s="211"/>
      <c r="UVX87" s="211"/>
      <c r="UVY87" s="211"/>
      <c r="UVZ87" s="211"/>
      <c r="UWA87" s="211"/>
      <c r="UWB87" s="211"/>
      <c r="UWC87" s="211"/>
      <c r="UWD87" s="211"/>
      <c r="UWE87" s="211"/>
      <c r="UWF87" s="211"/>
      <c r="UWG87" s="211"/>
      <c r="UWH87" s="211"/>
      <c r="UWI87" s="211"/>
      <c r="UWJ87" s="211"/>
      <c r="UWK87" s="211"/>
      <c r="UWL87" s="211"/>
      <c r="UWM87" s="211"/>
      <c r="UWN87" s="211"/>
      <c r="UWO87" s="211"/>
      <c r="UWP87" s="211"/>
      <c r="UWQ87" s="211"/>
      <c r="UWR87" s="211"/>
      <c r="UWS87" s="211"/>
      <c r="UWT87" s="211"/>
      <c r="UWU87" s="211"/>
      <c r="UWV87" s="211"/>
      <c r="UWW87" s="211"/>
      <c r="UWX87" s="211"/>
      <c r="UWY87" s="211"/>
      <c r="UWZ87" s="211"/>
      <c r="UXA87" s="211"/>
      <c r="UXB87" s="211"/>
      <c r="UXC87" s="211"/>
      <c r="UXD87" s="211"/>
      <c r="UXE87" s="211"/>
      <c r="UXF87" s="211"/>
      <c r="UXG87" s="211"/>
      <c r="UXH87" s="211"/>
      <c r="UXI87" s="211"/>
      <c r="UXJ87" s="211"/>
      <c r="UXK87" s="211"/>
      <c r="UXL87" s="211"/>
      <c r="UXM87" s="211"/>
      <c r="UXN87" s="211"/>
      <c r="UXO87" s="211"/>
      <c r="UXP87" s="211"/>
      <c r="UXQ87" s="211"/>
      <c r="UXR87" s="211"/>
      <c r="UXS87" s="211"/>
      <c r="UXT87" s="211"/>
      <c r="UXU87" s="211"/>
      <c r="UXV87" s="211"/>
      <c r="UXW87" s="211"/>
      <c r="UXX87" s="211"/>
      <c r="UXY87" s="211"/>
      <c r="UXZ87" s="211"/>
      <c r="UYA87" s="211"/>
      <c r="UYB87" s="211"/>
      <c r="UYC87" s="211"/>
      <c r="UYD87" s="211"/>
      <c r="UYE87" s="211"/>
      <c r="UYF87" s="211"/>
      <c r="UYG87" s="211"/>
      <c r="UYH87" s="211"/>
      <c r="UYI87" s="211"/>
      <c r="UYJ87" s="211"/>
      <c r="UYK87" s="211"/>
      <c r="UYL87" s="211"/>
      <c r="UYM87" s="211"/>
      <c r="UYN87" s="211"/>
      <c r="UYO87" s="211"/>
      <c r="UYP87" s="211"/>
      <c r="UYQ87" s="211"/>
      <c r="UYR87" s="211"/>
      <c r="UYS87" s="211"/>
      <c r="UYT87" s="211"/>
      <c r="UYU87" s="211"/>
      <c r="UYV87" s="211"/>
      <c r="UYW87" s="211"/>
      <c r="UYX87" s="211"/>
      <c r="UYY87" s="211"/>
      <c r="UYZ87" s="211"/>
      <c r="UZA87" s="211"/>
      <c r="UZB87" s="211"/>
      <c r="UZC87" s="211"/>
      <c r="UZD87" s="211"/>
      <c r="UZE87" s="211"/>
      <c r="UZF87" s="211"/>
      <c r="UZG87" s="211"/>
      <c r="UZH87" s="211"/>
      <c r="UZI87" s="211"/>
      <c r="UZJ87" s="211"/>
      <c r="UZK87" s="211"/>
      <c r="UZL87" s="211"/>
      <c r="UZM87" s="211"/>
      <c r="UZN87" s="211"/>
      <c r="UZO87" s="211"/>
      <c r="UZP87" s="211"/>
      <c r="UZQ87" s="211"/>
      <c r="UZR87" s="211"/>
      <c r="UZS87" s="211"/>
      <c r="UZT87" s="211"/>
      <c r="UZU87" s="211"/>
      <c r="UZV87" s="211"/>
      <c r="UZW87" s="211"/>
      <c r="UZX87" s="211"/>
      <c r="UZY87" s="211"/>
      <c r="UZZ87" s="211"/>
      <c r="VAA87" s="211"/>
      <c r="VAB87" s="211"/>
      <c r="VAC87" s="211"/>
      <c r="VAD87" s="211"/>
      <c r="VAE87" s="211"/>
      <c r="VAF87" s="211"/>
      <c r="VAG87" s="211"/>
      <c r="VAH87" s="211"/>
      <c r="VAI87" s="211"/>
      <c r="VAJ87" s="211"/>
      <c r="VAK87" s="211"/>
      <c r="VAL87" s="211"/>
      <c r="VAM87" s="211"/>
      <c r="VAN87" s="211"/>
      <c r="VAO87" s="211"/>
      <c r="VAP87" s="211"/>
      <c r="VAQ87" s="211"/>
      <c r="VAR87" s="211"/>
      <c r="VAS87" s="211"/>
      <c r="VAT87" s="211"/>
      <c r="VAU87" s="211"/>
      <c r="VAV87" s="211"/>
      <c r="VAW87" s="211"/>
      <c r="VAX87" s="211"/>
      <c r="VAY87" s="211"/>
      <c r="VAZ87" s="211"/>
      <c r="VBA87" s="211"/>
      <c r="VBB87" s="211"/>
      <c r="VBC87" s="211"/>
      <c r="VBD87" s="211"/>
      <c r="VBE87" s="211"/>
      <c r="VBF87" s="211"/>
      <c r="VBG87" s="211"/>
      <c r="VBH87" s="211"/>
      <c r="VBI87" s="211"/>
      <c r="VBJ87" s="211"/>
      <c r="VBK87" s="211"/>
      <c r="VBL87" s="211"/>
      <c r="VBM87" s="211"/>
      <c r="VBN87" s="211"/>
      <c r="VBO87" s="211"/>
      <c r="VBP87" s="211"/>
      <c r="VBQ87" s="211"/>
      <c r="VBR87" s="211"/>
      <c r="VBS87" s="211"/>
      <c r="VBT87" s="211"/>
      <c r="VBU87" s="211"/>
      <c r="VBV87" s="211"/>
      <c r="VBW87" s="211"/>
      <c r="VBX87" s="211"/>
      <c r="VBY87" s="211"/>
      <c r="VBZ87" s="211"/>
      <c r="VCA87" s="211"/>
      <c r="VCB87" s="211"/>
      <c r="VCC87" s="211"/>
      <c r="VCD87" s="211"/>
      <c r="VCE87" s="211"/>
      <c r="VCF87" s="211"/>
      <c r="VCG87" s="211"/>
      <c r="VCH87" s="211"/>
      <c r="VCI87" s="211"/>
      <c r="VCJ87" s="211"/>
      <c r="VCK87" s="211"/>
      <c r="VCL87" s="211"/>
      <c r="VCM87" s="211"/>
      <c r="VCN87" s="211"/>
      <c r="VCO87" s="211"/>
      <c r="VCP87" s="211"/>
      <c r="VCQ87" s="211"/>
      <c r="VCR87" s="211"/>
      <c r="VCS87" s="211"/>
      <c r="VCT87" s="211"/>
      <c r="VCU87" s="211"/>
      <c r="VCV87" s="211"/>
      <c r="VCW87" s="211"/>
      <c r="VCX87" s="211"/>
      <c r="VCY87" s="211"/>
      <c r="VCZ87" s="211"/>
      <c r="VDA87" s="211"/>
      <c r="VDB87" s="211"/>
      <c r="VDC87" s="211"/>
      <c r="VDD87" s="211"/>
      <c r="VDE87" s="211"/>
      <c r="VDF87" s="211"/>
      <c r="VDG87" s="211"/>
      <c r="VDH87" s="211"/>
      <c r="VDI87" s="211"/>
      <c r="VDJ87" s="211"/>
      <c r="VDK87" s="211"/>
      <c r="VDL87" s="211"/>
      <c r="VDM87" s="211"/>
      <c r="VDN87" s="211"/>
      <c r="VDO87" s="211"/>
      <c r="VDP87" s="211"/>
      <c r="VDQ87" s="211"/>
      <c r="VDR87" s="211"/>
      <c r="VDS87" s="211"/>
      <c r="VDT87" s="211"/>
      <c r="VDU87" s="211"/>
      <c r="VDV87" s="211"/>
      <c r="VDW87" s="211"/>
      <c r="VDX87" s="211"/>
      <c r="VDY87" s="211"/>
      <c r="VDZ87" s="211"/>
      <c r="VEA87" s="211"/>
      <c r="VEB87" s="211"/>
      <c r="VEC87" s="211"/>
      <c r="VED87" s="211"/>
      <c r="VEE87" s="211"/>
      <c r="VEF87" s="211"/>
      <c r="VEG87" s="211"/>
      <c r="VEH87" s="211"/>
      <c r="VEI87" s="211"/>
      <c r="VEJ87" s="211"/>
      <c r="VEK87" s="211"/>
      <c r="VEL87" s="211"/>
      <c r="VEM87" s="211"/>
      <c r="VEN87" s="211"/>
      <c r="VEO87" s="211"/>
      <c r="VEP87" s="211"/>
      <c r="VEQ87" s="211"/>
      <c r="VER87" s="211"/>
      <c r="VES87" s="211"/>
      <c r="VET87" s="211"/>
      <c r="VEU87" s="211"/>
      <c r="VEV87" s="211"/>
      <c r="VEW87" s="211"/>
      <c r="VEX87" s="211"/>
      <c r="VEY87" s="211"/>
      <c r="VEZ87" s="211"/>
      <c r="VFA87" s="211"/>
      <c r="VFB87" s="211"/>
      <c r="VFC87" s="211"/>
      <c r="VFD87" s="211"/>
      <c r="VFE87" s="211"/>
      <c r="VFF87" s="211"/>
      <c r="VFG87" s="211"/>
      <c r="VFH87" s="211"/>
      <c r="VFI87" s="211"/>
      <c r="VFJ87" s="211"/>
      <c r="VFK87" s="211"/>
      <c r="VFL87" s="211"/>
      <c r="VFM87" s="211"/>
      <c r="VFN87" s="211"/>
      <c r="VFO87" s="211"/>
      <c r="VFP87" s="211"/>
      <c r="VFQ87" s="211"/>
      <c r="VFR87" s="211"/>
      <c r="VFS87" s="211"/>
      <c r="VFT87" s="211"/>
      <c r="VFU87" s="211"/>
      <c r="VFV87" s="211"/>
      <c r="VFW87" s="211"/>
      <c r="VFX87" s="211"/>
      <c r="VFY87" s="211"/>
      <c r="VFZ87" s="211"/>
      <c r="VGA87" s="211"/>
      <c r="VGB87" s="211"/>
      <c r="VGC87" s="211"/>
      <c r="VGD87" s="211"/>
      <c r="VGE87" s="211"/>
      <c r="VGF87" s="211"/>
      <c r="VGG87" s="211"/>
      <c r="VGH87" s="211"/>
      <c r="VGI87" s="211"/>
      <c r="VGJ87" s="211"/>
      <c r="VGK87" s="211"/>
      <c r="VGL87" s="211"/>
      <c r="VGM87" s="211"/>
      <c r="VGN87" s="211"/>
      <c r="VGO87" s="211"/>
      <c r="VGP87" s="211"/>
      <c r="VGQ87" s="211"/>
      <c r="VGR87" s="211"/>
      <c r="VGS87" s="211"/>
      <c r="VGT87" s="211"/>
      <c r="VGU87" s="211"/>
      <c r="VGV87" s="211"/>
      <c r="VGW87" s="211"/>
      <c r="VGX87" s="211"/>
      <c r="VGY87" s="211"/>
      <c r="VGZ87" s="211"/>
      <c r="VHA87" s="211"/>
      <c r="VHB87" s="211"/>
      <c r="VHC87" s="211"/>
      <c r="VHD87" s="211"/>
      <c r="VHE87" s="211"/>
      <c r="VHF87" s="211"/>
      <c r="VHG87" s="211"/>
      <c r="VHH87" s="211"/>
      <c r="VHI87" s="211"/>
      <c r="VHJ87" s="211"/>
      <c r="VHK87" s="211"/>
      <c r="VHL87" s="211"/>
      <c r="VHM87" s="211"/>
      <c r="VHN87" s="211"/>
      <c r="VHO87" s="211"/>
      <c r="VHP87" s="211"/>
      <c r="VHQ87" s="211"/>
      <c r="VHR87" s="211"/>
      <c r="VHS87" s="211"/>
      <c r="VHT87" s="211"/>
      <c r="VHU87" s="211"/>
      <c r="VHV87" s="211"/>
      <c r="VHW87" s="211"/>
      <c r="VHX87" s="211"/>
      <c r="VHY87" s="211"/>
      <c r="VHZ87" s="211"/>
      <c r="VIA87" s="211"/>
      <c r="VIB87" s="211"/>
      <c r="VIC87" s="211"/>
      <c r="VID87" s="211"/>
      <c r="VIE87" s="211"/>
      <c r="VIF87" s="211"/>
      <c r="VIG87" s="211"/>
      <c r="VIH87" s="211"/>
      <c r="VII87" s="211"/>
      <c r="VIJ87" s="211"/>
      <c r="VIK87" s="211"/>
      <c r="VIL87" s="211"/>
      <c r="VIM87" s="211"/>
      <c r="VIN87" s="211"/>
      <c r="VIO87" s="211"/>
      <c r="VIP87" s="211"/>
      <c r="VIQ87" s="211"/>
      <c r="VIR87" s="211"/>
      <c r="VIS87" s="211"/>
      <c r="VIT87" s="211"/>
      <c r="VIU87" s="211"/>
      <c r="VIV87" s="211"/>
      <c r="VIW87" s="211"/>
      <c r="VIX87" s="211"/>
      <c r="VIY87" s="211"/>
      <c r="VIZ87" s="211"/>
      <c r="VJA87" s="211"/>
      <c r="VJB87" s="211"/>
      <c r="VJC87" s="211"/>
      <c r="VJD87" s="211"/>
      <c r="VJE87" s="211"/>
      <c r="VJF87" s="211"/>
      <c r="VJG87" s="211"/>
      <c r="VJH87" s="211"/>
      <c r="VJI87" s="211"/>
      <c r="VJJ87" s="211"/>
      <c r="VJK87" s="211"/>
      <c r="VJL87" s="211"/>
      <c r="VJM87" s="211"/>
      <c r="VJN87" s="211"/>
      <c r="VJO87" s="211"/>
      <c r="VJP87" s="211"/>
      <c r="VJQ87" s="211"/>
      <c r="VJR87" s="211"/>
      <c r="VJS87" s="211"/>
      <c r="VJT87" s="211"/>
      <c r="VJU87" s="211"/>
      <c r="VJV87" s="211"/>
      <c r="VJW87" s="211"/>
      <c r="VJX87" s="211"/>
      <c r="VJY87" s="211"/>
      <c r="VJZ87" s="211"/>
      <c r="VKA87" s="211"/>
      <c r="VKB87" s="211"/>
      <c r="VKC87" s="211"/>
      <c r="VKD87" s="211"/>
      <c r="VKE87" s="211"/>
      <c r="VKF87" s="211"/>
      <c r="VKG87" s="211"/>
      <c r="VKH87" s="211"/>
      <c r="VKI87" s="211"/>
      <c r="VKJ87" s="211"/>
      <c r="VKK87" s="211"/>
      <c r="VKL87" s="211"/>
      <c r="VKM87" s="211"/>
      <c r="VKN87" s="211"/>
      <c r="VKO87" s="211"/>
      <c r="VKP87" s="211"/>
      <c r="VKQ87" s="211"/>
      <c r="VKR87" s="211"/>
      <c r="VKS87" s="211"/>
      <c r="VKT87" s="211"/>
      <c r="VKU87" s="211"/>
      <c r="VKV87" s="211"/>
      <c r="VKW87" s="211"/>
      <c r="VKX87" s="211"/>
      <c r="VKY87" s="211"/>
      <c r="VKZ87" s="211"/>
      <c r="VLA87" s="211"/>
      <c r="VLB87" s="211"/>
      <c r="VLC87" s="211"/>
      <c r="VLD87" s="211"/>
      <c r="VLE87" s="211"/>
      <c r="VLF87" s="211"/>
      <c r="VLG87" s="211"/>
      <c r="VLH87" s="211"/>
      <c r="VLI87" s="211"/>
      <c r="VLJ87" s="211"/>
      <c r="VLK87" s="211"/>
      <c r="VLL87" s="211"/>
      <c r="VLM87" s="211"/>
      <c r="VLN87" s="211"/>
      <c r="VLO87" s="211"/>
      <c r="VLP87" s="211"/>
      <c r="VLQ87" s="211"/>
      <c r="VLR87" s="211"/>
      <c r="VLS87" s="211"/>
      <c r="VLT87" s="211"/>
      <c r="VLU87" s="211"/>
      <c r="VLV87" s="211"/>
      <c r="VLW87" s="211"/>
      <c r="VLX87" s="211"/>
      <c r="VLY87" s="211"/>
      <c r="VLZ87" s="211"/>
      <c r="VMA87" s="211"/>
      <c r="VMB87" s="211"/>
      <c r="VMC87" s="211"/>
      <c r="VMD87" s="211"/>
      <c r="VME87" s="211"/>
      <c r="VMF87" s="211"/>
      <c r="VMG87" s="211"/>
      <c r="VMH87" s="211"/>
      <c r="VMI87" s="211"/>
      <c r="VMJ87" s="211"/>
      <c r="VMK87" s="211"/>
      <c r="VML87" s="211"/>
      <c r="VMM87" s="211"/>
      <c r="VMN87" s="211"/>
      <c r="VMO87" s="211"/>
      <c r="VMP87" s="211"/>
      <c r="VMQ87" s="211"/>
      <c r="VMR87" s="211"/>
      <c r="VMS87" s="211"/>
      <c r="VMT87" s="211"/>
      <c r="VMU87" s="211"/>
      <c r="VMV87" s="211"/>
      <c r="VMW87" s="211"/>
      <c r="VMX87" s="211"/>
      <c r="VMY87" s="211"/>
      <c r="VMZ87" s="211"/>
      <c r="VNA87" s="211"/>
      <c r="VNB87" s="211"/>
      <c r="VNC87" s="211"/>
      <c r="VND87" s="211"/>
      <c r="VNE87" s="211"/>
      <c r="VNF87" s="211"/>
      <c r="VNG87" s="211"/>
      <c r="VNH87" s="211"/>
      <c r="VNI87" s="211"/>
      <c r="VNJ87" s="211"/>
      <c r="VNK87" s="211"/>
      <c r="VNL87" s="211"/>
      <c r="VNM87" s="211"/>
      <c r="VNN87" s="211"/>
      <c r="VNO87" s="211"/>
      <c r="VNP87" s="211"/>
      <c r="VNQ87" s="211"/>
      <c r="VNR87" s="211"/>
      <c r="VNS87" s="211"/>
      <c r="VNT87" s="211"/>
      <c r="VNU87" s="211"/>
      <c r="VNV87" s="211"/>
      <c r="VNW87" s="211"/>
      <c r="VNX87" s="211"/>
      <c r="VNY87" s="211"/>
      <c r="VNZ87" s="211"/>
      <c r="VOA87" s="211"/>
      <c r="VOB87" s="211"/>
      <c r="VOC87" s="211"/>
      <c r="VOD87" s="211"/>
      <c r="VOE87" s="211"/>
      <c r="VOF87" s="211"/>
      <c r="VOG87" s="211"/>
      <c r="VOH87" s="211"/>
      <c r="VOI87" s="211"/>
      <c r="VOJ87" s="211"/>
      <c r="VOK87" s="211"/>
      <c r="VOL87" s="211"/>
      <c r="VOM87" s="211"/>
      <c r="VON87" s="211"/>
      <c r="VOO87" s="211"/>
      <c r="VOP87" s="211"/>
      <c r="VOQ87" s="211"/>
      <c r="VOR87" s="211"/>
      <c r="VOS87" s="211"/>
      <c r="VOT87" s="211"/>
      <c r="VOU87" s="211"/>
      <c r="VOV87" s="211"/>
      <c r="VOW87" s="211"/>
      <c r="VOX87" s="211"/>
      <c r="VOY87" s="211"/>
      <c r="VOZ87" s="211"/>
      <c r="VPA87" s="211"/>
      <c r="VPB87" s="211"/>
      <c r="VPC87" s="211"/>
      <c r="VPD87" s="211"/>
      <c r="VPE87" s="211"/>
      <c r="VPF87" s="211"/>
      <c r="VPG87" s="211"/>
      <c r="VPH87" s="211"/>
      <c r="VPI87" s="211"/>
      <c r="VPJ87" s="211"/>
      <c r="VPK87" s="211"/>
      <c r="VPL87" s="211"/>
      <c r="VPM87" s="211"/>
      <c r="VPN87" s="211"/>
      <c r="VPO87" s="211"/>
      <c r="VPP87" s="211"/>
      <c r="VPQ87" s="211"/>
      <c r="VPR87" s="211"/>
      <c r="VPS87" s="211"/>
      <c r="VPT87" s="211"/>
      <c r="VPU87" s="211"/>
      <c r="VPV87" s="211"/>
      <c r="VPW87" s="211"/>
      <c r="VPX87" s="211"/>
      <c r="VPY87" s="211"/>
      <c r="VPZ87" s="211"/>
      <c r="VQA87" s="211"/>
      <c r="VQB87" s="211"/>
      <c r="VQC87" s="211"/>
      <c r="VQD87" s="211"/>
      <c r="VQE87" s="211"/>
      <c r="VQF87" s="211"/>
      <c r="VQG87" s="211"/>
      <c r="VQH87" s="211"/>
      <c r="VQI87" s="211"/>
      <c r="VQJ87" s="211"/>
      <c r="VQK87" s="211"/>
      <c r="VQL87" s="211"/>
      <c r="VQM87" s="211"/>
      <c r="VQN87" s="211"/>
      <c r="VQO87" s="211"/>
      <c r="VQP87" s="211"/>
      <c r="VQQ87" s="211"/>
      <c r="VQR87" s="211"/>
      <c r="VQS87" s="211"/>
      <c r="VQT87" s="211"/>
      <c r="VQU87" s="211"/>
      <c r="VQV87" s="211"/>
      <c r="VQW87" s="211"/>
      <c r="VQX87" s="211"/>
      <c r="VQY87" s="211"/>
      <c r="VQZ87" s="211"/>
      <c r="VRA87" s="211"/>
      <c r="VRB87" s="211"/>
      <c r="VRC87" s="211"/>
      <c r="VRD87" s="211"/>
      <c r="VRE87" s="211"/>
      <c r="VRF87" s="211"/>
      <c r="VRG87" s="211"/>
      <c r="VRH87" s="211"/>
      <c r="VRI87" s="211"/>
      <c r="VRJ87" s="211"/>
      <c r="VRK87" s="211"/>
      <c r="VRL87" s="211"/>
      <c r="VRM87" s="211"/>
      <c r="VRN87" s="211"/>
      <c r="VRO87" s="211"/>
      <c r="VRP87" s="211"/>
      <c r="VRQ87" s="211"/>
      <c r="VRR87" s="211"/>
      <c r="VRS87" s="211"/>
      <c r="VRT87" s="211"/>
      <c r="VRU87" s="211"/>
      <c r="VRV87" s="211"/>
      <c r="VRW87" s="211"/>
      <c r="VRX87" s="211"/>
      <c r="VRY87" s="211"/>
      <c r="VRZ87" s="211"/>
      <c r="VSA87" s="211"/>
      <c r="VSB87" s="211"/>
      <c r="VSC87" s="211"/>
      <c r="VSD87" s="211"/>
      <c r="VSE87" s="211"/>
      <c r="VSF87" s="211"/>
      <c r="VSG87" s="211"/>
      <c r="VSH87" s="211"/>
      <c r="VSI87" s="211"/>
      <c r="VSJ87" s="211"/>
      <c r="VSK87" s="211"/>
      <c r="VSL87" s="211"/>
      <c r="VSM87" s="211"/>
      <c r="VSN87" s="211"/>
      <c r="VSO87" s="211"/>
      <c r="VSP87" s="211"/>
      <c r="VSQ87" s="211"/>
      <c r="VSR87" s="211"/>
      <c r="VSS87" s="211"/>
      <c r="VST87" s="211"/>
      <c r="VSU87" s="211"/>
      <c r="VSV87" s="211"/>
      <c r="VSW87" s="211"/>
      <c r="VSX87" s="211"/>
      <c r="VSY87" s="211"/>
      <c r="VSZ87" s="211"/>
      <c r="VTA87" s="211"/>
      <c r="VTB87" s="211"/>
      <c r="VTC87" s="211"/>
      <c r="VTD87" s="211"/>
      <c r="VTE87" s="211"/>
      <c r="VTF87" s="211"/>
      <c r="VTG87" s="211"/>
      <c r="VTH87" s="211"/>
      <c r="VTI87" s="211"/>
      <c r="VTJ87" s="211"/>
      <c r="VTK87" s="211"/>
      <c r="VTL87" s="211"/>
      <c r="VTM87" s="211"/>
      <c r="VTN87" s="211"/>
      <c r="VTO87" s="211"/>
      <c r="VTP87" s="211"/>
      <c r="VTQ87" s="211"/>
      <c r="VTR87" s="211"/>
      <c r="VTS87" s="211"/>
      <c r="VTT87" s="211"/>
      <c r="VTU87" s="211"/>
      <c r="VTV87" s="211"/>
      <c r="VTW87" s="211"/>
      <c r="VTX87" s="211"/>
      <c r="VTY87" s="211"/>
      <c r="VTZ87" s="211"/>
      <c r="VUA87" s="211"/>
      <c r="VUB87" s="211"/>
      <c r="VUC87" s="211"/>
      <c r="VUD87" s="211"/>
      <c r="VUE87" s="211"/>
      <c r="VUF87" s="211"/>
      <c r="VUG87" s="211"/>
      <c r="VUH87" s="211"/>
      <c r="VUI87" s="211"/>
      <c r="VUJ87" s="211"/>
      <c r="VUK87" s="211"/>
      <c r="VUL87" s="211"/>
      <c r="VUM87" s="211"/>
      <c r="VUN87" s="211"/>
      <c r="VUO87" s="211"/>
      <c r="VUP87" s="211"/>
      <c r="VUQ87" s="211"/>
      <c r="VUR87" s="211"/>
      <c r="VUS87" s="211"/>
      <c r="VUT87" s="211"/>
      <c r="VUU87" s="211"/>
      <c r="VUV87" s="211"/>
      <c r="VUW87" s="211"/>
      <c r="VUX87" s="211"/>
      <c r="VUY87" s="211"/>
      <c r="VUZ87" s="211"/>
      <c r="VVA87" s="211"/>
      <c r="VVB87" s="211"/>
      <c r="VVC87" s="211"/>
      <c r="VVD87" s="211"/>
      <c r="VVE87" s="211"/>
      <c r="VVF87" s="211"/>
      <c r="VVG87" s="211"/>
      <c r="VVH87" s="211"/>
      <c r="VVI87" s="211"/>
      <c r="VVJ87" s="211"/>
      <c r="VVK87" s="211"/>
      <c r="VVL87" s="211"/>
      <c r="VVM87" s="211"/>
      <c r="VVN87" s="211"/>
      <c r="VVO87" s="211"/>
      <c r="VVP87" s="211"/>
      <c r="VVQ87" s="211"/>
      <c r="VVR87" s="211"/>
      <c r="VVS87" s="211"/>
      <c r="VVT87" s="211"/>
      <c r="VVU87" s="211"/>
      <c r="VVV87" s="211"/>
      <c r="VVW87" s="211"/>
      <c r="VVX87" s="211"/>
      <c r="VVY87" s="211"/>
      <c r="VVZ87" s="211"/>
      <c r="VWA87" s="211"/>
      <c r="VWB87" s="211"/>
      <c r="VWC87" s="211"/>
      <c r="VWD87" s="211"/>
      <c r="VWE87" s="211"/>
      <c r="VWF87" s="211"/>
      <c r="VWG87" s="211"/>
      <c r="VWH87" s="211"/>
      <c r="VWI87" s="211"/>
      <c r="VWJ87" s="211"/>
      <c r="VWK87" s="211"/>
      <c r="VWL87" s="211"/>
      <c r="VWM87" s="211"/>
      <c r="VWN87" s="211"/>
      <c r="VWO87" s="211"/>
      <c r="VWP87" s="211"/>
      <c r="VWQ87" s="211"/>
      <c r="VWR87" s="211"/>
      <c r="VWS87" s="211"/>
      <c r="VWT87" s="211"/>
      <c r="VWU87" s="211"/>
      <c r="VWV87" s="211"/>
      <c r="VWW87" s="211"/>
      <c r="VWX87" s="211"/>
      <c r="VWY87" s="211"/>
      <c r="VWZ87" s="211"/>
      <c r="VXA87" s="211"/>
      <c r="VXB87" s="211"/>
      <c r="VXC87" s="211"/>
      <c r="VXD87" s="211"/>
      <c r="VXE87" s="211"/>
      <c r="VXF87" s="211"/>
      <c r="VXG87" s="211"/>
      <c r="VXH87" s="211"/>
      <c r="VXI87" s="211"/>
      <c r="VXJ87" s="211"/>
      <c r="VXK87" s="211"/>
      <c r="VXL87" s="211"/>
      <c r="VXM87" s="211"/>
      <c r="VXN87" s="211"/>
      <c r="VXO87" s="211"/>
      <c r="VXP87" s="211"/>
      <c r="VXQ87" s="211"/>
      <c r="VXR87" s="211"/>
      <c r="VXS87" s="211"/>
      <c r="VXT87" s="211"/>
      <c r="VXU87" s="211"/>
      <c r="VXV87" s="211"/>
      <c r="VXW87" s="211"/>
      <c r="VXX87" s="211"/>
      <c r="VXY87" s="211"/>
      <c r="VXZ87" s="211"/>
      <c r="VYA87" s="211"/>
      <c r="VYB87" s="211"/>
      <c r="VYC87" s="211"/>
      <c r="VYD87" s="211"/>
      <c r="VYE87" s="211"/>
      <c r="VYF87" s="211"/>
      <c r="VYG87" s="211"/>
      <c r="VYH87" s="211"/>
      <c r="VYI87" s="211"/>
      <c r="VYJ87" s="211"/>
      <c r="VYK87" s="211"/>
      <c r="VYL87" s="211"/>
      <c r="VYM87" s="211"/>
      <c r="VYN87" s="211"/>
      <c r="VYO87" s="211"/>
      <c r="VYP87" s="211"/>
      <c r="VYQ87" s="211"/>
      <c r="VYR87" s="211"/>
      <c r="VYS87" s="211"/>
      <c r="VYT87" s="211"/>
      <c r="VYU87" s="211"/>
      <c r="VYV87" s="211"/>
      <c r="VYW87" s="211"/>
      <c r="VYX87" s="211"/>
      <c r="VYY87" s="211"/>
      <c r="VYZ87" s="211"/>
      <c r="VZA87" s="211"/>
      <c r="VZB87" s="211"/>
      <c r="VZC87" s="211"/>
      <c r="VZD87" s="211"/>
      <c r="VZE87" s="211"/>
      <c r="VZF87" s="211"/>
      <c r="VZG87" s="211"/>
      <c r="VZH87" s="211"/>
      <c r="VZI87" s="211"/>
      <c r="VZJ87" s="211"/>
      <c r="VZK87" s="211"/>
      <c r="VZL87" s="211"/>
      <c r="VZM87" s="211"/>
      <c r="VZN87" s="211"/>
      <c r="VZO87" s="211"/>
      <c r="VZP87" s="211"/>
      <c r="VZQ87" s="211"/>
      <c r="VZR87" s="211"/>
      <c r="VZS87" s="211"/>
      <c r="VZT87" s="211"/>
      <c r="VZU87" s="211"/>
      <c r="VZV87" s="211"/>
      <c r="VZW87" s="211"/>
      <c r="VZX87" s="211"/>
      <c r="VZY87" s="211"/>
      <c r="VZZ87" s="211"/>
      <c r="WAA87" s="211"/>
      <c r="WAB87" s="211"/>
      <c r="WAC87" s="211"/>
      <c r="WAD87" s="211"/>
      <c r="WAE87" s="211"/>
      <c r="WAF87" s="211"/>
      <c r="WAG87" s="211"/>
      <c r="WAH87" s="211"/>
      <c r="WAI87" s="211"/>
      <c r="WAJ87" s="211"/>
      <c r="WAK87" s="211"/>
      <c r="WAL87" s="211"/>
      <c r="WAM87" s="211"/>
      <c r="WAN87" s="211"/>
      <c r="WAO87" s="211"/>
      <c r="WAP87" s="211"/>
      <c r="WAQ87" s="211"/>
      <c r="WAR87" s="211"/>
      <c r="WAS87" s="211"/>
      <c r="WAT87" s="211"/>
      <c r="WAU87" s="211"/>
      <c r="WAV87" s="211"/>
      <c r="WAW87" s="211"/>
      <c r="WAX87" s="211"/>
      <c r="WAY87" s="211"/>
      <c r="WAZ87" s="211"/>
      <c r="WBA87" s="211"/>
      <c r="WBB87" s="211"/>
      <c r="WBC87" s="211"/>
      <c r="WBD87" s="211"/>
      <c r="WBE87" s="211"/>
      <c r="WBF87" s="211"/>
      <c r="WBG87" s="211"/>
      <c r="WBH87" s="211"/>
      <c r="WBI87" s="211"/>
      <c r="WBJ87" s="211"/>
      <c r="WBK87" s="211"/>
      <c r="WBL87" s="211"/>
      <c r="WBM87" s="211"/>
      <c r="WBN87" s="211"/>
      <c r="WBO87" s="211"/>
      <c r="WBP87" s="211"/>
      <c r="WBQ87" s="211"/>
      <c r="WBR87" s="211"/>
      <c r="WBS87" s="211"/>
      <c r="WBT87" s="211"/>
      <c r="WBU87" s="211"/>
      <c r="WBV87" s="211"/>
      <c r="WBW87" s="211"/>
      <c r="WBX87" s="211"/>
      <c r="WBY87" s="211"/>
      <c r="WBZ87" s="211"/>
      <c r="WCA87" s="211"/>
      <c r="WCB87" s="211"/>
      <c r="WCC87" s="211"/>
      <c r="WCD87" s="211"/>
      <c r="WCE87" s="211"/>
      <c r="WCF87" s="211"/>
      <c r="WCG87" s="211"/>
      <c r="WCH87" s="211"/>
      <c r="WCI87" s="211"/>
      <c r="WCJ87" s="211"/>
      <c r="WCK87" s="211"/>
      <c r="WCL87" s="211"/>
      <c r="WCM87" s="211"/>
      <c r="WCN87" s="211"/>
      <c r="WCO87" s="211"/>
      <c r="WCP87" s="211"/>
      <c r="WCQ87" s="211"/>
      <c r="WCR87" s="211"/>
      <c r="WCS87" s="211"/>
      <c r="WCT87" s="211"/>
      <c r="WCU87" s="211"/>
      <c r="WCV87" s="211"/>
      <c r="WCW87" s="211"/>
      <c r="WCX87" s="211"/>
      <c r="WCY87" s="211"/>
      <c r="WCZ87" s="211"/>
      <c r="WDA87" s="211"/>
      <c r="WDB87" s="211"/>
      <c r="WDC87" s="211"/>
      <c r="WDD87" s="211"/>
      <c r="WDE87" s="211"/>
      <c r="WDF87" s="211"/>
      <c r="WDG87" s="211"/>
      <c r="WDH87" s="211"/>
      <c r="WDI87" s="211"/>
      <c r="WDJ87" s="211"/>
      <c r="WDK87" s="211"/>
      <c r="WDL87" s="211"/>
      <c r="WDM87" s="211"/>
      <c r="WDN87" s="211"/>
      <c r="WDO87" s="211"/>
      <c r="WDP87" s="211"/>
      <c r="WDQ87" s="211"/>
      <c r="WDR87" s="211"/>
      <c r="WDS87" s="211"/>
      <c r="WDT87" s="211"/>
      <c r="WDU87" s="211"/>
      <c r="WDV87" s="211"/>
      <c r="WDW87" s="211"/>
      <c r="WDX87" s="211"/>
      <c r="WDY87" s="211"/>
      <c r="WDZ87" s="211"/>
      <c r="WEA87" s="211"/>
      <c r="WEB87" s="211"/>
      <c r="WEC87" s="211"/>
      <c r="WED87" s="211"/>
      <c r="WEE87" s="211"/>
      <c r="WEF87" s="211"/>
      <c r="WEG87" s="211"/>
      <c r="WEH87" s="211"/>
      <c r="WEI87" s="211"/>
      <c r="WEJ87" s="211"/>
      <c r="WEK87" s="211"/>
      <c r="WEL87" s="211"/>
      <c r="WEM87" s="211"/>
      <c r="WEN87" s="211"/>
      <c r="WEO87" s="211"/>
      <c r="WEP87" s="211"/>
      <c r="WEQ87" s="211"/>
      <c r="WER87" s="211"/>
      <c r="WES87" s="211"/>
      <c r="WET87" s="211"/>
      <c r="WEU87" s="211"/>
      <c r="WEV87" s="211"/>
      <c r="WEW87" s="211"/>
      <c r="WEX87" s="211"/>
      <c r="WEY87" s="211"/>
      <c r="WEZ87" s="211"/>
      <c r="WFA87" s="211"/>
      <c r="WFB87" s="211"/>
      <c r="WFC87" s="211"/>
      <c r="WFD87" s="211"/>
      <c r="WFE87" s="211"/>
      <c r="WFF87" s="211"/>
      <c r="WFG87" s="211"/>
      <c r="WFH87" s="211"/>
      <c r="WFI87" s="211"/>
      <c r="WFJ87" s="211"/>
      <c r="WFK87" s="211"/>
      <c r="WFL87" s="211"/>
      <c r="WFM87" s="211"/>
      <c r="WFN87" s="211"/>
      <c r="WFO87" s="211"/>
      <c r="WFP87" s="211"/>
      <c r="WFQ87" s="211"/>
      <c r="WFR87" s="211"/>
      <c r="WFS87" s="211"/>
      <c r="WFT87" s="211"/>
      <c r="WFU87" s="211"/>
      <c r="WFV87" s="211"/>
      <c r="WFW87" s="211"/>
      <c r="WFX87" s="211"/>
      <c r="WFY87" s="211"/>
      <c r="WFZ87" s="211"/>
      <c r="WGA87" s="211"/>
      <c r="WGB87" s="211"/>
      <c r="WGC87" s="211"/>
      <c r="WGD87" s="211"/>
      <c r="WGE87" s="211"/>
      <c r="WGF87" s="211"/>
      <c r="WGG87" s="211"/>
      <c r="WGH87" s="211"/>
      <c r="WGI87" s="211"/>
      <c r="WGJ87" s="211"/>
      <c r="WGK87" s="211"/>
      <c r="WGL87" s="211"/>
      <c r="WGM87" s="211"/>
      <c r="WGN87" s="211"/>
      <c r="WGO87" s="211"/>
      <c r="WGP87" s="211"/>
      <c r="WGQ87" s="211"/>
      <c r="WGR87" s="211"/>
      <c r="WGS87" s="211"/>
      <c r="WGT87" s="211"/>
      <c r="WGU87" s="211"/>
      <c r="WGV87" s="211"/>
      <c r="WGW87" s="211"/>
      <c r="WGX87" s="211"/>
      <c r="WGY87" s="211"/>
      <c r="WGZ87" s="211"/>
      <c r="WHA87" s="211"/>
      <c r="WHB87" s="211"/>
      <c r="WHC87" s="211"/>
      <c r="WHD87" s="211"/>
      <c r="WHE87" s="211"/>
      <c r="WHF87" s="211"/>
      <c r="WHG87" s="211"/>
      <c r="WHH87" s="211"/>
      <c r="WHI87" s="211"/>
      <c r="WHJ87" s="211"/>
      <c r="WHK87" s="211"/>
      <c r="WHL87" s="211"/>
      <c r="WHM87" s="211"/>
      <c r="WHN87" s="211"/>
      <c r="WHO87" s="211"/>
      <c r="WHP87" s="211"/>
      <c r="WHQ87" s="211"/>
      <c r="WHR87" s="211"/>
      <c r="WHS87" s="211"/>
      <c r="WHT87" s="211"/>
      <c r="WHU87" s="211"/>
      <c r="WHV87" s="211"/>
      <c r="WHW87" s="211"/>
      <c r="WHX87" s="211"/>
      <c r="WHY87" s="211"/>
      <c r="WHZ87" s="211"/>
      <c r="WIA87" s="211"/>
      <c r="WIB87" s="211"/>
      <c r="WIC87" s="211"/>
      <c r="WID87" s="211"/>
      <c r="WIE87" s="211"/>
      <c r="WIF87" s="211"/>
      <c r="WIG87" s="211"/>
      <c r="WIH87" s="211"/>
      <c r="WII87" s="211"/>
      <c r="WIJ87" s="211"/>
      <c r="WIK87" s="211"/>
      <c r="WIL87" s="211"/>
      <c r="WIM87" s="211"/>
      <c r="WIN87" s="211"/>
      <c r="WIO87" s="211"/>
      <c r="WIP87" s="211"/>
      <c r="WIQ87" s="211"/>
      <c r="WIR87" s="211"/>
      <c r="WIS87" s="211"/>
      <c r="WIT87" s="211"/>
      <c r="WIU87" s="211"/>
      <c r="WIV87" s="211"/>
      <c r="WIW87" s="211"/>
      <c r="WIX87" s="211"/>
      <c r="WIY87" s="211"/>
      <c r="WIZ87" s="211"/>
      <c r="WJA87" s="211"/>
      <c r="WJB87" s="211"/>
      <c r="WJC87" s="211"/>
      <c r="WJD87" s="211"/>
      <c r="WJE87" s="211"/>
      <c r="WJF87" s="211"/>
      <c r="WJG87" s="211"/>
      <c r="WJH87" s="211"/>
      <c r="WJI87" s="211"/>
      <c r="WJJ87" s="211"/>
      <c r="WJK87" s="211"/>
      <c r="WJL87" s="211"/>
      <c r="WJM87" s="211"/>
      <c r="WJN87" s="211"/>
      <c r="WJO87" s="211"/>
      <c r="WJP87" s="211"/>
      <c r="WJQ87" s="211"/>
      <c r="WJR87" s="211"/>
      <c r="WJS87" s="211"/>
      <c r="WJT87" s="211"/>
      <c r="WJU87" s="211"/>
      <c r="WJV87" s="211"/>
      <c r="WJW87" s="211"/>
      <c r="WJX87" s="211"/>
      <c r="WJY87" s="211"/>
      <c r="WJZ87" s="211"/>
      <c r="WKA87" s="211"/>
      <c r="WKB87" s="211"/>
      <c r="WKC87" s="211"/>
      <c r="WKD87" s="211"/>
      <c r="WKE87" s="211"/>
      <c r="WKF87" s="211"/>
      <c r="WKG87" s="211"/>
      <c r="WKH87" s="211"/>
      <c r="WKI87" s="211"/>
      <c r="WKJ87" s="211"/>
      <c r="WKK87" s="211"/>
      <c r="WKL87" s="211"/>
      <c r="WKM87" s="211"/>
      <c r="WKN87" s="211"/>
      <c r="WKO87" s="211"/>
      <c r="WKP87" s="211"/>
      <c r="WKQ87" s="211"/>
      <c r="WKR87" s="211"/>
      <c r="WKS87" s="211"/>
      <c r="WKT87" s="211"/>
      <c r="WKU87" s="211"/>
      <c r="WKV87" s="211"/>
      <c r="WKW87" s="211"/>
      <c r="WKX87" s="211"/>
      <c r="WKY87" s="211"/>
      <c r="WKZ87" s="211"/>
      <c r="WLA87" s="211"/>
      <c r="WLB87" s="211"/>
      <c r="WLC87" s="211"/>
      <c r="WLD87" s="211"/>
      <c r="WLE87" s="211"/>
      <c r="WLF87" s="211"/>
      <c r="WLG87" s="211"/>
      <c r="WLH87" s="211"/>
      <c r="WLI87" s="211"/>
      <c r="WLJ87" s="211"/>
      <c r="WLK87" s="211"/>
      <c r="WLL87" s="211"/>
      <c r="WLM87" s="211"/>
      <c r="WLN87" s="211"/>
      <c r="WLO87" s="211"/>
      <c r="WLP87" s="211"/>
      <c r="WLQ87" s="211"/>
      <c r="WLR87" s="211"/>
      <c r="WLS87" s="211"/>
      <c r="WLT87" s="211"/>
      <c r="WLU87" s="211"/>
      <c r="WLV87" s="211"/>
      <c r="WLW87" s="211"/>
      <c r="WLX87" s="211"/>
      <c r="WLY87" s="211"/>
      <c r="WLZ87" s="211"/>
      <c r="WMA87" s="211"/>
      <c r="WMB87" s="211"/>
      <c r="WMC87" s="211"/>
      <c r="WMD87" s="211"/>
      <c r="WME87" s="211"/>
      <c r="WMF87" s="211"/>
      <c r="WMG87" s="211"/>
      <c r="WMH87" s="211"/>
      <c r="WMI87" s="211"/>
      <c r="WMJ87" s="211"/>
      <c r="WMK87" s="211"/>
      <c r="WML87" s="211"/>
      <c r="WMM87" s="211"/>
      <c r="WMN87" s="211"/>
      <c r="WMO87" s="211"/>
      <c r="WMP87" s="211"/>
      <c r="WMQ87" s="211"/>
      <c r="WMR87" s="211"/>
      <c r="WMS87" s="211"/>
      <c r="WMT87" s="211"/>
      <c r="WMU87" s="211"/>
      <c r="WMV87" s="211"/>
      <c r="WMW87" s="211"/>
      <c r="WMX87" s="211"/>
      <c r="WMY87" s="211"/>
      <c r="WMZ87" s="211"/>
      <c r="WNA87" s="211"/>
      <c r="WNB87" s="211"/>
      <c r="WNC87" s="211"/>
      <c r="WND87" s="211"/>
      <c r="WNE87" s="211"/>
      <c r="WNF87" s="211"/>
      <c r="WNG87" s="211"/>
      <c r="WNH87" s="211"/>
      <c r="WNI87" s="211"/>
      <c r="WNJ87" s="211"/>
      <c r="WNK87" s="211"/>
      <c r="WNL87" s="211"/>
      <c r="WNM87" s="211"/>
      <c r="WNN87" s="211"/>
      <c r="WNO87" s="211"/>
      <c r="WNP87" s="211"/>
      <c r="WNQ87" s="211"/>
      <c r="WNR87" s="211"/>
      <c r="WNS87" s="211"/>
      <c r="WNT87" s="211"/>
      <c r="WNU87" s="211"/>
      <c r="WNV87" s="211"/>
      <c r="WNW87" s="211"/>
      <c r="WNX87" s="211"/>
      <c r="WNY87" s="211"/>
      <c r="WNZ87" s="211"/>
      <c r="WOA87" s="211"/>
      <c r="WOB87" s="211"/>
      <c r="WOC87" s="211"/>
      <c r="WOD87" s="211"/>
      <c r="WOE87" s="211"/>
      <c r="WOF87" s="211"/>
      <c r="WOG87" s="211"/>
      <c r="WOH87" s="211"/>
      <c r="WOI87" s="211"/>
      <c r="WOJ87" s="211"/>
      <c r="WOK87" s="211"/>
      <c r="WOL87" s="211"/>
      <c r="WOM87" s="211"/>
      <c r="WON87" s="211"/>
      <c r="WOO87" s="211"/>
      <c r="WOP87" s="211"/>
      <c r="WOQ87" s="211"/>
      <c r="WOR87" s="211"/>
      <c r="WOS87" s="211"/>
      <c r="WOT87" s="211"/>
      <c r="WOU87" s="211"/>
      <c r="WOV87" s="211"/>
      <c r="WOW87" s="211"/>
      <c r="WOX87" s="211"/>
      <c r="WOY87" s="211"/>
      <c r="WOZ87" s="211"/>
      <c r="WPA87" s="211"/>
      <c r="WPB87" s="211"/>
      <c r="WPC87" s="211"/>
      <c r="WPD87" s="211"/>
      <c r="WPE87" s="211"/>
      <c r="WPF87" s="211"/>
      <c r="WPG87" s="211"/>
      <c r="WPH87" s="211"/>
      <c r="WPI87" s="211"/>
      <c r="WPJ87" s="211"/>
      <c r="WPK87" s="211"/>
      <c r="WPL87" s="211"/>
      <c r="WPM87" s="211"/>
      <c r="WPN87" s="211"/>
      <c r="WPO87" s="211"/>
      <c r="WPP87" s="211"/>
      <c r="WPQ87" s="211"/>
      <c r="WPR87" s="211"/>
      <c r="WPS87" s="211"/>
      <c r="WPT87" s="211"/>
      <c r="WPU87" s="211"/>
      <c r="WPV87" s="211"/>
      <c r="WPW87" s="211"/>
      <c r="WPX87" s="211"/>
      <c r="WPY87" s="211"/>
      <c r="WPZ87" s="211"/>
      <c r="WQA87" s="211"/>
      <c r="WQB87" s="211"/>
      <c r="WQC87" s="211"/>
      <c r="WQD87" s="211"/>
      <c r="WQE87" s="211"/>
      <c r="WQF87" s="211"/>
      <c r="WQG87" s="211"/>
      <c r="WQH87" s="211"/>
      <c r="WQI87" s="211"/>
      <c r="WQJ87" s="211"/>
      <c r="WQK87" s="211"/>
      <c r="WQL87" s="211"/>
      <c r="WQM87" s="211"/>
      <c r="WQN87" s="211"/>
      <c r="WQO87" s="211"/>
      <c r="WQP87" s="211"/>
      <c r="WQQ87" s="211"/>
      <c r="WQR87" s="211"/>
      <c r="WQS87" s="211"/>
      <c r="WQT87" s="211"/>
      <c r="WQU87" s="211"/>
      <c r="WQV87" s="211"/>
      <c r="WQW87" s="211"/>
      <c r="WQX87" s="211"/>
      <c r="WQY87" s="211"/>
      <c r="WQZ87" s="211"/>
      <c r="WRA87" s="211"/>
      <c r="WRB87" s="211"/>
      <c r="WRC87" s="211"/>
      <c r="WRD87" s="211"/>
      <c r="WRE87" s="211"/>
      <c r="WRF87" s="211"/>
      <c r="WRG87" s="211"/>
      <c r="WRH87" s="211"/>
      <c r="WRI87" s="211"/>
      <c r="WRJ87" s="211"/>
      <c r="WRK87" s="211"/>
      <c r="WRL87" s="211"/>
      <c r="WRM87" s="211"/>
      <c r="WRN87" s="211"/>
      <c r="WRO87" s="211"/>
      <c r="WRP87" s="211"/>
      <c r="WRQ87" s="211"/>
      <c r="WRR87" s="211"/>
      <c r="WRS87" s="211"/>
      <c r="WRT87" s="211"/>
      <c r="WRU87" s="211"/>
      <c r="WRV87" s="211"/>
      <c r="WRW87" s="211"/>
      <c r="WRX87" s="211"/>
      <c r="WRY87" s="211"/>
      <c r="WRZ87" s="211"/>
      <c r="WSA87" s="211"/>
      <c r="WSB87" s="211"/>
      <c r="WSC87" s="211"/>
      <c r="WSD87" s="211"/>
      <c r="WSE87" s="211"/>
      <c r="WSF87" s="211"/>
      <c r="WSG87" s="211"/>
      <c r="WSH87" s="211"/>
      <c r="WSI87" s="211"/>
      <c r="WSJ87" s="211"/>
      <c r="WSK87" s="211"/>
      <c r="WSL87" s="211"/>
      <c r="WSM87" s="211"/>
      <c r="WSN87" s="211"/>
      <c r="WSO87" s="211"/>
      <c r="WSP87" s="211"/>
      <c r="WSQ87" s="211"/>
      <c r="WSR87" s="211"/>
      <c r="WSS87" s="211"/>
      <c r="WST87" s="211"/>
      <c r="WSU87" s="211"/>
      <c r="WSV87" s="211"/>
      <c r="WSW87" s="211"/>
      <c r="WSX87" s="211"/>
      <c r="WSY87" s="211"/>
      <c r="WSZ87" s="211"/>
      <c r="WTA87" s="211"/>
      <c r="WTB87" s="211"/>
      <c r="WTC87" s="211"/>
      <c r="WTD87" s="211"/>
      <c r="WTE87" s="211"/>
      <c r="WTF87" s="211"/>
      <c r="WTG87" s="211"/>
      <c r="WTH87" s="211"/>
      <c r="WTI87" s="211"/>
      <c r="WTJ87" s="211"/>
      <c r="WTK87" s="211"/>
      <c r="WTL87" s="211"/>
      <c r="WTM87" s="211"/>
      <c r="WTN87" s="211"/>
      <c r="WTO87" s="211"/>
      <c r="WTP87" s="211"/>
      <c r="WTQ87" s="211"/>
      <c r="WTR87" s="211"/>
      <c r="WTS87" s="211"/>
      <c r="WTT87" s="211"/>
      <c r="WTU87" s="211"/>
      <c r="WTV87" s="211"/>
      <c r="WTW87" s="211"/>
      <c r="WTX87" s="211"/>
      <c r="WTY87" s="211"/>
      <c r="WTZ87" s="211"/>
      <c r="WUA87" s="211"/>
      <c r="WUB87" s="211"/>
      <c r="WUC87" s="211"/>
      <c r="WUD87" s="211"/>
      <c r="WUE87" s="211"/>
      <c r="WUF87" s="211"/>
      <c r="WUG87" s="211"/>
      <c r="WUH87" s="211"/>
      <c r="WUI87" s="211"/>
      <c r="WUJ87" s="211"/>
      <c r="WUK87" s="211"/>
      <c r="WUL87" s="211"/>
      <c r="WUM87" s="211"/>
      <c r="WUN87" s="211"/>
      <c r="WUO87" s="211"/>
      <c r="WUP87" s="211"/>
      <c r="WUQ87" s="211"/>
      <c r="WUR87" s="211"/>
      <c r="WUS87" s="211"/>
      <c r="WUT87" s="211"/>
      <c r="WUU87" s="211"/>
      <c r="WUV87" s="211"/>
      <c r="WUW87" s="211"/>
      <c r="WUX87" s="211"/>
      <c r="WUY87" s="211"/>
      <c r="WUZ87" s="211"/>
      <c r="WVA87" s="211"/>
      <c r="WVB87" s="211"/>
      <c r="WVC87" s="211"/>
      <c r="WVD87" s="211"/>
      <c r="WVE87" s="211"/>
      <c r="WVF87" s="211"/>
      <c r="WVG87" s="211"/>
      <c r="WVH87" s="211"/>
      <c r="WVI87" s="211"/>
      <c r="WVJ87" s="211"/>
      <c r="WVK87" s="211"/>
      <c r="WVL87" s="211"/>
      <c r="WVM87" s="211"/>
      <c r="WVN87" s="211"/>
      <c r="WVO87" s="211"/>
      <c r="WVP87" s="211"/>
      <c r="WVQ87" s="211"/>
      <c r="WVR87" s="211"/>
      <c r="WVS87" s="211"/>
      <c r="WVT87" s="211"/>
      <c r="WVU87" s="211"/>
      <c r="WVV87" s="211"/>
      <c r="WVW87" s="211"/>
      <c r="WVX87" s="211"/>
      <c r="WVY87" s="211"/>
      <c r="WVZ87" s="211"/>
      <c r="WWA87" s="211"/>
      <c r="WWB87" s="211"/>
      <c r="WWC87" s="211"/>
      <c r="WWD87" s="211"/>
      <c r="WWE87" s="211"/>
      <c r="WWF87" s="211"/>
      <c r="WWG87" s="211"/>
      <c r="WWH87" s="211"/>
      <c r="WWI87" s="211"/>
      <c r="WWJ87" s="211"/>
      <c r="WWK87" s="211"/>
      <c r="WWL87" s="211"/>
      <c r="WWM87" s="211"/>
      <c r="WWN87" s="211"/>
      <c r="WWO87" s="211"/>
      <c r="WWP87" s="211"/>
      <c r="WWQ87" s="211"/>
      <c r="WWR87" s="211"/>
      <c r="WWS87" s="211"/>
      <c r="WWT87" s="211"/>
      <c r="WWU87" s="211"/>
      <c r="WWV87" s="211"/>
      <c r="WWW87" s="211"/>
      <c r="WWX87" s="211"/>
      <c r="WWY87" s="211"/>
      <c r="WWZ87" s="211"/>
      <c r="WXA87" s="211"/>
      <c r="WXB87" s="211"/>
      <c r="WXC87" s="211"/>
      <c r="WXD87" s="211"/>
      <c r="WXE87" s="211"/>
      <c r="WXF87" s="211"/>
      <c r="WXG87" s="211"/>
      <c r="WXH87" s="211"/>
      <c r="WXI87" s="211"/>
      <c r="WXJ87" s="211"/>
      <c r="WXK87" s="211"/>
      <c r="WXL87" s="211"/>
      <c r="WXM87" s="211"/>
      <c r="WXN87" s="211"/>
      <c r="WXO87" s="211"/>
      <c r="WXP87" s="211"/>
      <c r="WXQ87" s="211"/>
      <c r="WXR87" s="211"/>
      <c r="WXS87" s="211"/>
      <c r="WXT87" s="211"/>
      <c r="WXU87" s="211"/>
      <c r="WXV87" s="211"/>
      <c r="WXW87" s="211"/>
      <c r="WXX87" s="211"/>
      <c r="WXY87" s="211"/>
      <c r="WXZ87" s="211"/>
      <c r="WYA87" s="211"/>
      <c r="WYB87" s="211"/>
      <c r="WYC87" s="211"/>
      <c r="WYD87" s="211"/>
      <c r="WYE87" s="211"/>
      <c r="WYF87" s="211"/>
      <c r="WYG87" s="211"/>
      <c r="WYH87" s="211"/>
      <c r="WYI87" s="211"/>
      <c r="WYJ87" s="211"/>
      <c r="WYK87" s="211"/>
      <c r="WYL87" s="211"/>
      <c r="WYM87" s="211"/>
      <c r="WYN87" s="211"/>
      <c r="WYO87" s="211"/>
      <c r="WYP87" s="211"/>
      <c r="WYQ87" s="211"/>
      <c r="WYR87" s="211"/>
      <c r="WYS87" s="211"/>
      <c r="WYT87" s="211"/>
      <c r="WYU87" s="211"/>
      <c r="WYV87" s="211"/>
      <c r="WYW87" s="211"/>
      <c r="WYX87" s="211"/>
      <c r="WYY87" s="211"/>
      <c r="WYZ87" s="211"/>
      <c r="WZA87" s="211"/>
      <c r="WZB87" s="211"/>
      <c r="WZC87" s="211"/>
      <c r="WZD87" s="211"/>
      <c r="WZE87" s="211"/>
      <c r="WZF87" s="211"/>
      <c r="WZG87" s="211"/>
      <c r="WZH87" s="211"/>
      <c r="WZI87" s="211"/>
      <c r="WZJ87" s="211"/>
      <c r="WZK87" s="211"/>
      <c r="WZL87" s="211"/>
      <c r="WZM87" s="211"/>
      <c r="WZN87" s="211"/>
      <c r="WZO87" s="211"/>
      <c r="WZP87" s="211"/>
      <c r="WZQ87" s="211"/>
      <c r="WZR87" s="211"/>
      <c r="WZS87" s="211"/>
      <c r="WZT87" s="211"/>
      <c r="WZU87" s="211"/>
      <c r="WZV87" s="211"/>
      <c r="WZW87" s="211"/>
      <c r="WZX87" s="211"/>
      <c r="WZY87" s="211"/>
      <c r="WZZ87" s="211"/>
      <c r="XAA87" s="211"/>
      <c r="XAB87" s="211"/>
      <c r="XAC87" s="211"/>
      <c r="XAD87" s="211"/>
      <c r="XAE87" s="211"/>
      <c r="XAF87" s="211"/>
      <c r="XAG87" s="211"/>
      <c r="XAH87" s="211"/>
      <c r="XAI87" s="211"/>
      <c r="XAJ87" s="211"/>
      <c r="XAK87" s="211"/>
      <c r="XAL87" s="211"/>
      <c r="XAM87" s="211"/>
      <c r="XAN87" s="211"/>
      <c r="XAO87" s="211"/>
      <c r="XAP87" s="211"/>
      <c r="XAQ87" s="211"/>
      <c r="XAR87" s="211"/>
      <c r="XAS87" s="211"/>
      <c r="XAT87" s="211"/>
      <c r="XAU87" s="211"/>
      <c r="XAV87" s="211"/>
      <c r="XAW87" s="211"/>
      <c r="XAX87" s="211"/>
      <c r="XAY87" s="211"/>
      <c r="XAZ87" s="211"/>
      <c r="XBA87" s="211"/>
      <c r="XBB87" s="211"/>
      <c r="XBC87" s="211"/>
      <c r="XBD87" s="211"/>
      <c r="XBE87" s="211"/>
      <c r="XBF87" s="211"/>
      <c r="XBG87" s="211"/>
      <c r="XBH87" s="211"/>
      <c r="XBI87" s="211"/>
      <c r="XBJ87" s="211"/>
      <c r="XBK87" s="211"/>
      <c r="XBL87" s="211"/>
      <c r="XBM87" s="211"/>
      <c r="XBN87" s="211"/>
      <c r="XBO87" s="211"/>
      <c r="XBP87" s="211"/>
      <c r="XBQ87" s="211"/>
      <c r="XBR87" s="211"/>
      <c r="XBS87" s="211"/>
      <c r="XBT87" s="211"/>
      <c r="XBU87" s="211"/>
      <c r="XBV87" s="211"/>
      <c r="XBW87" s="211"/>
      <c r="XBX87" s="211"/>
      <c r="XBY87" s="211"/>
      <c r="XBZ87" s="211"/>
      <c r="XCA87" s="211"/>
      <c r="XCB87" s="211"/>
      <c r="XCC87" s="211"/>
      <c r="XCD87" s="211"/>
      <c r="XCE87" s="211"/>
      <c r="XCF87" s="211"/>
      <c r="XCG87" s="211"/>
      <c r="XCH87" s="211"/>
      <c r="XCI87" s="211"/>
      <c r="XCJ87" s="211"/>
      <c r="XCK87" s="211"/>
      <c r="XCL87" s="211"/>
      <c r="XCM87" s="211"/>
      <c r="XCN87" s="211"/>
      <c r="XCO87" s="211"/>
      <c r="XCP87" s="211"/>
      <c r="XCQ87" s="211"/>
      <c r="XCR87" s="211"/>
      <c r="XCS87" s="211"/>
      <c r="XCT87" s="211"/>
      <c r="XCU87" s="211"/>
      <c r="XCV87" s="211"/>
      <c r="XCW87" s="211"/>
      <c r="XCX87" s="211"/>
      <c r="XCY87" s="211"/>
      <c r="XCZ87" s="211"/>
      <c r="XDA87" s="211"/>
      <c r="XDB87" s="211"/>
      <c r="XDC87" s="211"/>
      <c r="XDD87" s="211"/>
      <c r="XDE87" s="211"/>
      <c r="XDF87" s="211"/>
      <c r="XDG87" s="211"/>
      <c r="XDH87" s="211"/>
      <c r="XDI87" s="211"/>
      <c r="XDJ87" s="211"/>
      <c r="XDK87" s="211"/>
      <c r="XDL87" s="211"/>
      <c r="XDM87" s="211"/>
      <c r="XDN87" s="211"/>
      <c r="XDO87" s="211"/>
      <c r="XDP87" s="211"/>
      <c r="XDQ87" s="211"/>
      <c r="XDR87" s="211"/>
      <c r="XDS87" s="211"/>
      <c r="XDT87" s="211"/>
      <c r="XDU87" s="211"/>
      <c r="XDV87" s="211"/>
      <c r="XDW87" s="211"/>
      <c r="XDX87" s="211"/>
      <c r="XDY87" s="211"/>
      <c r="XDZ87" s="211"/>
      <c r="XEA87" s="211"/>
      <c r="XEB87" s="211"/>
      <c r="XEC87" s="211"/>
      <c r="XED87" s="211"/>
      <c r="XEE87" s="211"/>
      <c r="XEF87" s="211"/>
      <c r="XEG87" s="211"/>
      <c r="XEH87" s="211"/>
      <c r="XEI87" s="211"/>
      <c r="XEJ87" s="211"/>
      <c r="XEK87" s="211"/>
      <c r="XEL87" s="211"/>
      <c r="XEM87" s="211"/>
      <c r="XEN87" s="212"/>
      <c r="XEO87" s="212"/>
      <c r="XEP87" s="212"/>
      <c r="XEQ87" s="212"/>
      <c r="XER87" s="212"/>
      <c r="XES87" s="212"/>
      <c r="XET87" s="212"/>
      <c r="XEU87" s="212"/>
      <c r="XEV87" s="212"/>
      <c r="XEW87" s="212"/>
      <c r="XEX87" s="212"/>
      <c r="XEY87" s="212"/>
      <c r="XEZ87" s="212"/>
      <c r="XFA87" s="212"/>
      <c r="XFB87" s="212"/>
      <c r="XFC87" s="212"/>
    </row>
    <row r="88" s="12" customFormat="1" ht="30" customHeight="1" spans="1:41">
      <c r="A88" s="203" t="s">
        <v>54</v>
      </c>
      <c r="B88" s="204" t="s">
        <v>117</v>
      </c>
      <c r="C88" s="204"/>
      <c r="D88" s="204"/>
      <c r="E88" s="205"/>
      <c r="F88" s="205"/>
      <c r="G88" s="205"/>
      <c r="H88" s="205"/>
      <c r="I88" s="208">
        <f t="shared" ref="I88:AL88" si="28">SUM(I89:I92)</f>
        <v>4</v>
      </c>
      <c r="J88" s="208">
        <f t="shared" si="28"/>
        <v>124.8</v>
      </c>
      <c r="K88" s="208">
        <f t="shared" si="28"/>
        <v>0</v>
      </c>
      <c r="L88" s="208">
        <f t="shared" si="28"/>
        <v>0</v>
      </c>
      <c r="M88" s="208">
        <f t="shared" si="28"/>
        <v>4</v>
      </c>
      <c r="N88" s="208">
        <f t="shared" si="28"/>
        <v>0</v>
      </c>
      <c r="O88" s="208">
        <f t="shared" si="28"/>
        <v>0</v>
      </c>
      <c r="P88" s="208">
        <f t="shared" si="28"/>
        <v>0</v>
      </c>
      <c r="Q88" s="208">
        <f t="shared" si="28"/>
        <v>0</v>
      </c>
      <c r="R88" s="208">
        <f t="shared" si="28"/>
        <v>0</v>
      </c>
      <c r="S88" s="208">
        <f t="shared" si="28"/>
        <v>3649</v>
      </c>
      <c r="T88" s="208">
        <f t="shared" si="28"/>
        <v>15076</v>
      </c>
      <c r="U88" s="208">
        <f t="shared" si="28"/>
        <v>0</v>
      </c>
      <c r="V88" s="208">
        <f t="shared" si="28"/>
        <v>0</v>
      </c>
      <c r="W88" s="208">
        <f t="shared" si="28"/>
        <v>0</v>
      </c>
      <c r="X88" s="208">
        <f t="shared" si="28"/>
        <v>0</v>
      </c>
      <c r="Y88" s="208">
        <f t="shared" si="28"/>
        <v>0</v>
      </c>
      <c r="Z88" s="208">
        <f t="shared" si="28"/>
        <v>5420</v>
      </c>
      <c r="AA88" s="208">
        <f t="shared" si="28"/>
        <v>3420</v>
      </c>
      <c r="AB88" s="208">
        <f t="shared" si="28"/>
        <v>3420</v>
      </c>
      <c r="AC88" s="208">
        <f t="shared" si="28"/>
        <v>0</v>
      </c>
      <c r="AD88" s="208">
        <f t="shared" si="28"/>
        <v>0</v>
      </c>
      <c r="AE88" s="208">
        <f t="shared" si="28"/>
        <v>0</v>
      </c>
      <c r="AF88" s="208">
        <f t="shared" si="28"/>
        <v>0</v>
      </c>
      <c r="AG88" s="208">
        <f t="shared" si="28"/>
        <v>0</v>
      </c>
      <c r="AH88" s="208">
        <f t="shared" si="28"/>
        <v>2000</v>
      </c>
      <c r="AI88" s="208">
        <f t="shared" si="28"/>
        <v>0</v>
      </c>
      <c r="AJ88" s="208">
        <f t="shared" si="28"/>
        <v>0</v>
      </c>
      <c r="AK88" s="208">
        <f t="shared" si="28"/>
        <v>0</v>
      </c>
      <c r="AL88" s="208">
        <f t="shared" si="28"/>
        <v>0</v>
      </c>
      <c r="AM88" s="210"/>
      <c r="AN88" s="210"/>
      <c r="AO88" s="210"/>
    </row>
    <row r="89" s="7" customFormat="1" ht="348" customHeight="1" spans="1:42">
      <c r="A89" s="22">
        <v>18</v>
      </c>
      <c r="B89" s="22" t="s">
        <v>1164</v>
      </c>
      <c r="C89" s="22">
        <v>2024</v>
      </c>
      <c r="D89" s="34" t="s">
        <v>220</v>
      </c>
      <c r="E89" s="22" t="s">
        <v>178</v>
      </c>
      <c r="F89" s="24" t="s">
        <v>990</v>
      </c>
      <c r="G89" s="22" t="s">
        <v>221</v>
      </c>
      <c r="H89" s="34" t="s">
        <v>1098</v>
      </c>
      <c r="I89" s="22">
        <v>1</v>
      </c>
      <c r="J89" s="22">
        <v>3</v>
      </c>
      <c r="K89" s="22"/>
      <c r="L89" s="22"/>
      <c r="M89" s="22">
        <v>1</v>
      </c>
      <c r="N89" s="22"/>
      <c r="O89" s="22"/>
      <c r="P89" s="22"/>
      <c r="Q89" s="22"/>
      <c r="R89" s="22"/>
      <c r="S89" s="22">
        <v>2245</v>
      </c>
      <c r="T89" s="22">
        <v>10000</v>
      </c>
      <c r="U89" s="36" t="s">
        <v>1369</v>
      </c>
      <c r="V89" s="22" t="s">
        <v>715</v>
      </c>
      <c r="W89" s="22" t="s">
        <v>207</v>
      </c>
      <c r="X89" s="22" t="s">
        <v>715</v>
      </c>
      <c r="Y89" s="22" t="s">
        <v>1286</v>
      </c>
      <c r="Z89" s="22">
        <v>3000</v>
      </c>
      <c r="AA89" s="22">
        <v>1000</v>
      </c>
      <c r="AB89" s="60">
        <v>1000</v>
      </c>
      <c r="AC89" s="60"/>
      <c r="AD89" s="60"/>
      <c r="AE89" s="60"/>
      <c r="AF89" s="22"/>
      <c r="AG89" s="22"/>
      <c r="AH89" s="22">
        <v>2000</v>
      </c>
      <c r="AI89" s="22"/>
      <c r="AJ89" s="22"/>
      <c r="AK89" s="22"/>
      <c r="AL89" s="22"/>
      <c r="AM89" s="33" t="s">
        <v>1165</v>
      </c>
      <c r="AN89" s="33" t="s">
        <v>1166</v>
      </c>
      <c r="AO89" s="60" t="s">
        <v>1386</v>
      </c>
      <c r="AP89" s="75" t="s">
        <v>1386</v>
      </c>
    </row>
    <row r="90" s="9" customFormat="1" ht="409" customHeight="1" spans="1:42">
      <c r="A90" s="22">
        <v>19</v>
      </c>
      <c r="B90" s="22" t="s">
        <v>1170</v>
      </c>
      <c r="C90" s="22">
        <v>2024</v>
      </c>
      <c r="D90" s="37" t="s">
        <v>327</v>
      </c>
      <c r="E90" s="36" t="s">
        <v>178</v>
      </c>
      <c r="F90" s="36" t="s">
        <v>984</v>
      </c>
      <c r="G90" s="36" t="s">
        <v>209</v>
      </c>
      <c r="H90" s="37" t="s">
        <v>1081</v>
      </c>
      <c r="I90" s="36">
        <v>1</v>
      </c>
      <c r="J90" s="36">
        <v>1</v>
      </c>
      <c r="K90" s="36"/>
      <c r="L90" s="36"/>
      <c r="M90" s="36">
        <v>1</v>
      </c>
      <c r="N90" s="36"/>
      <c r="O90" s="36"/>
      <c r="P90" s="36"/>
      <c r="Q90" s="36"/>
      <c r="R90" s="36"/>
      <c r="S90" s="36">
        <v>560</v>
      </c>
      <c r="T90" s="36">
        <v>1650</v>
      </c>
      <c r="U90" s="36" t="s">
        <v>305</v>
      </c>
      <c r="V90" s="36" t="s">
        <v>1171</v>
      </c>
      <c r="W90" s="36" t="s">
        <v>207</v>
      </c>
      <c r="X90" s="36" t="s">
        <v>715</v>
      </c>
      <c r="Y90" s="36" t="s">
        <v>1286</v>
      </c>
      <c r="Z90" s="36">
        <v>800</v>
      </c>
      <c r="AA90" s="36">
        <v>800</v>
      </c>
      <c r="AB90" s="36">
        <v>800</v>
      </c>
      <c r="AC90" s="36"/>
      <c r="AD90" s="36"/>
      <c r="AE90" s="36"/>
      <c r="AF90" s="36"/>
      <c r="AG90" s="36"/>
      <c r="AH90" s="36"/>
      <c r="AI90" s="36"/>
      <c r="AJ90" s="36"/>
      <c r="AK90" s="36"/>
      <c r="AL90" s="36"/>
      <c r="AM90" s="37" t="s">
        <v>1172</v>
      </c>
      <c r="AN90" s="37" t="s">
        <v>1173</v>
      </c>
      <c r="AO90" s="77" t="s">
        <v>1386</v>
      </c>
      <c r="AP90" s="75" t="s">
        <v>1386</v>
      </c>
    </row>
    <row r="91" s="12" customFormat="1" ht="409" customHeight="1" spans="1:42">
      <c r="A91" s="22">
        <v>20</v>
      </c>
      <c r="B91" s="22" t="s">
        <v>1201</v>
      </c>
      <c r="C91" s="22">
        <v>2024</v>
      </c>
      <c r="D91" s="33" t="s">
        <v>1341</v>
      </c>
      <c r="E91" s="22" t="s">
        <v>178</v>
      </c>
      <c r="F91" s="24" t="s">
        <v>1013</v>
      </c>
      <c r="G91" s="22" t="s">
        <v>1342</v>
      </c>
      <c r="H91" s="33" t="s">
        <v>1343</v>
      </c>
      <c r="I91" s="22">
        <v>1</v>
      </c>
      <c r="J91" s="39">
        <v>109.8</v>
      </c>
      <c r="K91" s="39"/>
      <c r="L91" s="39"/>
      <c r="M91" s="39">
        <v>1</v>
      </c>
      <c r="N91" s="39"/>
      <c r="O91" s="39"/>
      <c r="P91" s="39"/>
      <c r="Q91" s="39"/>
      <c r="R91" s="39"/>
      <c r="S91" s="39">
        <v>794</v>
      </c>
      <c r="T91" s="39">
        <v>3208</v>
      </c>
      <c r="U91" s="22" t="s">
        <v>207</v>
      </c>
      <c r="V91" s="22" t="s">
        <v>715</v>
      </c>
      <c r="W91" s="22" t="s">
        <v>207</v>
      </c>
      <c r="X91" s="22" t="s">
        <v>715</v>
      </c>
      <c r="Y91" s="22" t="s">
        <v>1286</v>
      </c>
      <c r="Z91" s="39">
        <v>1250</v>
      </c>
      <c r="AA91" s="39">
        <v>1250</v>
      </c>
      <c r="AB91" s="39">
        <v>1250</v>
      </c>
      <c r="AC91" s="39"/>
      <c r="AD91" s="39"/>
      <c r="AE91" s="39"/>
      <c r="AF91" s="39"/>
      <c r="AG91" s="39"/>
      <c r="AH91" s="39"/>
      <c r="AI91" s="39"/>
      <c r="AJ91" s="39"/>
      <c r="AK91" s="39"/>
      <c r="AL91" s="39"/>
      <c r="AM91" s="71" t="s">
        <v>1202</v>
      </c>
      <c r="AN91" s="71" t="s">
        <v>1203</v>
      </c>
      <c r="AO91" s="78" t="s">
        <v>1386</v>
      </c>
      <c r="AP91" s="75" t="s">
        <v>1386</v>
      </c>
    </row>
    <row r="92" s="8" customFormat="1" ht="201" customHeight="1" spans="1:42">
      <c r="A92" s="22">
        <v>21</v>
      </c>
      <c r="B92" s="22" t="s">
        <v>1213</v>
      </c>
      <c r="C92" s="24">
        <v>2024</v>
      </c>
      <c r="D92" s="40" t="s">
        <v>592</v>
      </c>
      <c r="E92" s="24" t="s">
        <v>178</v>
      </c>
      <c r="F92" s="24" t="s">
        <v>1022</v>
      </c>
      <c r="G92" s="24" t="s">
        <v>593</v>
      </c>
      <c r="H92" s="40" t="s">
        <v>594</v>
      </c>
      <c r="I92" s="52">
        <v>1</v>
      </c>
      <c r="J92" s="24">
        <v>11</v>
      </c>
      <c r="K92" s="52"/>
      <c r="L92" s="52"/>
      <c r="M92" s="24">
        <v>1</v>
      </c>
      <c r="N92" s="52"/>
      <c r="O92" s="52"/>
      <c r="P92" s="52"/>
      <c r="Q92" s="52"/>
      <c r="R92" s="52"/>
      <c r="S92" s="24">
        <v>50</v>
      </c>
      <c r="T92" s="52">
        <v>218</v>
      </c>
      <c r="U92" s="24" t="s">
        <v>985</v>
      </c>
      <c r="V92" s="24" t="s">
        <v>944</v>
      </c>
      <c r="W92" s="24" t="s">
        <v>207</v>
      </c>
      <c r="X92" s="24" t="s">
        <v>715</v>
      </c>
      <c r="Y92" s="22" t="s">
        <v>1286</v>
      </c>
      <c r="Z92" s="24">
        <v>370</v>
      </c>
      <c r="AA92" s="24">
        <v>370</v>
      </c>
      <c r="AB92" s="24">
        <v>370</v>
      </c>
      <c r="AC92" s="24"/>
      <c r="AD92" s="24"/>
      <c r="AE92" s="24"/>
      <c r="AF92" s="24"/>
      <c r="AG92" s="24"/>
      <c r="AH92" s="24"/>
      <c r="AI92" s="24"/>
      <c r="AJ92" s="24"/>
      <c r="AK92" s="22"/>
      <c r="AL92" s="22"/>
      <c r="AM92" s="33" t="s">
        <v>1214</v>
      </c>
      <c r="AN92" s="33" t="s">
        <v>1215</v>
      </c>
      <c r="AO92" s="60" t="s">
        <v>1392</v>
      </c>
      <c r="AP92" s="75" t="s">
        <v>1392</v>
      </c>
    </row>
    <row r="93" s="12" customFormat="1" ht="70" customHeight="1" spans="1:41">
      <c r="A93" s="182" t="s">
        <v>54</v>
      </c>
      <c r="B93" s="186" t="s">
        <v>118</v>
      </c>
      <c r="C93" s="186"/>
      <c r="D93" s="186"/>
      <c r="E93" s="184"/>
      <c r="F93" s="184"/>
      <c r="G93" s="184"/>
      <c r="H93" s="184"/>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8"/>
      <c r="AN93" s="198"/>
      <c r="AO93" s="198"/>
    </row>
    <row r="94" s="12" customFormat="1" ht="77" customHeight="1" spans="1:41">
      <c r="A94" s="182" t="s">
        <v>54</v>
      </c>
      <c r="B94" s="186" t="s">
        <v>119</v>
      </c>
      <c r="C94" s="186"/>
      <c r="D94" s="186"/>
      <c r="E94" s="184"/>
      <c r="F94" s="184"/>
      <c r="G94" s="184"/>
      <c r="H94" s="184"/>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8"/>
      <c r="AN94" s="198"/>
      <c r="AO94" s="198"/>
    </row>
    <row r="95" s="12" customFormat="1" ht="77" customHeight="1" spans="1:41">
      <c r="A95" s="182" t="s">
        <v>54</v>
      </c>
      <c r="B95" s="186" t="s">
        <v>120</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8"/>
      <c r="AN95" s="198"/>
      <c r="AO95" s="198"/>
    </row>
    <row r="96" s="12" customFormat="1" ht="50" customHeight="1" spans="1:41">
      <c r="A96" s="182" t="s">
        <v>54</v>
      </c>
      <c r="B96" s="186" t="s">
        <v>121</v>
      </c>
      <c r="C96" s="186"/>
      <c r="D96" s="186"/>
      <c r="E96" s="184"/>
      <c r="F96" s="184"/>
      <c r="G96" s="184"/>
      <c r="H96" s="184"/>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8"/>
      <c r="AN96" s="198"/>
      <c r="AO96" s="198"/>
    </row>
    <row r="97" s="12" customFormat="1" ht="30" customHeight="1" spans="1:41">
      <c r="A97" s="182" t="s">
        <v>54</v>
      </c>
      <c r="B97" s="186" t="s">
        <v>96</v>
      </c>
      <c r="C97" s="186"/>
      <c r="D97" s="186"/>
      <c r="E97" s="184"/>
      <c r="F97" s="184"/>
      <c r="G97" s="184"/>
      <c r="H97" s="184"/>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8"/>
      <c r="AN97" s="198"/>
      <c r="AO97" s="198"/>
    </row>
    <row r="98" s="12" customFormat="1" ht="30" customHeight="1" spans="1:41">
      <c r="A98" s="206" t="s">
        <v>52</v>
      </c>
      <c r="B98" s="186" t="s">
        <v>122</v>
      </c>
      <c r="C98" s="186"/>
      <c r="D98" s="186"/>
      <c r="E98" s="184"/>
      <c r="F98" s="184"/>
      <c r="G98" s="184"/>
      <c r="H98" s="184"/>
      <c r="I98" s="195">
        <f>I99+I100+I104+I106</f>
        <v>4</v>
      </c>
      <c r="J98" s="195">
        <f t="shared" ref="I98:AL98" si="29">J99+J100+J104+J106</f>
        <v>5.13</v>
      </c>
      <c r="K98" s="195">
        <f t="shared" si="29"/>
        <v>0</v>
      </c>
      <c r="L98" s="195">
        <f t="shared" si="29"/>
        <v>0</v>
      </c>
      <c r="M98" s="195">
        <f t="shared" si="29"/>
        <v>4</v>
      </c>
      <c r="N98" s="195">
        <f t="shared" si="29"/>
        <v>0</v>
      </c>
      <c r="O98" s="195">
        <f t="shared" si="29"/>
        <v>0</v>
      </c>
      <c r="P98" s="195">
        <f t="shared" si="29"/>
        <v>0</v>
      </c>
      <c r="Q98" s="195">
        <f t="shared" si="29"/>
        <v>0</v>
      </c>
      <c r="R98" s="195">
        <f t="shared" si="29"/>
        <v>0</v>
      </c>
      <c r="S98" s="195">
        <f t="shared" si="29"/>
        <v>2327</v>
      </c>
      <c r="T98" s="195">
        <f t="shared" si="29"/>
        <v>8779</v>
      </c>
      <c r="U98" s="195">
        <f t="shared" si="29"/>
        <v>0</v>
      </c>
      <c r="V98" s="195">
        <f t="shared" si="29"/>
        <v>0</v>
      </c>
      <c r="W98" s="195">
        <f t="shared" si="29"/>
        <v>0</v>
      </c>
      <c r="X98" s="195">
        <f t="shared" si="29"/>
        <v>0</v>
      </c>
      <c r="Y98" s="195">
        <f t="shared" si="29"/>
        <v>0</v>
      </c>
      <c r="Z98" s="195">
        <f t="shared" si="29"/>
        <v>3680</v>
      </c>
      <c r="AA98" s="195">
        <f t="shared" si="29"/>
        <v>3680</v>
      </c>
      <c r="AB98" s="195">
        <f t="shared" si="29"/>
        <v>3680</v>
      </c>
      <c r="AC98" s="195">
        <f t="shared" si="29"/>
        <v>0</v>
      </c>
      <c r="AD98" s="195">
        <f t="shared" si="29"/>
        <v>0</v>
      </c>
      <c r="AE98" s="195">
        <f t="shared" si="29"/>
        <v>0</v>
      </c>
      <c r="AF98" s="195">
        <f t="shared" si="29"/>
        <v>0</v>
      </c>
      <c r="AG98" s="195">
        <f t="shared" si="29"/>
        <v>0</v>
      </c>
      <c r="AH98" s="195">
        <f t="shared" si="29"/>
        <v>0</v>
      </c>
      <c r="AI98" s="195">
        <f t="shared" si="29"/>
        <v>0</v>
      </c>
      <c r="AJ98" s="195">
        <f t="shared" si="29"/>
        <v>0</v>
      </c>
      <c r="AK98" s="195">
        <f t="shared" si="29"/>
        <v>0</v>
      </c>
      <c r="AL98" s="195">
        <f t="shared" si="29"/>
        <v>0</v>
      </c>
      <c r="AM98" s="198"/>
      <c r="AN98" s="198"/>
      <c r="AO98" s="198"/>
    </row>
    <row r="99" s="12" customFormat="1" ht="30" customHeight="1" spans="1:41">
      <c r="A99" s="182" t="s">
        <v>54</v>
      </c>
      <c r="B99" s="186" t="s">
        <v>123</v>
      </c>
      <c r="C99" s="186"/>
      <c r="D99" s="186"/>
      <c r="E99" s="184"/>
      <c r="F99" s="184"/>
      <c r="G99" s="184"/>
      <c r="H99" s="184"/>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8"/>
      <c r="AN99" s="198"/>
      <c r="AO99" s="198"/>
    </row>
    <row r="100" s="12" customFormat="1" ht="30" customHeight="1" spans="1:41">
      <c r="A100" s="182" t="s">
        <v>54</v>
      </c>
      <c r="B100" s="186" t="s">
        <v>124</v>
      </c>
      <c r="C100" s="186"/>
      <c r="D100" s="186"/>
      <c r="E100" s="184"/>
      <c r="F100" s="184"/>
      <c r="G100" s="184"/>
      <c r="H100" s="184"/>
      <c r="I100" s="195">
        <f t="shared" ref="I100:AL100" si="30">SUM(I101:I103)</f>
        <v>3</v>
      </c>
      <c r="J100" s="195">
        <f t="shared" si="30"/>
        <v>4.13</v>
      </c>
      <c r="K100" s="195">
        <f t="shared" si="30"/>
        <v>0</v>
      </c>
      <c r="L100" s="195">
        <f t="shared" si="30"/>
        <v>0</v>
      </c>
      <c r="M100" s="195">
        <f t="shared" si="30"/>
        <v>3</v>
      </c>
      <c r="N100" s="195">
        <f t="shared" si="30"/>
        <v>0</v>
      </c>
      <c r="O100" s="195">
        <f t="shared" si="30"/>
        <v>0</v>
      </c>
      <c r="P100" s="195">
        <f t="shared" si="30"/>
        <v>0</v>
      </c>
      <c r="Q100" s="195">
        <f t="shared" si="30"/>
        <v>0</v>
      </c>
      <c r="R100" s="195">
        <f t="shared" si="30"/>
        <v>0</v>
      </c>
      <c r="S100" s="195">
        <f t="shared" si="30"/>
        <v>1865</v>
      </c>
      <c r="T100" s="195">
        <f t="shared" si="30"/>
        <v>6911</v>
      </c>
      <c r="U100" s="195">
        <f t="shared" si="30"/>
        <v>0</v>
      </c>
      <c r="V100" s="195">
        <f t="shared" si="30"/>
        <v>0</v>
      </c>
      <c r="W100" s="195">
        <f t="shared" si="30"/>
        <v>0</v>
      </c>
      <c r="X100" s="195">
        <f t="shared" si="30"/>
        <v>0</v>
      </c>
      <c r="Y100" s="195">
        <f t="shared" si="30"/>
        <v>0</v>
      </c>
      <c r="Z100" s="195">
        <f t="shared" si="30"/>
        <v>3600</v>
      </c>
      <c r="AA100" s="195">
        <f t="shared" si="30"/>
        <v>3600</v>
      </c>
      <c r="AB100" s="195">
        <f t="shared" si="30"/>
        <v>3600</v>
      </c>
      <c r="AC100" s="195">
        <f t="shared" si="30"/>
        <v>0</v>
      </c>
      <c r="AD100" s="195">
        <f t="shared" si="30"/>
        <v>0</v>
      </c>
      <c r="AE100" s="195">
        <f t="shared" si="30"/>
        <v>0</v>
      </c>
      <c r="AF100" s="195">
        <f t="shared" si="30"/>
        <v>0</v>
      </c>
      <c r="AG100" s="195">
        <f t="shared" si="30"/>
        <v>0</v>
      </c>
      <c r="AH100" s="195">
        <f t="shared" si="30"/>
        <v>0</v>
      </c>
      <c r="AI100" s="195">
        <f t="shared" si="30"/>
        <v>0</v>
      </c>
      <c r="AJ100" s="195">
        <f t="shared" si="30"/>
        <v>0</v>
      </c>
      <c r="AK100" s="195">
        <f t="shared" si="30"/>
        <v>0</v>
      </c>
      <c r="AL100" s="195">
        <f t="shared" si="30"/>
        <v>0</v>
      </c>
      <c r="AM100" s="198"/>
      <c r="AN100" s="198"/>
      <c r="AO100" s="198"/>
    </row>
    <row r="101" s="7" customFormat="1" ht="409" customHeight="1" spans="1:42">
      <c r="A101" s="22">
        <v>22</v>
      </c>
      <c r="B101" s="22" t="s">
        <v>1152</v>
      </c>
      <c r="C101" s="22">
        <v>2024</v>
      </c>
      <c r="D101" s="35" t="s">
        <v>193</v>
      </c>
      <c r="E101" s="24" t="s">
        <v>178</v>
      </c>
      <c r="F101" s="24" t="s">
        <v>984</v>
      </c>
      <c r="G101" s="24" t="s">
        <v>194</v>
      </c>
      <c r="H101" s="35" t="s">
        <v>1397</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1286</v>
      </c>
      <c r="Z101" s="62">
        <v>2000</v>
      </c>
      <c r="AA101" s="22">
        <v>2000</v>
      </c>
      <c r="AB101" s="60">
        <v>2000</v>
      </c>
      <c r="AC101" s="60"/>
      <c r="AD101" s="60"/>
      <c r="AE101" s="60"/>
      <c r="AF101" s="22"/>
      <c r="AG101" s="22"/>
      <c r="AH101" s="22"/>
      <c r="AI101" s="22"/>
      <c r="AJ101" s="22"/>
      <c r="AK101" s="22"/>
      <c r="AL101" s="22"/>
      <c r="AM101" s="33" t="s">
        <v>1153</v>
      </c>
      <c r="AN101" s="33" t="s">
        <v>1154</v>
      </c>
      <c r="AO101" s="60" t="s">
        <v>1392</v>
      </c>
      <c r="AP101" s="75" t="s">
        <v>1392</v>
      </c>
    </row>
    <row r="102" s="12" customFormat="1" ht="271" customHeight="1" spans="1:42">
      <c r="A102" s="22">
        <v>23</v>
      </c>
      <c r="B102" s="22" t="s">
        <v>1167</v>
      </c>
      <c r="C102" s="22">
        <v>2024</v>
      </c>
      <c r="D102" s="33" t="s">
        <v>1077</v>
      </c>
      <c r="E102" s="22" t="s">
        <v>178</v>
      </c>
      <c r="F102" s="24" t="s">
        <v>1013</v>
      </c>
      <c r="G102" s="22" t="s">
        <v>590</v>
      </c>
      <c r="H102" s="33" t="s">
        <v>1398</v>
      </c>
      <c r="I102" s="22">
        <v>1</v>
      </c>
      <c r="J102" s="39">
        <v>1.13</v>
      </c>
      <c r="K102" s="39"/>
      <c r="L102" s="39"/>
      <c r="M102" s="39">
        <v>1</v>
      </c>
      <c r="N102" s="39"/>
      <c r="O102" s="39"/>
      <c r="P102" s="39"/>
      <c r="Q102" s="39"/>
      <c r="R102" s="39"/>
      <c r="S102" s="39">
        <v>298</v>
      </c>
      <c r="T102" s="39">
        <v>1188</v>
      </c>
      <c r="U102" s="22" t="s">
        <v>985</v>
      </c>
      <c r="V102" s="24" t="s">
        <v>944</v>
      </c>
      <c r="W102" s="22" t="s">
        <v>183</v>
      </c>
      <c r="X102" s="22" t="s">
        <v>811</v>
      </c>
      <c r="Y102" s="22" t="s">
        <v>1286</v>
      </c>
      <c r="Z102" s="39">
        <v>950</v>
      </c>
      <c r="AA102" s="39">
        <v>950</v>
      </c>
      <c r="AB102" s="39">
        <v>950</v>
      </c>
      <c r="AC102" s="39"/>
      <c r="AD102" s="39"/>
      <c r="AE102" s="39"/>
      <c r="AF102" s="39"/>
      <c r="AG102" s="39"/>
      <c r="AH102" s="39"/>
      <c r="AI102" s="39"/>
      <c r="AJ102" s="39"/>
      <c r="AK102" s="39"/>
      <c r="AL102" s="39"/>
      <c r="AM102" s="71" t="s">
        <v>1168</v>
      </c>
      <c r="AN102" s="71" t="s">
        <v>1169</v>
      </c>
      <c r="AO102" s="78" t="s">
        <v>1392</v>
      </c>
      <c r="AP102" s="75" t="s">
        <v>1392</v>
      </c>
    </row>
    <row r="103" s="12" customFormat="1" ht="279" customHeight="1" spans="1:42">
      <c r="A103" s="22">
        <v>24</v>
      </c>
      <c r="B103" s="22" t="s">
        <v>1198</v>
      </c>
      <c r="C103" s="22">
        <v>2024</v>
      </c>
      <c r="D103" s="33" t="s">
        <v>282</v>
      </c>
      <c r="E103" s="22" t="s">
        <v>178</v>
      </c>
      <c r="F103" s="24" t="s">
        <v>1013</v>
      </c>
      <c r="G103" s="22" t="s">
        <v>252</v>
      </c>
      <c r="H103" s="33" t="s">
        <v>1399</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1286</v>
      </c>
      <c r="Z103" s="39">
        <v>650</v>
      </c>
      <c r="AA103" s="39">
        <v>650</v>
      </c>
      <c r="AB103" s="39">
        <v>650</v>
      </c>
      <c r="AC103" s="39"/>
      <c r="AD103" s="39"/>
      <c r="AE103" s="39"/>
      <c r="AF103" s="39"/>
      <c r="AG103" s="39"/>
      <c r="AH103" s="39"/>
      <c r="AI103" s="39"/>
      <c r="AJ103" s="39"/>
      <c r="AK103" s="39"/>
      <c r="AL103" s="39"/>
      <c r="AM103" s="71" t="s">
        <v>1199</v>
      </c>
      <c r="AN103" s="71" t="s">
        <v>1200</v>
      </c>
      <c r="AO103" s="78" t="s">
        <v>1392</v>
      </c>
      <c r="AP103" s="75" t="s">
        <v>1392</v>
      </c>
    </row>
    <row r="104" s="12" customFormat="1" ht="30" customHeight="1" spans="1:41">
      <c r="A104" s="182" t="s">
        <v>54</v>
      </c>
      <c r="B104" s="186" t="s">
        <v>125</v>
      </c>
      <c r="C104" s="186"/>
      <c r="D104" s="186"/>
      <c r="E104" s="184"/>
      <c r="F104" s="184"/>
      <c r="G104" s="184"/>
      <c r="H104" s="184"/>
      <c r="I104" s="195">
        <f t="shared" ref="I104:AL104" si="31">SUM(I105)</f>
        <v>1</v>
      </c>
      <c r="J104" s="195">
        <f t="shared" si="31"/>
        <v>1</v>
      </c>
      <c r="K104" s="195">
        <f t="shared" si="31"/>
        <v>0</v>
      </c>
      <c r="L104" s="195">
        <f t="shared" si="31"/>
        <v>0</v>
      </c>
      <c r="M104" s="195">
        <f t="shared" si="31"/>
        <v>1</v>
      </c>
      <c r="N104" s="195">
        <f t="shared" si="31"/>
        <v>0</v>
      </c>
      <c r="O104" s="195">
        <f t="shared" si="31"/>
        <v>0</v>
      </c>
      <c r="P104" s="195">
        <f t="shared" si="31"/>
        <v>0</v>
      </c>
      <c r="Q104" s="195">
        <f t="shared" si="31"/>
        <v>0</v>
      </c>
      <c r="R104" s="195">
        <f t="shared" si="31"/>
        <v>0</v>
      </c>
      <c r="S104" s="195">
        <f t="shared" si="31"/>
        <v>462</v>
      </c>
      <c r="T104" s="195">
        <f t="shared" si="31"/>
        <v>1868</v>
      </c>
      <c r="U104" s="195">
        <f t="shared" si="31"/>
        <v>0</v>
      </c>
      <c r="V104" s="195">
        <f t="shared" si="31"/>
        <v>0</v>
      </c>
      <c r="W104" s="195">
        <f t="shared" si="31"/>
        <v>0</v>
      </c>
      <c r="X104" s="195">
        <f t="shared" si="31"/>
        <v>0</v>
      </c>
      <c r="Y104" s="195">
        <f t="shared" si="31"/>
        <v>0</v>
      </c>
      <c r="Z104" s="195">
        <f t="shared" si="31"/>
        <v>80</v>
      </c>
      <c r="AA104" s="195">
        <f t="shared" si="31"/>
        <v>80</v>
      </c>
      <c r="AB104" s="195">
        <f t="shared" si="31"/>
        <v>80</v>
      </c>
      <c r="AC104" s="195">
        <f t="shared" si="31"/>
        <v>0</v>
      </c>
      <c r="AD104" s="195">
        <f t="shared" si="31"/>
        <v>0</v>
      </c>
      <c r="AE104" s="195">
        <f t="shared" si="31"/>
        <v>0</v>
      </c>
      <c r="AF104" s="195">
        <f t="shared" si="31"/>
        <v>0</v>
      </c>
      <c r="AG104" s="195">
        <f t="shared" si="31"/>
        <v>0</v>
      </c>
      <c r="AH104" s="195">
        <f t="shared" si="31"/>
        <v>0</v>
      </c>
      <c r="AI104" s="195">
        <f t="shared" si="31"/>
        <v>0</v>
      </c>
      <c r="AJ104" s="195">
        <f t="shared" si="31"/>
        <v>0</v>
      </c>
      <c r="AK104" s="195">
        <f t="shared" si="31"/>
        <v>0</v>
      </c>
      <c r="AL104" s="195">
        <f t="shared" si="31"/>
        <v>0</v>
      </c>
      <c r="AM104" s="198"/>
      <c r="AN104" s="198"/>
      <c r="AO104" s="198"/>
    </row>
    <row r="105" s="12" customFormat="1" ht="305" customHeight="1" spans="1:42">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1286</v>
      </c>
      <c r="Z105" s="39">
        <v>80</v>
      </c>
      <c r="AA105" s="39">
        <v>80</v>
      </c>
      <c r="AB105" s="39">
        <v>80</v>
      </c>
      <c r="AC105" s="39"/>
      <c r="AD105" s="39"/>
      <c r="AE105" s="39"/>
      <c r="AF105" s="39"/>
      <c r="AG105" s="39"/>
      <c r="AH105" s="39"/>
      <c r="AI105" s="39"/>
      <c r="AJ105" s="39"/>
      <c r="AK105" s="39"/>
      <c r="AL105" s="39"/>
      <c r="AM105" s="71" t="s">
        <v>1224</v>
      </c>
      <c r="AN105" s="71" t="s">
        <v>1225</v>
      </c>
      <c r="AO105" s="78" t="s">
        <v>1392</v>
      </c>
      <c r="AP105" s="75" t="s">
        <v>1392</v>
      </c>
    </row>
    <row r="106" s="12" customFormat="1" ht="30" customHeight="1" spans="1:41">
      <c r="A106" s="182" t="s">
        <v>54</v>
      </c>
      <c r="B106" s="186" t="s">
        <v>126</v>
      </c>
      <c r="C106" s="186"/>
      <c r="D106" s="186"/>
      <c r="E106" s="184"/>
      <c r="F106" s="184"/>
      <c r="G106" s="184"/>
      <c r="H106" s="184"/>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8"/>
      <c r="AN106" s="198"/>
      <c r="AO106" s="198"/>
    </row>
    <row r="107" s="12" customFormat="1" ht="30" customHeight="1" spans="1:41">
      <c r="A107" s="206" t="s">
        <v>52</v>
      </c>
      <c r="B107" s="186" t="s">
        <v>127</v>
      </c>
      <c r="C107" s="186"/>
      <c r="D107" s="186"/>
      <c r="E107" s="184"/>
      <c r="F107" s="184"/>
      <c r="G107" s="184"/>
      <c r="H107" s="184"/>
      <c r="I107" s="195">
        <f t="shared" ref="I107:AL107" si="32">I108+I109+I110+I111+I112+I113</f>
        <v>0</v>
      </c>
      <c r="J107" s="195">
        <f t="shared" si="32"/>
        <v>0</v>
      </c>
      <c r="K107" s="195">
        <f t="shared" si="32"/>
        <v>0</v>
      </c>
      <c r="L107" s="195">
        <f t="shared" si="32"/>
        <v>0</v>
      </c>
      <c r="M107" s="195">
        <f t="shared" si="32"/>
        <v>0</v>
      </c>
      <c r="N107" s="195">
        <f t="shared" si="32"/>
        <v>0</v>
      </c>
      <c r="O107" s="195">
        <f t="shared" si="32"/>
        <v>0</v>
      </c>
      <c r="P107" s="195">
        <f t="shared" si="32"/>
        <v>0</v>
      </c>
      <c r="Q107" s="195">
        <f t="shared" si="32"/>
        <v>0</v>
      </c>
      <c r="R107" s="195">
        <f t="shared" si="32"/>
        <v>0</v>
      </c>
      <c r="S107" s="195">
        <f t="shared" si="32"/>
        <v>0</v>
      </c>
      <c r="T107" s="195">
        <f t="shared" si="32"/>
        <v>0</v>
      </c>
      <c r="U107" s="195">
        <f t="shared" si="32"/>
        <v>0</v>
      </c>
      <c r="V107" s="195">
        <f t="shared" si="32"/>
        <v>0</v>
      </c>
      <c r="W107" s="195">
        <f t="shared" si="32"/>
        <v>0</v>
      </c>
      <c r="X107" s="195">
        <f t="shared" si="32"/>
        <v>0</v>
      </c>
      <c r="Y107" s="195">
        <f t="shared" si="32"/>
        <v>0</v>
      </c>
      <c r="Z107" s="195">
        <f t="shared" si="32"/>
        <v>0</v>
      </c>
      <c r="AA107" s="195">
        <f t="shared" si="32"/>
        <v>0</v>
      </c>
      <c r="AB107" s="195">
        <f t="shared" si="32"/>
        <v>0</v>
      </c>
      <c r="AC107" s="195">
        <f t="shared" si="32"/>
        <v>0</v>
      </c>
      <c r="AD107" s="195">
        <f t="shared" si="32"/>
        <v>0</v>
      </c>
      <c r="AE107" s="195">
        <f t="shared" si="32"/>
        <v>0</v>
      </c>
      <c r="AF107" s="195">
        <f t="shared" si="32"/>
        <v>0</v>
      </c>
      <c r="AG107" s="195">
        <f t="shared" si="32"/>
        <v>0</v>
      </c>
      <c r="AH107" s="195">
        <f t="shared" si="32"/>
        <v>0</v>
      </c>
      <c r="AI107" s="195">
        <f t="shared" si="32"/>
        <v>0</v>
      </c>
      <c r="AJ107" s="195">
        <f t="shared" si="32"/>
        <v>0</v>
      </c>
      <c r="AK107" s="195">
        <f t="shared" si="32"/>
        <v>0</v>
      </c>
      <c r="AL107" s="195">
        <f t="shared" si="32"/>
        <v>0</v>
      </c>
      <c r="AM107" s="198"/>
      <c r="AN107" s="198"/>
      <c r="AO107" s="198"/>
    </row>
    <row r="108" s="12" customFormat="1" ht="30" customHeight="1" spans="1:41">
      <c r="A108" s="182" t="s">
        <v>54</v>
      </c>
      <c r="B108" s="186" t="s">
        <v>128</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8"/>
      <c r="AN108" s="198"/>
      <c r="AO108" s="198"/>
    </row>
    <row r="109" s="12" customFormat="1" ht="58" customHeight="1" spans="1:41">
      <c r="A109" s="182" t="s">
        <v>54</v>
      </c>
      <c r="B109" s="186" t="s">
        <v>129</v>
      </c>
      <c r="C109" s="186"/>
      <c r="D109" s="186"/>
      <c r="E109" s="184"/>
      <c r="F109" s="184"/>
      <c r="G109" s="184"/>
      <c r="H109" s="184"/>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8"/>
      <c r="AN109" s="198"/>
      <c r="AO109" s="198"/>
    </row>
    <row r="110" s="12" customFormat="1" ht="68" customHeight="1" spans="1:41">
      <c r="A110" s="182" t="s">
        <v>54</v>
      </c>
      <c r="B110" s="186" t="s">
        <v>130</v>
      </c>
      <c r="C110" s="186"/>
      <c r="D110" s="186"/>
      <c r="E110" s="184"/>
      <c r="F110" s="184"/>
      <c r="G110" s="184"/>
      <c r="H110" s="184"/>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8"/>
      <c r="AN110" s="198"/>
      <c r="AO110" s="198"/>
    </row>
    <row r="111" s="12" customFormat="1" ht="30" customHeight="1" spans="1:41">
      <c r="A111" s="182" t="s">
        <v>54</v>
      </c>
      <c r="B111" s="186" t="s">
        <v>131</v>
      </c>
      <c r="C111" s="186"/>
      <c r="D111" s="186"/>
      <c r="E111" s="184"/>
      <c r="F111" s="184"/>
      <c r="G111" s="184"/>
      <c r="H111" s="184"/>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8"/>
      <c r="AN111" s="198"/>
      <c r="AO111" s="198"/>
    </row>
    <row r="112" s="12" customFormat="1" ht="30" customHeight="1" spans="1:41">
      <c r="A112" s="182" t="s">
        <v>54</v>
      </c>
      <c r="B112" s="186" t="s">
        <v>132</v>
      </c>
      <c r="C112" s="186"/>
      <c r="D112" s="186"/>
      <c r="E112" s="184"/>
      <c r="F112" s="184"/>
      <c r="G112" s="184"/>
      <c r="H112" s="184"/>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8"/>
      <c r="AN112" s="198"/>
      <c r="AO112" s="198"/>
    </row>
    <row r="113" s="12" customFormat="1" ht="30" customHeight="1" spans="1:41">
      <c r="A113" s="182" t="s">
        <v>54</v>
      </c>
      <c r="B113" s="186" t="s">
        <v>133</v>
      </c>
      <c r="C113" s="186"/>
      <c r="D113" s="186"/>
      <c r="E113" s="184"/>
      <c r="F113" s="184"/>
      <c r="G113" s="184"/>
      <c r="H113" s="184"/>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8"/>
      <c r="AN113" s="198"/>
      <c r="AO113" s="198"/>
    </row>
    <row r="114" s="12" customFormat="1" ht="30" customHeight="1" spans="1:41">
      <c r="A114" s="179" t="s">
        <v>50</v>
      </c>
      <c r="B114" s="186" t="s">
        <v>134</v>
      </c>
      <c r="C114" s="186"/>
      <c r="D114" s="186"/>
      <c r="E114" s="184"/>
      <c r="F114" s="184"/>
      <c r="G114" s="184"/>
      <c r="H114" s="184"/>
      <c r="I114" s="196">
        <f t="shared" ref="I114:AL114" si="33">I115</f>
        <v>0</v>
      </c>
      <c r="J114" s="196">
        <f t="shared" si="33"/>
        <v>0</v>
      </c>
      <c r="K114" s="196">
        <f t="shared" si="33"/>
        <v>0</v>
      </c>
      <c r="L114" s="196">
        <f t="shared" si="33"/>
        <v>0</v>
      </c>
      <c r="M114" s="196">
        <f t="shared" si="33"/>
        <v>0</v>
      </c>
      <c r="N114" s="196">
        <f t="shared" si="33"/>
        <v>0</v>
      </c>
      <c r="O114" s="196">
        <f t="shared" si="33"/>
        <v>0</v>
      </c>
      <c r="P114" s="196">
        <f t="shared" si="33"/>
        <v>0</v>
      </c>
      <c r="Q114" s="196">
        <f t="shared" si="33"/>
        <v>0</v>
      </c>
      <c r="R114" s="196">
        <f t="shared" si="33"/>
        <v>0</v>
      </c>
      <c r="S114" s="196">
        <f t="shared" si="33"/>
        <v>0</v>
      </c>
      <c r="T114" s="196">
        <f t="shared" si="33"/>
        <v>0</v>
      </c>
      <c r="U114" s="196">
        <f t="shared" si="33"/>
        <v>0</v>
      </c>
      <c r="V114" s="196">
        <f t="shared" si="33"/>
        <v>0</v>
      </c>
      <c r="W114" s="196">
        <f t="shared" si="33"/>
        <v>0</v>
      </c>
      <c r="X114" s="196">
        <f t="shared" si="33"/>
        <v>0</v>
      </c>
      <c r="Y114" s="196">
        <f t="shared" si="33"/>
        <v>0</v>
      </c>
      <c r="Z114" s="196">
        <f t="shared" si="33"/>
        <v>0</v>
      </c>
      <c r="AA114" s="196">
        <f t="shared" si="33"/>
        <v>0</v>
      </c>
      <c r="AB114" s="196">
        <f t="shared" si="33"/>
        <v>0</v>
      </c>
      <c r="AC114" s="196">
        <f t="shared" si="33"/>
        <v>0</v>
      </c>
      <c r="AD114" s="196">
        <f t="shared" si="33"/>
        <v>0</v>
      </c>
      <c r="AE114" s="196">
        <f t="shared" si="33"/>
        <v>0</v>
      </c>
      <c r="AF114" s="196">
        <f t="shared" si="33"/>
        <v>0</v>
      </c>
      <c r="AG114" s="196">
        <f t="shared" si="33"/>
        <v>0</v>
      </c>
      <c r="AH114" s="196">
        <f t="shared" si="33"/>
        <v>0</v>
      </c>
      <c r="AI114" s="196">
        <f t="shared" si="33"/>
        <v>0</v>
      </c>
      <c r="AJ114" s="196">
        <f t="shared" si="33"/>
        <v>0</v>
      </c>
      <c r="AK114" s="196">
        <f t="shared" si="33"/>
        <v>0</v>
      </c>
      <c r="AL114" s="196">
        <f t="shared" si="33"/>
        <v>0</v>
      </c>
      <c r="AM114" s="198"/>
      <c r="AN114" s="198"/>
      <c r="AO114" s="198"/>
    </row>
    <row r="115" s="12" customFormat="1" ht="30" customHeight="1" spans="1:41">
      <c r="A115" s="179" t="s">
        <v>52</v>
      </c>
      <c r="B115" s="186" t="s">
        <v>134</v>
      </c>
      <c r="C115" s="186"/>
      <c r="D115" s="186"/>
      <c r="E115" s="184"/>
      <c r="F115" s="184"/>
      <c r="G115" s="184"/>
      <c r="H115" s="184"/>
      <c r="I115" s="195">
        <f t="shared" ref="I115:AL115" si="34">I116+I117+I118</f>
        <v>0</v>
      </c>
      <c r="J115" s="195">
        <f t="shared" si="34"/>
        <v>0</v>
      </c>
      <c r="K115" s="195">
        <f t="shared" si="34"/>
        <v>0</v>
      </c>
      <c r="L115" s="195">
        <f t="shared" si="34"/>
        <v>0</v>
      </c>
      <c r="M115" s="195">
        <f t="shared" si="34"/>
        <v>0</v>
      </c>
      <c r="N115" s="195">
        <f t="shared" si="34"/>
        <v>0</v>
      </c>
      <c r="O115" s="195">
        <f t="shared" si="34"/>
        <v>0</v>
      </c>
      <c r="P115" s="195">
        <f t="shared" si="34"/>
        <v>0</v>
      </c>
      <c r="Q115" s="195">
        <f t="shared" si="34"/>
        <v>0</v>
      </c>
      <c r="R115" s="195">
        <f t="shared" si="34"/>
        <v>0</v>
      </c>
      <c r="S115" s="195">
        <f t="shared" si="34"/>
        <v>0</v>
      </c>
      <c r="T115" s="195">
        <f t="shared" si="34"/>
        <v>0</v>
      </c>
      <c r="U115" s="195">
        <f t="shared" si="34"/>
        <v>0</v>
      </c>
      <c r="V115" s="195">
        <f t="shared" si="34"/>
        <v>0</v>
      </c>
      <c r="W115" s="195">
        <f t="shared" si="34"/>
        <v>0</v>
      </c>
      <c r="X115" s="195">
        <f t="shared" si="34"/>
        <v>0</v>
      </c>
      <c r="Y115" s="195">
        <f t="shared" si="34"/>
        <v>0</v>
      </c>
      <c r="Z115" s="195">
        <f t="shared" si="34"/>
        <v>0</v>
      </c>
      <c r="AA115" s="195">
        <f t="shared" si="34"/>
        <v>0</v>
      </c>
      <c r="AB115" s="195">
        <f t="shared" si="34"/>
        <v>0</v>
      </c>
      <c r="AC115" s="195">
        <f t="shared" si="34"/>
        <v>0</v>
      </c>
      <c r="AD115" s="195">
        <f t="shared" si="34"/>
        <v>0</v>
      </c>
      <c r="AE115" s="195">
        <f t="shared" si="34"/>
        <v>0</v>
      </c>
      <c r="AF115" s="195">
        <f t="shared" si="34"/>
        <v>0</v>
      </c>
      <c r="AG115" s="195">
        <f t="shared" si="34"/>
        <v>0</v>
      </c>
      <c r="AH115" s="195">
        <f t="shared" si="34"/>
        <v>0</v>
      </c>
      <c r="AI115" s="195">
        <f t="shared" si="34"/>
        <v>0</v>
      </c>
      <c r="AJ115" s="195">
        <f t="shared" si="34"/>
        <v>0</v>
      </c>
      <c r="AK115" s="195">
        <f t="shared" si="34"/>
        <v>0</v>
      </c>
      <c r="AL115" s="195">
        <f t="shared" si="34"/>
        <v>0</v>
      </c>
      <c r="AM115" s="198"/>
      <c r="AN115" s="198"/>
      <c r="AO115" s="198"/>
    </row>
    <row r="116" s="12" customFormat="1" ht="30" customHeight="1" spans="1:41">
      <c r="A116" s="182" t="s">
        <v>54</v>
      </c>
      <c r="B116" s="186" t="s">
        <v>135</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c r="AO116" s="198"/>
    </row>
    <row r="117" s="12" customFormat="1" ht="30" customHeight="1" spans="1:41">
      <c r="A117" s="182" t="s">
        <v>54</v>
      </c>
      <c r="B117" s="186" t="s">
        <v>136</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c r="AO117" s="198"/>
    </row>
    <row r="118" s="12" customFormat="1" ht="30" customHeight="1" spans="1:41">
      <c r="A118" s="182" t="s">
        <v>54</v>
      </c>
      <c r="B118" s="186" t="s">
        <v>137</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8"/>
      <c r="AN118" s="198"/>
      <c r="AO118" s="198"/>
    </row>
    <row r="119" s="12" customFormat="1" ht="30" customHeight="1" spans="1:41">
      <c r="A119" s="179" t="s">
        <v>50</v>
      </c>
      <c r="B119" s="186" t="s">
        <v>138</v>
      </c>
      <c r="C119" s="186"/>
      <c r="D119" s="186"/>
      <c r="E119" s="184"/>
      <c r="F119" s="184"/>
      <c r="G119" s="184"/>
      <c r="H119" s="184"/>
      <c r="I119" s="196">
        <f t="shared" ref="I119:AL119" si="35">I120+I122+I127+I134</f>
        <v>1</v>
      </c>
      <c r="J119" s="196">
        <f t="shared" si="35"/>
        <v>800</v>
      </c>
      <c r="K119" s="196">
        <f t="shared" si="35"/>
        <v>0</v>
      </c>
      <c r="L119" s="196">
        <f t="shared" si="35"/>
        <v>0</v>
      </c>
      <c r="M119" s="196">
        <f t="shared" si="35"/>
        <v>0</v>
      </c>
      <c r="N119" s="196">
        <f t="shared" si="35"/>
        <v>0</v>
      </c>
      <c r="O119" s="196">
        <f t="shared" si="35"/>
        <v>1</v>
      </c>
      <c r="P119" s="196">
        <f t="shared" si="35"/>
        <v>0</v>
      </c>
      <c r="Q119" s="196">
        <f t="shared" si="35"/>
        <v>0</v>
      </c>
      <c r="R119" s="196">
        <f t="shared" si="35"/>
        <v>0</v>
      </c>
      <c r="S119" s="196">
        <f t="shared" si="35"/>
        <v>800</v>
      </c>
      <c r="T119" s="196">
        <f t="shared" si="35"/>
        <v>800</v>
      </c>
      <c r="U119" s="196">
        <f t="shared" si="35"/>
        <v>0</v>
      </c>
      <c r="V119" s="196">
        <f t="shared" si="35"/>
        <v>0</v>
      </c>
      <c r="W119" s="196">
        <f t="shared" si="35"/>
        <v>0</v>
      </c>
      <c r="X119" s="196">
        <f t="shared" si="35"/>
        <v>0</v>
      </c>
      <c r="Y119" s="196">
        <f t="shared" si="35"/>
        <v>0</v>
      </c>
      <c r="Z119" s="196">
        <f t="shared" si="35"/>
        <v>240</v>
      </c>
      <c r="AA119" s="196">
        <f t="shared" si="35"/>
        <v>240</v>
      </c>
      <c r="AB119" s="196">
        <f t="shared" si="35"/>
        <v>240</v>
      </c>
      <c r="AC119" s="196">
        <f t="shared" si="35"/>
        <v>0</v>
      </c>
      <c r="AD119" s="196">
        <f t="shared" si="35"/>
        <v>0</v>
      </c>
      <c r="AE119" s="196">
        <f t="shared" si="35"/>
        <v>0</v>
      </c>
      <c r="AF119" s="196">
        <f t="shared" si="35"/>
        <v>0</v>
      </c>
      <c r="AG119" s="196">
        <f t="shared" si="35"/>
        <v>0</v>
      </c>
      <c r="AH119" s="196">
        <f t="shared" si="35"/>
        <v>0</v>
      </c>
      <c r="AI119" s="196">
        <f t="shared" si="35"/>
        <v>0</v>
      </c>
      <c r="AJ119" s="196">
        <f t="shared" si="35"/>
        <v>0</v>
      </c>
      <c r="AK119" s="196">
        <f t="shared" si="35"/>
        <v>0</v>
      </c>
      <c r="AL119" s="196">
        <f t="shared" si="35"/>
        <v>0</v>
      </c>
      <c r="AM119" s="198"/>
      <c r="AN119" s="198"/>
      <c r="AO119" s="198"/>
    </row>
    <row r="120" s="12" customFormat="1" ht="30" customHeight="1" spans="1:41">
      <c r="A120" s="206" t="s">
        <v>52</v>
      </c>
      <c r="B120" s="186" t="s">
        <v>139</v>
      </c>
      <c r="C120" s="186"/>
      <c r="D120" s="186"/>
      <c r="E120" s="184"/>
      <c r="F120" s="184"/>
      <c r="G120" s="184"/>
      <c r="H120" s="184"/>
      <c r="I120" s="195">
        <f t="shared" ref="I120:AL120" si="36">I121</f>
        <v>0</v>
      </c>
      <c r="J120" s="195">
        <f t="shared" si="36"/>
        <v>0</v>
      </c>
      <c r="K120" s="195">
        <f t="shared" si="36"/>
        <v>0</v>
      </c>
      <c r="L120" s="195">
        <f t="shared" si="36"/>
        <v>0</v>
      </c>
      <c r="M120" s="195">
        <f t="shared" si="36"/>
        <v>0</v>
      </c>
      <c r="N120" s="195">
        <f t="shared" si="36"/>
        <v>0</v>
      </c>
      <c r="O120" s="195">
        <f t="shared" si="36"/>
        <v>0</v>
      </c>
      <c r="P120" s="195">
        <f t="shared" si="36"/>
        <v>0</v>
      </c>
      <c r="Q120" s="195">
        <f t="shared" si="36"/>
        <v>0</v>
      </c>
      <c r="R120" s="195">
        <f t="shared" si="36"/>
        <v>0</v>
      </c>
      <c r="S120" s="195">
        <f t="shared" si="36"/>
        <v>0</v>
      </c>
      <c r="T120" s="195">
        <f t="shared" si="36"/>
        <v>0</v>
      </c>
      <c r="U120" s="195">
        <f t="shared" si="36"/>
        <v>0</v>
      </c>
      <c r="V120" s="195">
        <f t="shared" si="36"/>
        <v>0</v>
      </c>
      <c r="W120" s="195">
        <f t="shared" si="36"/>
        <v>0</v>
      </c>
      <c r="X120" s="195">
        <f t="shared" si="36"/>
        <v>0</v>
      </c>
      <c r="Y120" s="195">
        <f t="shared" si="36"/>
        <v>0</v>
      </c>
      <c r="Z120" s="195">
        <f t="shared" si="36"/>
        <v>0</v>
      </c>
      <c r="AA120" s="195">
        <f t="shared" si="36"/>
        <v>0</v>
      </c>
      <c r="AB120" s="195">
        <f t="shared" si="36"/>
        <v>0</v>
      </c>
      <c r="AC120" s="195">
        <f t="shared" si="36"/>
        <v>0</v>
      </c>
      <c r="AD120" s="195">
        <f t="shared" si="36"/>
        <v>0</v>
      </c>
      <c r="AE120" s="195">
        <f t="shared" si="36"/>
        <v>0</v>
      </c>
      <c r="AF120" s="195">
        <f t="shared" si="36"/>
        <v>0</v>
      </c>
      <c r="AG120" s="195">
        <f t="shared" si="36"/>
        <v>0</v>
      </c>
      <c r="AH120" s="195">
        <f t="shared" si="36"/>
        <v>0</v>
      </c>
      <c r="AI120" s="195">
        <f t="shared" si="36"/>
        <v>0</v>
      </c>
      <c r="AJ120" s="195">
        <f t="shared" si="36"/>
        <v>0</v>
      </c>
      <c r="AK120" s="195">
        <f t="shared" si="36"/>
        <v>0</v>
      </c>
      <c r="AL120" s="195">
        <f t="shared" si="36"/>
        <v>0</v>
      </c>
      <c r="AM120" s="198"/>
      <c r="AN120" s="198"/>
      <c r="AO120" s="198"/>
    </row>
    <row r="121" s="12" customFormat="1" ht="30" customHeight="1" spans="1:41">
      <c r="A121" s="182" t="s">
        <v>54</v>
      </c>
      <c r="B121" s="186" t="s">
        <v>140</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8"/>
      <c r="AN121" s="198"/>
      <c r="AO121" s="198"/>
    </row>
    <row r="122" s="12" customFormat="1" ht="30" customHeight="1" spans="1:41">
      <c r="A122" s="206" t="s">
        <v>52</v>
      </c>
      <c r="B122" s="186" t="s">
        <v>141</v>
      </c>
      <c r="C122" s="186"/>
      <c r="D122" s="186"/>
      <c r="E122" s="184"/>
      <c r="F122" s="184"/>
      <c r="G122" s="184"/>
      <c r="H122" s="184"/>
      <c r="I122" s="195">
        <f t="shared" ref="I122:AL122" si="37">I123+I125+I126</f>
        <v>1</v>
      </c>
      <c r="J122" s="195">
        <f t="shared" si="37"/>
        <v>800</v>
      </c>
      <c r="K122" s="195">
        <f t="shared" si="37"/>
        <v>0</v>
      </c>
      <c r="L122" s="195">
        <f t="shared" si="37"/>
        <v>0</v>
      </c>
      <c r="M122" s="195">
        <f t="shared" si="37"/>
        <v>0</v>
      </c>
      <c r="N122" s="195">
        <f t="shared" si="37"/>
        <v>0</v>
      </c>
      <c r="O122" s="195">
        <f t="shared" si="37"/>
        <v>1</v>
      </c>
      <c r="P122" s="195">
        <f t="shared" si="37"/>
        <v>0</v>
      </c>
      <c r="Q122" s="195">
        <f t="shared" si="37"/>
        <v>0</v>
      </c>
      <c r="R122" s="195">
        <f t="shared" si="37"/>
        <v>0</v>
      </c>
      <c r="S122" s="195">
        <f t="shared" si="37"/>
        <v>800</v>
      </c>
      <c r="T122" s="195">
        <f t="shared" si="37"/>
        <v>800</v>
      </c>
      <c r="U122" s="195">
        <f t="shared" si="37"/>
        <v>0</v>
      </c>
      <c r="V122" s="195">
        <f t="shared" si="37"/>
        <v>0</v>
      </c>
      <c r="W122" s="195">
        <f t="shared" si="37"/>
        <v>0</v>
      </c>
      <c r="X122" s="195">
        <f t="shared" si="37"/>
        <v>0</v>
      </c>
      <c r="Y122" s="195">
        <f t="shared" si="37"/>
        <v>0</v>
      </c>
      <c r="Z122" s="195">
        <f t="shared" si="37"/>
        <v>240</v>
      </c>
      <c r="AA122" s="195">
        <f t="shared" si="37"/>
        <v>240</v>
      </c>
      <c r="AB122" s="195">
        <f t="shared" si="37"/>
        <v>240</v>
      </c>
      <c r="AC122" s="195">
        <f t="shared" si="37"/>
        <v>0</v>
      </c>
      <c r="AD122" s="195">
        <f t="shared" si="37"/>
        <v>0</v>
      </c>
      <c r="AE122" s="195">
        <f t="shared" si="37"/>
        <v>0</v>
      </c>
      <c r="AF122" s="195">
        <f t="shared" si="37"/>
        <v>0</v>
      </c>
      <c r="AG122" s="195">
        <f t="shared" si="37"/>
        <v>0</v>
      </c>
      <c r="AH122" s="195">
        <f t="shared" si="37"/>
        <v>0</v>
      </c>
      <c r="AI122" s="195">
        <f t="shared" si="37"/>
        <v>0</v>
      </c>
      <c r="AJ122" s="195">
        <f t="shared" si="37"/>
        <v>0</v>
      </c>
      <c r="AK122" s="195">
        <f t="shared" si="37"/>
        <v>0</v>
      </c>
      <c r="AL122" s="195">
        <f t="shared" si="37"/>
        <v>0</v>
      </c>
      <c r="AM122" s="198"/>
      <c r="AN122" s="198"/>
      <c r="AO122" s="198"/>
    </row>
    <row r="123" s="12" customFormat="1" ht="30" customHeight="1" spans="1:41">
      <c r="A123" s="182" t="s">
        <v>54</v>
      </c>
      <c r="B123" s="186" t="s">
        <v>142</v>
      </c>
      <c r="C123" s="186"/>
      <c r="D123" s="186"/>
      <c r="E123" s="184"/>
      <c r="F123" s="184"/>
      <c r="G123" s="184"/>
      <c r="H123" s="184"/>
      <c r="I123" s="195">
        <f t="shared" ref="I123:AL123" si="38">SUM(I124)</f>
        <v>1</v>
      </c>
      <c r="J123" s="195">
        <f t="shared" si="38"/>
        <v>800</v>
      </c>
      <c r="K123" s="195">
        <f t="shared" si="38"/>
        <v>0</v>
      </c>
      <c r="L123" s="195">
        <f t="shared" si="38"/>
        <v>0</v>
      </c>
      <c r="M123" s="195">
        <f t="shared" si="38"/>
        <v>0</v>
      </c>
      <c r="N123" s="195">
        <f t="shared" si="38"/>
        <v>0</v>
      </c>
      <c r="O123" s="195">
        <f t="shared" si="38"/>
        <v>1</v>
      </c>
      <c r="P123" s="195">
        <f t="shared" si="38"/>
        <v>0</v>
      </c>
      <c r="Q123" s="195">
        <f t="shared" si="38"/>
        <v>0</v>
      </c>
      <c r="R123" s="195">
        <f t="shared" si="38"/>
        <v>0</v>
      </c>
      <c r="S123" s="195">
        <f t="shared" si="38"/>
        <v>800</v>
      </c>
      <c r="T123" s="195">
        <f t="shared" si="38"/>
        <v>800</v>
      </c>
      <c r="U123" s="195">
        <f t="shared" si="38"/>
        <v>0</v>
      </c>
      <c r="V123" s="195">
        <f t="shared" si="38"/>
        <v>0</v>
      </c>
      <c r="W123" s="195">
        <f t="shared" si="38"/>
        <v>0</v>
      </c>
      <c r="X123" s="195">
        <f t="shared" si="38"/>
        <v>0</v>
      </c>
      <c r="Y123" s="195">
        <f t="shared" si="38"/>
        <v>0</v>
      </c>
      <c r="Z123" s="195">
        <f t="shared" si="38"/>
        <v>240</v>
      </c>
      <c r="AA123" s="195">
        <f t="shared" si="38"/>
        <v>240</v>
      </c>
      <c r="AB123" s="195">
        <f t="shared" si="38"/>
        <v>240</v>
      </c>
      <c r="AC123" s="195">
        <f t="shared" si="38"/>
        <v>0</v>
      </c>
      <c r="AD123" s="195">
        <f t="shared" si="38"/>
        <v>0</v>
      </c>
      <c r="AE123" s="195">
        <f t="shared" si="38"/>
        <v>0</v>
      </c>
      <c r="AF123" s="195">
        <f t="shared" si="38"/>
        <v>0</v>
      </c>
      <c r="AG123" s="195">
        <f t="shared" si="38"/>
        <v>0</v>
      </c>
      <c r="AH123" s="195">
        <f t="shared" si="38"/>
        <v>0</v>
      </c>
      <c r="AI123" s="195">
        <f t="shared" si="38"/>
        <v>0</v>
      </c>
      <c r="AJ123" s="195">
        <f t="shared" si="38"/>
        <v>0</v>
      </c>
      <c r="AK123" s="195">
        <f t="shared" si="38"/>
        <v>0</v>
      </c>
      <c r="AL123" s="195">
        <f t="shared" si="38"/>
        <v>0</v>
      </c>
      <c r="AM123" s="198"/>
      <c r="AN123" s="198"/>
      <c r="AO123" s="198"/>
    </row>
    <row r="124" s="7" customFormat="1" ht="198" customHeight="1" spans="1:42">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c r="AO124" s="60" t="s">
        <v>1386</v>
      </c>
      <c r="AP124" s="75" t="s">
        <v>1386</v>
      </c>
    </row>
    <row r="125" s="12" customFormat="1" ht="30" customHeight="1" spans="1:41">
      <c r="A125" s="182" t="s">
        <v>54</v>
      </c>
      <c r="B125" s="186" t="s">
        <v>143</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c r="AO125" s="198"/>
    </row>
    <row r="126" s="12" customFormat="1" ht="30" customHeight="1" spans="1:41">
      <c r="A126" s="182" t="s">
        <v>54</v>
      </c>
      <c r="B126" s="186" t="s">
        <v>144</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c r="AO126" s="198"/>
    </row>
    <row r="127" s="12" customFormat="1" ht="30" customHeight="1" spans="1:41">
      <c r="A127" s="206" t="s">
        <v>52</v>
      </c>
      <c r="B127" s="186" t="s">
        <v>145</v>
      </c>
      <c r="C127" s="186"/>
      <c r="D127" s="186"/>
      <c r="E127" s="184"/>
      <c r="F127" s="184"/>
      <c r="G127" s="184"/>
      <c r="H127" s="184"/>
      <c r="I127" s="195">
        <f t="shared" ref="I127:AL127" si="39">I128+I129+I130+I131+I132+I133</f>
        <v>0</v>
      </c>
      <c r="J127" s="195">
        <f t="shared" si="39"/>
        <v>0</v>
      </c>
      <c r="K127" s="195">
        <f t="shared" si="39"/>
        <v>0</v>
      </c>
      <c r="L127" s="195">
        <f t="shared" si="39"/>
        <v>0</v>
      </c>
      <c r="M127" s="195">
        <f t="shared" si="39"/>
        <v>0</v>
      </c>
      <c r="N127" s="195">
        <f t="shared" si="39"/>
        <v>0</v>
      </c>
      <c r="O127" s="195">
        <f t="shared" si="39"/>
        <v>0</v>
      </c>
      <c r="P127" s="195">
        <f t="shared" si="39"/>
        <v>0</v>
      </c>
      <c r="Q127" s="195">
        <f t="shared" si="39"/>
        <v>0</v>
      </c>
      <c r="R127" s="195">
        <f t="shared" si="39"/>
        <v>0</v>
      </c>
      <c r="S127" s="195">
        <f t="shared" si="39"/>
        <v>0</v>
      </c>
      <c r="T127" s="195">
        <f t="shared" si="39"/>
        <v>0</v>
      </c>
      <c r="U127" s="195">
        <f t="shared" si="39"/>
        <v>0</v>
      </c>
      <c r="V127" s="195">
        <f t="shared" si="39"/>
        <v>0</v>
      </c>
      <c r="W127" s="195">
        <f t="shared" si="39"/>
        <v>0</v>
      </c>
      <c r="X127" s="195">
        <f t="shared" si="39"/>
        <v>0</v>
      </c>
      <c r="Y127" s="195">
        <f t="shared" si="39"/>
        <v>0</v>
      </c>
      <c r="Z127" s="195">
        <f t="shared" si="39"/>
        <v>0</v>
      </c>
      <c r="AA127" s="195">
        <f t="shared" si="39"/>
        <v>0</v>
      </c>
      <c r="AB127" s="195">
        <f t="shared" si="39"/>
        <v>0</v>
      </c>
      <c r="AC127" s="195">
        <f t="shared" si="39"/>
        <v>0</v>
      </c>
      <c r="AD127" s="195">
        <f t="shared" si="39"/>
        <v>0</v>
      </c>
      <c r="AE127" s="195">
        <f t="shared" si="39"/>
        <v>0</v>
      </c>
      <c r="AF127" s="195">
        <f t="shared" si="39"/>
        <v>0</v>
      </c>
      <c r="AG127" s="195">
        <f t="shared" si="39"/>
        <v>0</v>
      </c>
      <c r="AH127" s="195">
        <f t="shared" si="39"/>
        <v>0</v>
      </c>
      <c r="AI127" s="195">
        <f t="shared" si="39"/>
        <v>0</v>
      </c>
      <c r="AJ127" s="195">
        <f t="shared" si="39"/>
        <v>0</v>
      </c>
      <c r="AK127" s="195">
        <f t="shared" si="39"/>
        <v>0</v>
      </c>
      <c r="AL127" s="195">
        <f t="shared" si="39"/>
        <v>0</v>
      </c>
      <c r="AM127" s="198"/>
      <c r="AN127" s="198"/>
      <c r="AO127" s="198"/>
    </row>
    <row r="128" s="12" customFormat="1" ht="30" customHeight="1" spans="1:41">
      <c r="A128" s="182" t="s">
        <v>54</v>
      </c>
      <c r="B128" s="186" t="s">
        <v>146</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8"/>
      <c r="AN128" s="198"/>
      <c r="AO128" s="198"/>
    </row>
    <row r="129" s="12" customFormat="1" ht="30" customHeight="1" spans="1:41">
      <c r="A129" s="182" t="s">
        <v>54</v>
      </c>
      <c r="B129" s="186" t="s">
        <v>147</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c r="AO129" s="198"/>
    </row>
    <row r="130" s="12" customFormat="1" ht="30" customHeight="1" spans="1:41">
      <c r="A130" s="182" t="s">
        <v>54</v>
      </c>
      <c r="B130" s="186" t="s">
        <v>148</v>
      </c>
      <c r="C130" s="186"/>
      <c r="D130" s="186"/>
      <c r="E130" s="184"/>
      <c r="F130" s="184"/>
      <c r="G130" s="184"/>
      <c r="H130" s="184"/>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8"/>
      <c r="AN130" s="198"/>
      <c r="AO130" s="198"/>
    </row>
    <row r="131" s="12" customFormat="1" ht="30" customHeight="1" spans="1:41">
      <c r="A131" s="182" t="s">
        <v>54</v>
      </c>
      <c r="B131" s="186" t="s">
        <v>149</v>
      </c>
      <c r="C131" s="186"/>
      <c r="D131" s="186"/>
      <c r="E131" s="184"/>
      <c r="F131" s="184"/>
      <c r="G131" s="184"/>
      <c r="H131" s="184"/>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8"/>
      <c r="AN131" s="198"/>
      <c r="AO131" s="198"/>
    </row>
    <row r="132" s="12" customFormat="1" ht="30" customHeight="1" spans="1:41">
      <c r="A132" s="182" t="s">
        <v>54</v>
      </c>
      <c r="B132" s="186" t="s">
        <v>150</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8"/>
      <c r="AN132" s="198"/>
      <c r="AO132" s="198"/>
    </row>
    <row r="133" s="12" customFormat="1" ht="30" customHeight="1" spans="1:41">
      <c r="A133" s="182" t="s">
        <v>54</v>
      </c>
      <c r="B133" s="186" t="s">
        <v>151</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c r="AO133" s="198"/>
    </row>
    <row r="134" s="12" customFormat="1" ht="30" customHeight="1" spans="1:41">
      <c r="A134" s="206" t="s">
        <v>52</v>
      </c>
      <c r="B134" s="186" t="s">
        <v>152</v>
      </c>
      <c r="C134" s="186"/>
      <c r="D134" s="186"/>
      <c r="E134" s="184"/>
      <c r="F134" s="184"/>
      <c r="G134" s="184"/>
      <c r="H134" s="184"/>
      <c r="I134" s="195">
        <f t="shared" ref="I134:AL134" si="40">I135+I136+I137+I138+I139</f>
        <v>0</v>
      </c>
      <c r="J134" s="195">
        <f t="shared" si="40"/>
        <v>0</v>
      </c>
      <c r="K134" s="195">
        <f t="shared" si="40"/>
        <v>0</v>
      </c>
      <c r="L134" s="195">
        <f t="shared" si="40"/>
        <v>0</v>
      </c>
      <c r="M134" s="195">
        <f t="shared" si="40"/>
        <v>0</v>
      </c>
      <c r="N134" s="195">
        <f t="shared" si="40"/>
        <v>0</v>
      </c>
      <c r="O134" s="195">
        <f t="shared" si="40"/>
        <v>0</v>
      </c>
      <c r="P134" s="195">
        <f t="shared" si="40"/>
        <v>0</v>
      </c>
      <c r="Q134" s="195">
        <f t="shared" si="40"/>
        <v>0</v>
      </c>
      <c r="R134" s="195">
        <f t="shared" si="40"/>
        <v>0</v>
      </c>
      <c r="S134" s="195">
        <f t="shared" si="40"/>
        <v>0</v>
      </c>
      <c r="T134" s="195">
        <f t="shared" si="40"/>
        <v>0</v>
      </c>
      <c r="U134" s="195">
        <f t="shared" si="40"/>
        <v>0</v>
      </c>
      <c r="V134" s="195">
        <f t="shared" si="40"/>
        <v>0</v>
      </c>
      <c r="W134" s="195">
        <f t="shared" si="40"/>
        <v>0</v>
      </c>
      <c r="X134" s="195">
        <f t="shared" si="40"/>
        <v>0</v>
      </c>
      <c r="Y134" s="195">
        <f t="shared" si="40"/>
        <v>0</v>
      </c>
      <c r="Z134" s="195">
        <f t="shared" si="40"/>
        <v>0</v>
      </c>
      <c r="AA134" s="195">
        <f t="shared" si="40"/>
        <v>0</v>
      </c>
      <c r="AB134" s="195">
        <f t="shared" si="40"/>
        <v>0</v>
      </c>
      <c r="AC134" s="195">
        <f t="shared" si="40"/>
        <v>0</v>
      </c>
      <c r="AD134" s="195">
        <f t="shared" si="40"/>
        <v>0</v>
      </c>
      <c r="AE134" s="195">
        <f t="shared" si="40"/>
        <v>0</v>
      </c>
      <c r="AF134" s="195">
        <f t="shared" si="40"/>
        <v>0</v>
      </c>
      <c r="AG134" s="195">
        <f t="shared" si="40"/>
        <v>0</v>
      </c>
      <c r="AH134" s="195">
        <f t="shared" si="40"/>
        <v>0</v>
      </c>
      <c r="AI134" s="195">
        <f t="shared" si="40"/>
        <v>0</v>
      </c>
      <c r="AJ134" s="195">
        <f t="shared" si="40"/>
        <v>0</v>
      </c>
      <c r="AK134" s="195">
        <f t="shared" si="40"/>
        <v>0</v>
      </c>
      <c r="AL134" s="195">
        <f t="shared" si="40"/>
        <v>0</v>
      </c>
      <c r="AM134" s="198"/>
      <c r="AN134" s="198"/>
      <c r="AO134" s="198"/>
    </row>
    <row r="135" s="12" customFormat="1" ht="30" customHeight="1" spans="1:41">
      <c r="A135" s="182" t="s">
        <v>54</v>
      </c>
      <c r="B135" s="186" t="s">
        <v>153</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c r="AO135" s="198"/>
    </row>
    <row r="136" s="12" customFormat="1" ht="30" customHeight="1" spans="1:41">
      <c r="A136" s="182" t="s">
        <v>54</v>
      </c>
      <c r="B136" s="186" t="s">
        <v>154</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c r="AO136" s="198"/>
    </row>
    <row r="137" s="12" customFormat="1" ht="30" customHeight="1" spans="1:41">
      <c r="A137" s="182" t="s">
        <v>54</v>
      </c>
      <c r="B137" s="186" t="s">
        <v>155</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c r="AO137" s="198"/>
    </row>
    <row r="138" s="12" customFormat="1" ht="30" customHeight="1" spans="1:41">
      <c r="A138" s="182" t="s">
        <v>54</v>
      </c>
      <c r="B138" s="186" t="s">
        <v>156</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c r="AO138" s="198"/>
    </row>
    <row r="139" s="12" customFormat="1" ht="30" customHeight="1" spans="1:41">
      <c r="A139" s="182" t="s">
        <v>54</v>
      </c>
      <c r="B139" s="186" t="s">
        <v>157</v>
      </c>
      <c r="C139" s="186"/>
      <c r="D139" s="186"/>
      <c r="E139" s="184"/>
      <c r="F139" s="184"/>
      <c r="G139" s="184"/>
      <c r="H139" s="184"/>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8"/>
      <c r="AN139" s="198"/>
      <c r="AO139" s="198"/>
    </row>
    <row r="140" s="12" customFormat="1" ht="30" customHeight="1" spans="1:41">
      <c r="A140" s="179" t="s">
        <v>50</v>
      </c>
      <c r="B140" s="186" t="s">
        <v>158</v>
      </c>
      <c r="C140" s="186"/>
      <c r="D140" s="186"/>
      <c r="E140" s="184"/>
      <c r="F140" s="184"/>
      <c r="G140" s="184"/>
      <c r="H140" s="184"/>
      <c r="I140" s="196">
        <f t="shared" ref="I140:AL140" si="41">I141+I144</f>
        <v>0</v>
      </c>
      <c r="J140" s="196">
        <f t="shared" si="41"/>
        <v>0</v>
      </c>
      <c r="K140" s="196">
        <f t="shared" si="41"/>
        <v>0</v>
      </c>
      <c r="L140" s="196">
        <f t="shared" si="41"/>
        <v>0</v>
      </c>
      <c r="M140" s="196">
        <f t="shared" si="41"/>
        <v>0</v>
      </c>
      <c r="N140" s="196">
        <f t="shared" si="41"/>
        <v>0</v>
      </c>
      <c r="O140" s="196">
        <f t="shared" si="41"/>
        <v>0</v>
      </c>
      <c r="P140" s="196">
        <f t="shared" si="41"/>
        <v>0</v>
      </c>
      <c r="Q140" s="196">
        <f t="shared" si="41"/>
        <v>0</v>
      </c>
      <c r="R140" s="196">
        <f t="shared" si="41"/>
        <v>0</v>
      </c>
      <c r="S140" s="196">
        <f t="shared" si="41"/>
        <v>0</v>
      </c>
      <c r="T140" s="196">
        <f t="shared" si="41"/>
        <v>0</v>
      </c>
      <c r="U140" s="196">
        <f t="shared" si="41"/>
        <v>0</v>
      </c>
      <c r="V140" s="196">
        <f t="shared" si="41"/>
        <v>0</v>
      </c>
      <c r="W140" s="196">
        <f t="shared" si="41"/>
        <v>0</v>
      </c>
      <c r="X140" s="196">
        <f t="shared" si="41"/>
        <v>0</v>
      </c>
      <c r="Y140" s="196">
        <f t="shared" si="41"/>
        <v>0</v>
      </c>
      <c r="Z140" s="196">
        <f t="shared" si="41"/>
        <v>0</v>
      </c>
      <c r="AA140" s="196">
        <f t="shared" si="41"/>
        <v>0</v>
      </c>
      <c r="AB140" s="196">
        <f t="shared" si="41"/>
        <v>0</v>
      </c>
      <c r="AC140" s="196">
        <f t="shared" si="41"/>
        <v>0</v>
      </c>
      <c r="AD140" s="196">
        <f t="shared" si="41"/>
        <v>0</v>
      </c>
      <c r="AE140" s="196">
        <f t="shared" si="41"/>
        <v>0</v>
      </c>
      <c r="AF140" s="196">
        <f t="shared" si="41"/>
        <v>0</v>
      </c>
      <c r="AG140" s="196">
        <f t="shared" si="41"/>
        <v>0</v>
      </c>
      <c r="AH140" s="196">
        <f t="shared" si="41"/>
        <v>0</v>
      </c>
      <c r="AI140" s="196">
        <f t="shared" si="41"/>
        <v>0</v>
      </c>
      <c r="AJ140" s="196">
        <f t="shared" si="41"/>
        <v>0</v>
      </c>
      <c r="AK140" s="196">
        <f t="shared" si="41"/>
        <v>0</v>
      </c>
      <c r="AL140" s="196">
        <f t="shared" si="41"/>
        <v>0</v>
      </c>
      <c r="AM140" s="198"/>
      <c r="AN140" s="198"/>
      <c r="AO140" s="198"/>
    </row>
    <row r="141" s="12" customFormat="1" ht="30" customHeight="1" spans="1:41">
      <c r="A141" s="206" t="s">
        <v>52</v>
      </c>
      <c r="B141" s="186" t="s">
        <v>159</v>
      </c>
      <c r="C141" s="186"/>
      <c r="D141" s="186"/>
      <c r="E141" s="184"/>
      <c r="F141" s="184"/>
      <c r="G141" s="184"/>
      <c r="H141" s="184"/>
      <c r="I141" s="195">
        <f t="shared" ref="I141:AL141" si="42">I142+I143</f>
        <v>0</v>
      </c>
      <c r="J141" s="195">
        <f t="shared" si="42"/>
        <v>0</v>
      </c>
      <c r="K141" s="195">
        <f t="shared" si="42"/>
        <v>0</v>
      </c>
      <c r="L141" s="195">
        <f t="shared" si="42"/>
        <v>0</v>
      </c>
      <c r="M141" s="195">
        <f t="shared" si="42"/>
        <v>0</v>
      </c>
      <c r="N141" s="195">
        <f t="shared" si="42"/>
        <v>0</v>
      </c>
      <c r="O141" s="195">
        <f t="shared" si="42"/>
        <v>0</v>
      </c>
      <c r="P141" s="195">
        <f t="shared" si="42"/>
        <v>0</v>
      </c>
      <c r="Q141" s="195">
        <f t="shared" si="42"/>
        <v>0</v>
      </c>
      <c r="R141" s="195">
        <f t="shared" si="42"/>
        <v>0</v>
      </c>
      <c r="S141" s="195">
        <f t="shared" si="42"/>
        <v>0</v>
      </c>
      <c r="T141" s="195">
        <f t="shared" si="42"/>
        <v>0</v>
      </c>
      <c r="U141" s="195">
        <f t="shared" si="42"/>
        <v>0</v>
      </c>
      <c r="V141" s="195">
        <f t="shared" si="42"/>
        <v>0</v>
      </c>
      <c r="W141" s="195">
        <f t="shared" si="42"/>
        <v>0</v>
      </c>
      <c r="X141" s="195">
        <f t="shared" si="42"/>
        <v>0</v>
      </c>
      <c r="Y141" s="195">
        <f t="shared" si="42"/>
        <v>0</v>
      </c>
      <c r="Z141" s="195">
        <f t="shared" si="42"/>
        <v>0</v>
      </c>
      <c r="AA141" s="195">
        <f t="shared" si="42"/>
        <v>0</v>
      </c>
      <c r="AB141" s="195">
        <f t="shared" si="42"/>
        <v>0</v>
      </c>
      <c r="AC141" s="195">
        <f t="shared" si="42"/>
        <v>0</v>
      </c>
      <c r="AD141" s="195">
        <f t="shared" si="42"/>
        <v>0</v>
      </c>
      <c r="AE141" s="195">
        <f t="shared" si="42"/>
        <v>0</v>
      </c>
      <c r="AF141" s="195">
        <f t="shared" si="42"/>
        <v>0</v>
      </c>
      <c r="AG141" s="195">
        <f t="shared" si="42"/>
        <v>0</v>
      </c>
      <c r="AH141" s="195">
        <f t="shared" si="42"/>
        <v>0</v>
      </c>
      <c r="AI141" s="195">
        <f t="shared" si="42"/>
        <v>0</v>
      </c>
      <c r="AJ141" s="195">
        <f t="shared" si="42"/>
        <v>0</v>
      </c>
      <c r="AK141" s="195">
        <f t="shared" si="42"/>
        <v>0</v>
      </c>
      <c r="AL141" s="195">
        <f t="shared" si="42"/>
        <v>0</v>
      </c>
      <c r="AM141" s="198"/>
      <c r="AN141" s="198"/>
      <c r="AO141" s="198"/>
    </row>
    <row r="142" s="12" customFormat="1" ht="30" customHeight="1" spans="1:41">
      <c r="A142" s="182" t="s">
        <v>54</v>
      </c>
      <c r="B142" s="186" t="s">
        <v>160</v>
      </c>
      <c r="C142" s="186"/>
      <c r="D142" s="186"/>
      <c r="E142" s="184"/>
      <c r="F142" s="184"/>
      <c r="G142" s="184"/>
      <c r="H142" s="184"/>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8"/>
      <c r="AN142" s="198"/>
      <c r="AO142" s="198"/>
    </row>
    <row r="143" s="12" customFormat="1" ht="30" customHeight="1" spans="1:41">
      <c r="A143" s="182" t="s">
        <v>54</v>
      </c>
      <c r="B143" s="186" t="s">
        <v>161</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8"/>
      <c r="AN143" s="198"/>
      <c r="AO143" s="198"/>
    </row>
    <row r="144" s="12" customFormat="1" ht="30" customHeight="1" spans="1:41">
      <c r="A144" s="206" t="s">
        <v>52</v>
      </c>
      <c r="B144" s="186" t="s">
        <v>162</v>
      </c>
      <c r="C144" s="186"/>
      <c r="D144" s="186"/>
      <c r="E144" s="184"/>
      <c r="F144" s="184"/>
      <c r="G144" s="184"/>
      <c r="H144" s="184"/>
      <c r="I144" s="195">
        <f t="shared" ref="I144:AL144" si="43">I145+I146+I147+I148</f>
        <v>0</v>
      </c>
      <c r="J144" s="195">
        <f t="shared" si="43"/>
        <v>0</v>
      </c>
      <c r="K144" s="195">
        <f t="shared" si="43"/>
        <v>0</v>
      </c>
      <c r="L144" s="195">
        <f t="shared" si="43"/>
        <v>0</v>
      </c>
      <c r="M144" s="195">
        <f t="shared" si="43"/>
        <v>0</v>
      </c>
      <c r="N144" s="195">
        <f t="shared" si="43"/>
        <v>0</v>
      </c>
      <c r="O144" s="195">
        <f t="shared" si="43"/>
        <v>0</v>
      </c>
      <c r="P144" s="195">
        <f t="shared" si="43"/>
        <v>0</v>
      </c>
      <c r="Q144" s="195">
        <f t="shared" si="43"/>
        <v>0</v>
      </c>
      <c r="R144" s="195">
        <f t="shared" si="43"/>
        <v>0</v>
      </c>
      <c r="S144" s="195">
        <f t="shared" si="43"/>
        <v>0</v>
      </c>
      <c r="T144" s="195">
        <f t="shared" si="43"/>
        <v>0</v>
      </c>
      <c r="U144" s="195">
        <f t="shared" si="43"/>
        <v>0</v>
      </c>
      <c r="V144" s="195">
        <f t="shared" si="43"/>
        <v>0</v>
      </c>
      <c r="W144" s="195">
        <f t="shared" si="43"/>
        <v>0</v>
      </c>
      <c r="X144" s="195">
        <f t="shared" si="43"/>
        <v>0</v>
      </c>
      <c r="Y144" s="195">
        <f t="shared" si="43"/>
        <v>0</v>
      </c>
      <c r="Z144" s="195">
        <f t="shared" si="43"/>
        <v>0</v>
      </c>
      <c r="AA144" s="195">
        <f t="shared" si="43"/>
        <v>0</v>
      </c>
      <c r="AB144" s="195">
        <f t="shared" si="43"/>
        <v>0</v>
      </c>
      <c r="AC144" s="195">
        <f t="shared" si="43"/>
        <v>0</v>
      </c>
      <c r="AD144" s="195">
        <f t="shared" si="43"/>
        <v>0</v>
      </c>
      <c r="AE144" s="195">
        <f t="shared" si="43"/>
        <v>0</v>
      </c>
      <c r="AF144" s="195">
        <f t="shared" si="43"/>
        <v>0</v>
      </c>
      <c r="AG144" s="195">
        <f t="shared" si="43"/>
        <v>0</v>
      </c>
      <c r="AH144" s="195">
        <f t="shared" si="43"/>
        <v>0</v>
      </c>
      <c r="AI144" s="195">
        <f t="shared" si="43"/>
        <v>0</v>
      </c>
      <c r="AJ144" s="195">
        <f t="shared" si="43"/>
        <v>0</v>
      </c>
      <c r="AK144" s="195">
        <f t="shared" si="43"/>
        <v>0</v>
      </c>
      <c r="AL144" s="195">
        <f t="shared" si="43"/>
        <v>0</v>
      </c>
      <c r="AM144" s="198"/>
      <c r="AN144" s="198"/>
      <c r="AO144" s="198"/>
    </row>
    <row r="145" s="12" customFormat="1" ht="30" customHeight="1" spans="1:41">
      <c r="A145" s="182" t="s">
        <v>54</v>
      </c>
      <c r="B145" s="186" t="s">
        <v>163</v>
      </c>
      <c r="C145" s="186"/>
      <c r="D145" s="186"/>
      <c r="E145" s="184"/>
      <c r="F145" s="184"/>
      <c r="G145" s="184"/>
      <c r="H145" s="184"/>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8"/>
      <c r="AN145" s="198"/>
      <c r="AO145" s="198"/>
    </row>
    <row r="146" s="12" customFormat="1" ht="30" customHeight="1" spans="1:41">
      <c r="A146" s="182" t="s">
        <v>54</v>
      </c>
      <c r="B146" s="186" t="s">
        <v>164</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8"/>
      <c r="AN146" s="198"/>
      <c r="AO146" s="198"/>
    </row>
    <row r="147" s="12" customFormat="1" ht="30" customHeight="1" spans="1:41">
      <c r="A147" s="182" t="s">
        <v>54</v>
      </c>
      <c r="B147" s="186" t="s">
        <v>165</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8"/>
      <c r="AN147" s="198"/>
      <c r="AO147" s="198"/>
    </row>
    <row r="148" s="12" customFormat="1" ht="30" customHeight="1" spans="1:41">
      <c r="A148" s="182" t="s">
        <v>54</v>
      </c>
      <c r="B148" s="186" t="s">
        <v>166</v>
      </c>
      <c r="C148" s="186"/>
      <c r="D148" s="186"/>
      <c r="E148" s="184"/>
      <c r="F148" s="184"/>
      <c r="G148" s="184"/>
      <c r="H148" s="184"/>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8"/>
      <c r="AN148" s="198"/>
      <c r="AO148" s="198"/>
    </row>
    <row r="149" s="12" customFormat="1" ht="30" customHeight="1" spans="1:41">
      <c r="A149" s="179" t="s">
        <v>50</v>
      </c>
      <c r="B149" s="186" t="s">
        <v>167</v>
      </c>
      <c r="C149" s="186"/>
      <c r="D149" s="186"/>
      <c r="E149" s="184"/>
      <c r="F149" s="184"/>
      <c r="G149" s="184"/>
      <c r="H149" s="184"/>
      <c r="I149" s="196">
        <f t="shared" ref="I149:AL149" si="44">I150</f>
        <v>0</v>
      </c>
      <c r="J149" s="196">
        <f t="shared" si="44"/>
        <v>0</v>
      </c>
      <c r="K149" s="196">
        <f t="shared" si="44"/>
        <v>0</v>
      </c>
      <c r="L149" s="196">
        <f t="shared" si="44"/>
        <v>0</v>
      </c>
      <c r="M149" s="196">
        <f t="shared" si="44"/>
        <v>0</v>
      </c>
      <c r="N149" s="196">
        <f t="shared" si="44"/>
        <v>0</v>
      </c>
      <c r="O149" s="196">
        <f t="shared" si="44"/>
        <v>0</v>
      </c>
      <c r="P149" s="196">
        <f t="shared" si="44"/>
        <v>0</v>
      </c>
      <c r="Q149" s="196">
        <f t="shared" si="44"/>
        <v>0</v>
      </c>
      <c r="R149" s="196">
        <f t="shared" si="44"/>
        <v>0</v>
      </c>
      <c r="S149" s="196">
        <f t="shared" si="44"/>
        <v>0</v>
      </c>
      <c r="T149" s="196">
        <f t="shared" si="44"/>
        <v>0</v>
      </c>
      <c r="U149" s="196">
        <f t="shared" si="44"/>
        <v>0</v>
      </c>
      <c r="V149" s="196">
        <f t="shared" si="44"/>
        <v>0</v>
      </c>
      <c r="W149" s="196">
        <f t="shared" si="44"/>
        <v>0</v>
      </c>
      <c r="X149" s="196">
        <f t="shared" si="44"/>
        <v>0</v>
      </c>
      <c r="Y149" s="196">
        <f t="shared" si="44"/>
        <v>0</v>
      </c>
      <c r="Z149" s="196">
        <f t="shared" si="44"/>
        <v>0</v>
      </c>
      <c r="AA149" s="196">
        <f t="shared" si="44"/>
        <v>0</v>
      </c>
      <c r="AB149" s="196">
        <f t="shared" si="44"/>
        <v>0</v>
      </c>
      <c r="AC149" s="196">
        <f t="shared" si="44"/>
        <v>0</v>
      </c>
      <c r="AD149" s="196">
        <f t="shared" si="44"/>
        <v>0</v>
      </c>
      <c r="AE149" s="196">
        <f t="shared" si="44"/>
        <v>0</v>
      </c>
      <c r="AF149" s="196">
        <f t="shared" si="44"/>
        <v>0</v>
      </c>
      <c r="AG149" s="196">
        <f t="shared" si="44"/>
        <v>0</v>
      </c>
      <c r="AH149" s="196">
        <f t="shared" si="44"/>
        <v>0</v>
      </c>
      <c r="AI149" s="196">
        <f t="shared" si="44"/>
        <v>0</v>
      </c>
      <c r="AJ149" s="196">
        <f t="shared" si="44"/>
        <v>0</v>
      </c>
      <c r="AK149" s="196">
        <f t="shared" si="44"/>
        <v>0</v>
      </c>
      <c r="AL149" s="196">
        <f t="shared" si="44"/>
        <v>0</v>
      </c>
      <c r="AM149" s="198"/>
      <c r="AN149" s="198"/>
      <c r="AO149" s="198"/>
    </row>
    <row r="150" s="12" customFormat="1" ht="30" customHeight="1" spans="1:41">
      <c r="A150" s="179" t="s">
        <v>52</v>
      </c>
      <c r="B150" s="186" t="s">
        <v>167</v>
      </c>
      <c r="C150" s="186"/>
      <c r="D150" s="186"/>
      <c r="E150" s="184"/>
      <c r="F150" s="184"/>
      <c r="G150" s="184"/>
      <c r="H150" s="184"/>
      <c r="I150" s="195">
        <f t="shared" ref="I150:AL150" si="45">I151</f>
        <v>0</v>
      </c>
      <c r="J150" s="195">
        <f t="shared" si="45"/>
        <v>0</v>
      </c>
      <c r="K150" s="195">
        <f t="shared" si="45"/>
        <v>0</v>
      </c>
      <c r="L150" s="195">
        <f t="shared" si="45"/>
        <v>0</v>
      </c>
      <c r="M150" s="195">
        <f t="shared" si="45"/>
        <v>0</v>
      </c>
      <c r="N150" s="195">
        <f t="shared" si="45"/>
        <v>0</v>
      </c>
      <c r="O150" s="195">
        <f t="shared" si="45"/>
        <v>0</v>
      </c>
      <c r="P150" s="195">
        <f t="shared" si="45"/>
        <v>0</v>
      </c>
      <c r="Q150" s="195">
        <f t="shared" si="45"/>
        <v>0</v>
      </c>
      <c r="R150" s="195">
        <f t="shared" si="45"/>
        <v>0</v>
      </c>
      <c r="S150" s="195">
        <f t="shared" si="45"/>
        <v>0</v>
      </c>
      <c r="T150" s="195">
        <f t="shared" si="45"/>
        <v>0</v>
      </c>
      <c r="U150" s="195">
        <f t="shared" si="45"/>
        <v>0</v>
      </c>
      <c r="V150" s="195">
        <f t="shared" si="45"/>
        <v>0</v>
      </c>
      <c r="W150" s="195">
        <f t="shared" si="45"/>
        <v>0</v>
      </c>
      <c r="X150" s="195">
        <f t="shared" si="45"/>
        <v>0</v>
      </c>
      <c r="Y150" s="195">
        <f t="shared" si="45"/>
        <v>0</v>
      </c>
      <c r="Z150" s="195">
        <f t="shared" si="45"/>
        <v>0</v>
      </c>
      <c r="AA150" s="195">
        <f t="shared" si="45"/>
        <v>0</v>
      </c>
      <c r="AB150" s="195">
        <f t="shared" si="45"/>
        <v>0</v>
      </c>
      <c r="AC150" s="195">
        <f t="shared" si="45"/>
        <v>0</v>
      </c>
      <c r="AD150" s="195">
        <f t="shared" si="45"/>
        <v>0</v>
      </c>
      <c r="AE150" s="195">
        <f t="shared" si="45"/>
        <v>0</v>
      </c>
      <c r="AF150" s="195">
        <f t="shared" si="45"/>
        <v>0</v>
      </c>
      <c r="AG150" s="195">
        <f t="shared" si="45"/>
        <v>0</v>
      </c>
      <c r="AH150" s="195">
        <f t="shared" si="45"/>
        <v>0</v>
      </c>
      <c r="AI150" s="195">
        <f t="shared" si="45"/>
        <v>0</v>
      </c>
      <c r="AJ150" s="195">
        <f t="shared" si="45"/>
        <v>0</v>
      </c>
      <c r="AK150" s="195">
        <f t="shared" si="45"/>
        <v>0</v>
      </c>
      <c r="AL150" s="195">
        <f t="shared" si="45"/>
        <v>0</v>
      </c>
      <c r="AM150" s="198"/>
      <c r="AN150" s="198"/>
      <c r="AO150" s="198"/>
    </row>
    <row r="151" s="12" customFormat="1" ht="30" customHeight="1" spans="1:41">
      <c r="A151" s="179" t="s">
        <v>54</v>
      </c>
      <c r="B151" s="186" t="s">
        <v>167</v>
      </c>
      <c r="C151" s="186"/>
      <c r="D151" s="186"/>
      <c r="E151" s="184"/>
      <c r="F151" s="184"/>
      <c r="G151" s="184"/>
      <c r="H151" s="184"/>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8"/>
      <c r="AN151" s="198"/>
      <c r="AO151" s="198"/>
    </row>
    <row r="152" s="12" customFormat="1" ht="30" customHeight="1" spans="1:41">
      <c r="A152" s="179" t="s">
        <v>50</v>
      </c>
      <c r="B152" s="186" t="s">
        <v>96</v>
      </c>
      <c r="C152" s="186"/>
      <c r="D152" s="186"/>
      <c r="E152" s="184"/>
      <c r="F152" s="184"/>
      <c r="G152" s="184"/>
      <c r="H152" s="184"/>
      <c r="I152" s="196">
        <f t="shared" ref="I152:AL152" si="46">I153</f>
        <v>1</v>
      </c>
      <c r="J152" s="196">
        <f t="shared" si="46"/>
        <v>3800</v>
      </c>
      <c r="K152" s="196">
        <f t="shared" si="46"/>
        <v>0</v>
      </c>
      <c r="L152" s="196">
        <f t="shared" si="46"/>
        <v>0</v>
      </c>
      <c r="M152" s="196">
        <f t="shared" si="46"/>
        <v>0</v>
      </c>
      <c r="N152" s="196">
        <f t="shared" si="46"/>
        <v>0</v>
      </c>
      <c r="O152" s="196">
        <f t="shared" si="46"/>
        <v>0</v>
      </c>
      <c r="P152" s="196">
        <f t="shared" si="46"/>
        <v>0</v>
      </c>
      <c r="Q152" s="196">
        <f t="shared" si="46"/>
        <v>0</v>
      </c>
      <c r="R152" s="196">
        <f t="shared" si="46"/>
        <v>1</v>
      </c>
      <c r="S152" s="196">
        <f t="shared" si="46"/>
        <v>3800</v>
      </c>
      <c r="T152" s="196">
        <f t="shared" si="46"/>
        <v>0</v>
      </c>
      <c r="U152" s="196">
        <f t="shared" si="46"/>
        <v>0</v>
      </c>
      <c r="V152" s="196">
        <f t="shared" si="46"/>
        <v>0</v>
      </c>
      <c r="W152" s="196">
        <f t="shared" si="46"/>
        <v>0</v>
      </c>
      <c r="X152" s="196">
        <f t="shared" si="46"/>
        <v>0</v>
      </c>
      <c r="Y152" s="196">
        <f t="shared" si="46"/>
        <v>0</v>
      </c>
      <c r="Z152" s="196">
        <f t="shared" si="46"/>
        <v>38</v>
      </c>
      <c r="AA152" s="196">
        <f t="shared" si="46"/>
        <v>38</v>
      </c>
      <c r="AB152" s="196">
        <f t="shared" si="46"/>
        <v>0</v>
      </c>
      <c r="AC152" s="196">
        <f t="shared" si="46"/>
        <v>0</v>
      </c>
      <c r="AD152" s="196">
        <f t="shared" si="46"/>
        <v>38</v>
      </c>
      <c r="AE152" s="196">
        <f t="shared" si="46"/>
        <v>0</v>
      </c>
      <c r="AF152" s="196">
        <f t="shared" si="46"/>
        <v>0</v>
      </c>
      <c r="AG152" s="196">
        <f t="shared" si="46"/>
        <v>0</v>
      </c>
      <c r="AH152" s="196">
        <f t="shared" si="46"/>
        <v>0</v>
      </c>
      <c r="AI152" s="196">
        <f t="shared" si="46"/>
        <v>0</v>
      </c>
      <c r="AJ152" s="196">
        <f t="shared" si="46"/>
        <v>0</v>
      </c>
      <c r="AK152" s="196">
        <f t="shared" si="46"/>
        <v>0</v>
      </c>
      <c r="AL152" s="196">
        <f t="shared" si="46"/>
        <v>0</v>
      </c>
      <c r="AM152" s="198"/>
      <c r="AN152" s="198"/>
      <c r="AO152" s="198"/>
    </row>
    <row r="153" s="12" customFormat="1" ht="30" customHeight="1" spans="1:41">
      <c r="A153" s="179" t="s">
        <v>52</v>
      </c>
      <c r="B153" s="186" t="s">
        <v>96</v>
      </c>
      <c r="C153" s="186"/>
      <c r="D153" s="186"/>
      <c r="E153" s="184"/>
      <c r="F153" s="184"/>
      <c r="G153" s="184"/>
      <c r="H153" s="184"/>
      <c r="I153" s="195">
        <f t="shared" ref="I153:AL153" si="47">I154+I155+I157</f>
        <v>1</v>
      </c>
      <c r="J153" s="195">
        <f t="shared" si="47"/>
        <v>3800</v>
      </c>
      <c r="K153" s="195">
        <f t="shared" si="47"/>
        <v>0</v>
      </c>
      <c r="L153" s="195">
        <f t="shared" si="47"/>
        <v>0</v>
      </c>
      <c r="M153" s="195">
        <f t="shared" si="47"/>
        <v>0</v>
      </c>
      <c r="N153" s="195">
        <f t="shared" si="47"/>
        <v>0</v>
      </c>
      <c r="O153" s="195">
        <f t="shared" si="47"/>
        <v>0</v>
      </c>
      <c r="P153" s="195">
        <f t="shared" si="47"/>
        <v>0</v>
      </c>
      <c r="Q153" s="195">
        <f t="shared" si="47"/>
        <v>0</v>
      </c>
      <c r="R153" s="195">
        <f t="shared" si="47"/>
        <v>1</v>
      </c>
      <c r="S153" s="195">
        <f t="shared" si="47"/>
        <v>3800</v>
      </c>
      <c r="T153" s="195">
        <f t="shared" si="47"/>
        <v>0</v>
      </c>
      <c r="U153" s="195">
        <f t="shared" si="47"/>
        <v>0</v>
      </c>
      <c r="V153" s="195">
        <f t="shared" si="47"/>
        <v>0</v>
      </c>
      <c r="W153" s="195">
        <f t="shared" si="47"/>
        <v>0</v>
      </c>
      <c r="X153" s="195">
        <f t="shared" si="47"/>
        <v>0</v>
      </c>
      <c r="Y153" s="195">
        <f t="shared" si="47"/>
        <v>0</v>
      </c>
      <c r="Z153" s="195">
        <f t="shared" si="47"/>
        <v>38</v>
      </c>
      <c r="AA153" s="195">
        <f t="shared" si="47"/>
        <v>38</v>
      </c>
      <c r="AB153" s="195">
        <f t="shared" si="47"/>
        <v>0</v>
      </c>
      <c r="AC153" s="195">
        <f t="shared" si="47"/>
        <v>0</v>
      </c>
      <c r="AD153" s="195">
        <f t="shared" si="47"/>
        <v>38</v>
      </c>
      <c r="AE153" s="195">
        <f t="shared" si="47"/>
        <v>0</v>
      </c>
      <c r="AF153" s="195">
        <f t="shared" si="47"/>
        <v>0</v>
      </c>
      <c r="AG153" s="195">
        <f t="shared" si="47"/>
        <v>0</v>
      </c>
      <c r="AH153" s="195">
        <f t="shared" si="47"/>
        <v>0</v>
      </c>
      <c r="AI153" s="195">
        <f t="shared" si="47"/>
        <v>0</v>
      </c>
      <c r="AJ153" s="195">
        <f t="shared" si="47"/>
        <v>0</v>
      </c>
      <c r="AK153" s="195">
        <f t="shared" si="47"/>
        <v>0</v>
      </c>
      <c r="AL153" s="195">
        <f t="shared" si="47"/>
        <v>0</v>
      </c>
      <c r="AM153" s="198"/>
      <c r="AN153" s="198"/>
      <c r="AO153" s="198"/>
    </row>
    <row r="154" s="12" customFormat="1" ht="45" customHeight="1" spans="1:41">
      <c r="A154" s="182" t="s">
        <v>54</v>
      </c>
      <c r="B154" s="186" t="s">
        <v>168</v>
      </c>
      <c r="C154" s="186"/>
      <c r="D154" s="186"/>
      <c r="E154" s="184"/>
      <c r="F154" s="184"/>
      <c r="G154" s="184"/>
      <c r="H154" s="184"/>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8"/>
      <c r="AN154" s="198"/>
      <c r="AO154" s="198"/>
    </row>
    <row r="155" s="12" customFormat="1" ht="30" customHeight="1" spans="1:41">
      <c r="A155" s="182" t="s">
        <v>54</v>
      </c>
      <c r="B155" s="186" t="s">
        <v>169</v>
      </c>
      <c r="C155" s="186"/>
      <c r="D155" s="186"/>
      <c r="E155" s="184"/>
      <c r="F155" s="184"/>
      <c r="G155" s="184"/>
      <c r="H155" s="184"/>
      <c r="I155" s="195">
        <f t="shared" ref="I155:AL155" si="48">SUM(I156)</f>
        <v>1</v>
      </c>
      <c r="J155" s="195">
        <f t="shared" si="48"/>
        <v>3800</v>
      </c>
      <c r="K155" s="195">
        <f t="shared" si="48"/>
        <v>0</v>
      </c>
      <c r="L155" s="195">
        <f t="shared" si="48"/>
        <v>0</v>
      </c>
      <c r="M155" s="195">
        <f t="shared" si="48"/>
        <v>0</v>
      </c>
      <c r="N155" s="195">
        <f t="shared" si="48"/>
        <v>0</v>
      </c>
      <c r="O155" s="195">
        <f t="shared" si="48"/>
        <v>0</v>
      </c>
      <c r="P155" s="195">
        <f t="shared" si="48"/>
        <v>0</v>
      </c>
      <c r="Q155" s="195">
        <f t="shared" si="48"/>
        <v>0</v>
      </c>
      <c r="R155" s="195">
        <f t="shared" si="48"/>
        <v>1</v>
      </c>
      <c r="S155" s="195">
        <f t="shared" si="48"/>
        <v>3800</v>
      </c>
      <c r="T155" s="195">
        <f t="shared" si="48"/>
        <v>0</v>
      </c>
      <c r="U155" s="195">
        <f t="shared" si="48"/>
        <v>0</v>
      </c>
      <c r="V155" s="195">
        <f t="shared" si="48"/>
        <v>0</v>
      </c>
      <c r="W155" s="195">
        <f t="shared" si="48"/>
        <v>0</v>
      </c>
      <c r="X155" s="195">
        <f t="shared" si="48"/>
        <v>0</v>
      </c>
      <c r="Y155" s="195">
        <f t="shared" si="48"/>
        <v>0</v>
      </c>
      <c r="Z155" s="195">
        <f t="shared" si="48"/>
        <v>38</v>
      </c>
      <c r="AA155" s="195">
        <f t="shared" si="48"/>
        <v>38</v>
      </c>
      <c r="AB155" s="195">
        <f t="shared" si="48"/>
        <v>0</v>
      </c>
      <c r="AC155" s="195">
        <f t="shared" si="48"/>
        <v>0</v>
      </c>
      <c r="AD155" s="195">
        <f t="shared" si="48"/>
        <v>38</v>
      </c>
      <c r="AE155" s="195">
        <f t="shared" si="48"/>
        <v>0</v>
      </c>
      <c r="AF155" s="195">
        <f t="shared" si="48"/>
        <v>0</v>
      </c>
      <c r="AG155" s="195">
        <f t="shared" si="48"/>
        <v>0</v>
      </c>
      <c r="AH155" s="195">
        <f t="shared" si="48"/>
        <v>0</v>
      </c>
      <c r="AI155" s="195">
        <f t="shared" si="48"/>
        <v>0</v>
      </c>
      <c r="AJ155" s="195">
        <f t="shared" si="48"/>
        <v>0</v>
      </c>
      <c r="AK155" s="195">
        <f t="shared" si="48"/>
        <v>0</v>
      </c>
      <c r="AL155" s="195">
        <f t="shared" si="48"/>
        <v>0</v>
      </c>
      <c r="AM155" s="198"/>
      <c r="AN155" s="198"/>
      <c r="AO155" s="198"/>
    </row>
    <row r="156" s="7" customFormat="1" ht="178" customHeight="1" spans="1:42">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c r="AO156" s="60" t="s">
        <v>1386</v>
      </c>
      <c r="AP156" s="75" t="s">
        <v>1386</v>
      </c>
    </row>
    <row r="157" s="12" customFormat="1" ht="30" customHeight="1" spans="1:40">
      <c r="A157" s="182" t="s">
        <v>54</v>
      </c>
      <c r="B157" s="186" t="s">
        <v>170</v>
      </c>
      <c r="C157" s="186"/>
      <c r="D157" s="186"/>
      <c r="E157" s="184"/>
      <c r="F157" s="184"/>
      <c r="G157" s="184"/>
      <c r="H157" s="184"/>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8"/>
      <c r="AN157" s="198"/>
    </row>
  </sheetData>
  <autoFilter ref="A5:XFD157">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0" priority="1"/>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2" fitToHeight="0" orientation="landscape"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7"/>
  <sheetViews>
    <sheetView view="pageBreakPreview" zoomScale="38" zoomScaleNormal="47" workbookViewId="0">
      <pane xSplit="8" ySplit="11" topLeftCell="U12" activePane="bottomRight" state="frozen"/>
      <selection/>
      <selection pane="topRight"/>
      <selection pane="bottomLeft"/>
      <selection pane="bottomRight" activeCell="A2" sqref="A2:AO2"/>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I7+I65+I82+I114+I119+I140+I149+I152</f>
        <v>27</v>
      </c>
      <c r="J6" s="83">
        <f t="shared" si="0"/>
        <v>21479.43</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28954</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910</v>
      </c>
      <c r="AK6" s="83">
        <f t="shared" si="0"/>
        <v>0</v>
      </c>
      <c r="AL6" s="83">
        <f t="shared" si="0"/>
        <v>0</v>
      </c>
      <c r="AM6" s="81"/>
      <c r="AN6" s="81"/>
      <c r="AO6" s="81"/>
    </row>
    <row r="7" s="178" customFormat="1" ht="30" customHeight="1" spans="1:41">
      <c r="A7" s="179" t="s">
        <v>50</v>
      </c>
      <c r="B7" s="180" t="s">
        <v>51</v>
      </c>
      <c r="C7" s="181"/>
      <c r="D7" s="181"/>
      <c r="E7" s="180"/>
      <c r="F7" s="181"/>
      <c r="G7" s="181"/>
      <c r="H7" s="180"/>
      <c r="I7" s="193">
        <f t="shared" ref="I7:AL7" si="1">I8+I33+I39+I51+I57</f>
        <v>15</v>
      </c>
      <c r="J7" s="193">
        <f t="shared" si="1"/>
        <v>16605.3</v>
      </c>
      <c r="K7" s="193">
        <f t="shared" si="1"/>
        <v>9</v>
      </c>
      <c r="L7" s="193">
        <f t="shared" si="1"/>
        <v>0</v>
      </c>
      <c r="M7" s="193">
        <f t="shared" si="1"/>
        <v>6</v>
      </c>
      <c r="N7" s="193">
        <f t="shared" si="1"/>
        <v>0</v>
      </c>
      <c r="O7" s="193">
        <f t="shared" si="1"/>
        <v>0</v>
      </c>
      <c r="P7" s="193">
        <f t="shared" si="1"/>
        <v>0</v>
      </c>
      <c r="Q7" s="193">
        <f t="shared" si="1"/>
        <v>0</v>
      </c>
      <c r="R7" s="193">
        <f t="shared" si="1"/>
        <v>0</v>
      </c>
      <c r="S7" s="193">
        <f t="shared" si="1"/>
        <v>11505</v>
      </c>
      <c r="T7" s="193">
        <f t="shared" si="1"/>
        <v>39614</v>
      </c>
      <c r="U7" s="193">
        <f t="shared" si="1"/>
        <v>0</v>
      </c>
      <c r="V7" s="193">
        <f t="shared" si="1"/>
        <v>0</v>
      </c>
      <c r="W7" s="193">
        <f t="shared" si="1"/>
        <v>0</v>
      </c>
      <c r="X7" s="193">
        <f t="shared" si="1"/>
        <v>0</v>
      </c>
      <c r="Y7" s="193">
        <f t="shared" si="1"/>
        <v>0</v>
      </c>
      <c r="Z7" s="193">
        <f t="shared" si="1"/>
        <v>18166</v>
      </c>
      <c r="AA7" s="193">
        <f t="shared" si="1"/>
        <v>13656</v>
      </c>
      <c r="AB7" s="193">
        <f t="shared" si="1"/>
        <v>10756</v>
      </c>
      <c r="AC7" s="193">
        <f t="shared" si="1"/>
        <v>1900</v>
      </c>
      <c r="AD7" s="193">
        <f t="shared" si="1"/>
        <v>1000</v>
      </c>
      <c r="AE7" s="193">
        <f t="shared" si="1"/>
        <v>0</v>
      </c>
      <c r="AF7" s="193">
        <f t="shared" si="1"/>
        <v>3600</v>
      </c>
      <c r="AG7" s="193">
        <f t="shared" si="1"/>
        <v>0</v>
      </c>
      <c r="AH7" s="193">
        <f t="shared" si="1"/>
        <v>0</v>
      </c>
      <c r="AI7" s="193">
        <f t="shared" si="1"/>
        <v>0</v>
      </c>
      <c r="AJ7" s="193">
        <f t="shared" si="1"/>
        <v>910</v>
      </c>
      <c r="AK7" s="193">
        <f t="shared" si="1"/>
        <v>0</v>
      </c>
      <c r="AL7" s="193">
        <f t="shared" si="1"/>
        <v>0</v>
      </c>
      <c r="AM7" s="197"/>
      <c r="AN7" s="197"/>
      <c r="AO7" s="197"/>
    </row>
    <row r="8" s="178" customFormat="1" ht="30" customHeight="1" spans="1:41">
      <c r="A8" s="182" t="s">
        <v>52</v>
      </c>
      <c r="B8" s="180" t="s">
        <v>53</v>
      </c>
      <c r="C8" s="181"/>
      <c r="D8" s="181"/>
      <c r="E8" s="180"/>
      <c r="F8" s="181"/>
      <c r="G8" s="181"/>
      <c r="H8" s="180"/>
      <c r="I8" s="194">
        <f t="shared" ref="I8:AL8" si="2">I9+I13+I18+I30+I31+I32+I19</f>
        <v>7</v>
      </c>
      <c r="J8" s="194">
        <f t="shared" si="2"/>
        <v>15181.6</v>
      </c>
      <c r="K8" s="194">
        <f t="shared" si="2"/>
        <v>6</v>
      </c>
      <c r="L8" s="194">
        <f t="shared" si="2"/>
        <v>0</v>
      </c>
      <c r="M8" s="194">
        <f t="shared" si="2"/>
        <v>1</v>
      </c>
      <c r="N8" s="194">
        <f t="shared" si="2"/>
        <v>0</v>
      </c>
      <c r="O8" s="194">
        <f t="shared" si="2"/>
        <v>0</v>
      </c>
      <c r="P8" s="194">
        <f t="shared" si="2"/>
        <v>0</v>
      </c>
      <c r="Q8" s="194">
        <f t="shared" si="2"/>
        <v>0</v>
      </c>
      <c r="R8" s="194">
        <f t="shared" si="2"/>
        <v>0</v>
      </c>
      <c r="S8" s="194">
        <f t="shared" si="2"/>
        <v>5445</v>
      </c>
      <c r="T8" s="194">
        <f t="shared" si="2"/>
        <v>19133</v>
      </c>
      <c r="U8" s="194">
        <f t="shared" si="2"/>
        <v>0</v>
      </c>
      <c r="V8" s="194">
        <f t="shared" si="2"/>
        <v>0</v>
      </c>
      <c r="W8" s="194">
        <f t="shared" si="2"/>
        <v>0</v>
      </c>
      <c r="X8" s="194">
        <f t="shared" si="2"/>
        <v>0</v>
      </c>
      <c r="Y8" s="194">
        <f t="shared" si="2"/>
        <v>0</v>
      </c>
      <c r="Z8" s="194">
        <f t="shared" si="2"/>
        <v>7506</v>
      </c>
      <c r="AA8" s="194">
        <f t="shared" si="2"/>
        <v>6746</v>
      </c>
      <c r="AB8" s="194">
        <f t="shared" si="2"/>
        <v>5246</v>
      </c>
      <c r="AC8" s="194">
        <f t="shared" si="2"/>
        <v>1500</v>
      </c>
      <c r="AD8" s="194">
        <f t="shared" si="2"/>
        <v>0</v>
      </c>
      <c r="AE8" s="194">
        <f t="shared" si="2"/>
        <v>0</v>
      </c>
      <c r="AF8" s="194">
        <f t="shared" si="2"/>
        <v>0</v>
      </c>
      <c r="AG8" s="194">
        <f t="shared" si="2"/>
        <v>0</v>
      </c>
      <c r="AH8" s="194">
        <f t="shared" si="2"/>
        <v>0</v>
      </c>
      <c r="AI8" s="194">
        <f t="shared" si="2"/>
        <v>0</v>
      </c>
      <c r="AJ8" s="194">
        <f t="shared" si="2"/>
        <v>760</v>
      </c>
      <c r="AK8" s="194">
        <f t="shared" si="2"/>
        <v>0</v>
      </c>
      <c r="AL8" s="194">
        <f t="shared" si="2"/>
        <v>0</v>
      </c>
      <c r="AM8" s="197"/>
      <c r="AN8" s="197"/>
      <c r="AO8" s="197"/>
    </row>
    <row r="9" s="12" customFormat="1" ht="30" customHeight="1" spans="1:41">
      <c r="A9" s="182" t="s">
        <v>54</v>
      </c>
      <c r="B9" s="180" t="s">
        <v>55</v>
      </c>
      <c r="C9" s="181"/>
      <c r="D9" s="181"/>
      <c r="E9" s="180"/>
      <c r="F9" s="181"/>
      <c r="G9" s="181"/>
      <c r="H9" s="180"/>
      <c r="I9" s="195">
        <f t="shared" ref="I9:AL9" si="3">I10+I11</f>
        <v>1</v>
      </c>
      <c r="J9" s="195">
        <f t="shared" si="3"/>
        <v>2000</v>
      </c>
      <c r="K9" s="195">
        <f t="shared" si="3"/>
        <v>1</v>
      </c>
      <c r="L9" s="195">
        <f t="shared" si="3"/>
        <v>0</v>
      </c>
      <c r="M9" s="195">
        <f t="shared" si="3"/>
        <v>0</v>
      </c>
      <c r="N9" s="195">
        <f t="shared" si="3"/>
        <v>0</v>
      </c>
      <c r="O9" s="195">
        <f t="shared" si="3"/>
        <v>0</v>
      </c>
      <c r="P9" s="195">
        <f t="shared" si="3"/>
        <v>0</v>
      </c>
      <c r="Q9" s="195">
        <f t="shared" si="3"/>
        <v>0</v>
      </c>
      <c r="R9" s="195">
        <f t="shared" si="3"/>
        <v>0</v>
      </c>
      <c r="S9" s="195">
        <f t="shared" si="3"/>
        <v>56</v>
      </c>
      <c r="T9" s="195">
        <f t="shared" si="3"/>
        <v>183</v>
      </c>
      <c r="U9" s="195">
        <f t="shared" si="3"/>
        <v>0</v>
      </c>
      <c r="V9" s="195">
        <f t="shared" si="3"/>
        <v>0</v>
      </c>
      <c r="W9" s="195">
        <f t="shared" si="3"/>
        <v>0</v>
      </c>
      <c r="X9" s="195">
        <f t="shared" si="3"/>
        <v>0</v>
      </c>
      <c r="Y9" s="195">
        <f t="shared" si="3"/>
        <v>0</v>
      </c>
      <c r="Z9" s="195">
        <f t="shared" si="3"/>
        <v>760</v>
      </c>
      <c r="AA9" s="195">
        <f t="shared" si="3"/>
        <v>0</v>
      </c>
      <c r="AB9" s="195">
        <f t="shared" si="3"/>
        <v>0</v>
      </c>
      <c r="AC9" s="195">
        <f t="shared" si="3"/>
        <v>0</v>
      </c>
      <c r="AD9" s="195">
        <f t="shared" si="3"/>
        <v>0</v>
      </c>
      <c r="AE9" s="195">
        <f t="shared" si="3"/>
        <v>0</v>
      </c>
      <c r="AF9" s="195">
        <f t="shared" si="3"/>
        <v>0</v>
      </c>
      <c r="AG9" s="195">
        <f t="shared" si="3"/>
        <v>0</v>
      </c>
      <c r="AH9" s="195">
        <f t="shared" si="3"/>
        <v>0</v>
      </c>
      <c r="AI9" s="195">
        <f t="shared" si="3"/>
        <v>0</v>
      </c>
      <c r="AJ9" s="195">
        <f t="shared" si="3"/>
        <v>760</v>
      </c>
      <c r="AK9" s="195">
        <f t="shared" si="3"/>
        <v>0</v>
      </c>
      <c r="AL9" s="195">
        <f t="shared" si="3"/>
        <v>0</v>
      </c>
      <c r="AM9" s="198"/>
      <c r="AN9" s="198"/>
      <c r="AO9" s="198"/>
    </row>
    <row r="10" s="12" customFormat="1" ht="30" customHeight="1" spans="1:41">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c r="AO10" s="198"/>
    </row>
    <row r="11" s="12" customFormat="1" ht="30" customHeight="1" spans="1:41">
      <c r="A11" s="183" t="s">
        <v>56</v>
      </c>
      <c r="B11" s="180" t="s">
        <v>58</v>
      </c>
      <c r="C11" s="181"/>
      <c r="D11" s="181"/>
      <c r="E11" s="184"/>
      <c r="F11" s="184"/>
      <c r="G11" s="184"/>
      <c r="H11" s="184"/>
      <c r="I11" s="195">
        <f t="shared" ref="I11:AL11" si="4">SUM(I12:I12)</f>
        <v>1</v>
      </c>
      <c r="J11" s="195">
        <f t="shared" si="4"/>
        <v>2000</v>
      </c>
      <c r="K11" s="195">
        <f t="shared" si="4"/>
        <v>1</v>
      </c>
      <c r="L11" s="195">
        <f t="shared" si="4"/>
        <v>0</v>
      </c>
      <c r="M11" s="195">
        <f t="shared" si="4"/>
        <v>0</v>
      </c>
      <c r="N11" s="195">
        <f t="shared" si="4"/>
        <v>0</v>
      </c>
      <c r="O11" s="195">
        <f t="shared" si="4"/>
        <v>0</v>
      </c>
      <c r="P11" s="195">
        <f t="shared" si="4"/>
        <v>0</v>
      </c>
      <c r="Q11" s="195">
        <f t="shared" si="4"/>
        <v>0</v>
      </c>
      <c r="R11" s="195">
        <f t="shared" si="4"/>
        <v>0</v>
      </c>
      <c r="S11" s="195">
        <f t="shared" si="4"/>
        <v>56</v>
      </c>
      <c r="T11" s="195">
        <f t="shared" si="4"/>
        <v>183</v>
      </c>
      <c r="U11" s="195">
        <f t="shared" si="4"/>
        <v>0</v>
      </c>
      <c r="V11" s="195">
        <f t="shared" si="4"/>
        <v>0</v>
      </c>
      <c r="W11" s="195">
        <f t="shared" si="4"/>
        <v>0</v>
      </c>
      <c r="X11" s="195">
        <f t="shared" si="4"/>
        <v>0</v>
      </c>
      <c r="Y11" s="195">
        <f t="shared" si="4"/>
        <v>0</v>
      </c>
      <c r="Z11" s="195">
        <f t="shared" si="4"/>
        <v>760</v>
      </c>
      <c r="AA11" s="195">
        <f t="shared" ref="AA11:AJ11" si="5">SUM(AA12:AA12)</f>
        <v>0</v>
      </c>
      <c r="AB11" s="195">
        <f t="shared" si="5"/>
        <v>0</v>
      </c>
      <c r="AC11" s="195">
        <f t="shared" si="5"/>
        <v>0</v>
      </c>
      <c r="AD11" s="195">
        <f t="shared" si="5"/>
        <v>0</v>
      </c>
      <c r="AE11" s="195">
        <f t="shared" si="5"/>
        <v>0</v>
      </c>
      <c r="AF11" s="195">
        <f t="shared" si="5"/>
        <v>0</v>
      </c>
      <c r="AG11" s="195">
        <f t="shared" si="5"/>
        <v>0</v>
      </c>
      <c r="AH11" s="195">
        <f t="shared" si="5"/>
        <v>0</v>
      </c>
      <c r="AI11" s="195">
        <f t="shared" si="5"/>
        <v>0</v>
      </c>
      <c r="AJ11" s="195">
        <f t="shared" si="5"/>
        <v>760</v>
      </c>
      <c r="AK11" s="195">
        <f t="shared" si="4"/>
        <v>0</v>
      </c>
      <c r="AL11" s="195">
        <f t="shared" si="4"/>
        <v>0</v>
      </c>
      <c r="AM11" s="195"/>
      <c r="AN11" s="198"/>
      <c r="AO11" s="198"/>
    </row>
    <row r="12" s="8" customFormat="1" ht="283" customHeight="1" spans="1:42">
      <c r="A12" s="22">
        <v>1</v>
      </c>
      <c r="B12" s="22" t="s">
        <v>1158</v>
      </c>
      <c r="C12" s="22">
        <v>2024</v>
      </c>
      <c r="D12" s="23"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c r="AB12" s="22"/>
      <c r="AC12" s="22"/>
      <c r="AD12" s="22"/>
      <c r="AE12" s="22"/>
      <c r="AF12" s="22"/>
      <c r="AG12" s="22"/>
      <c r="AH12" s="22"/>
      <c r="AI12" s="22"/>
      <c r="AJ12" s="22">
        <v>760</v>
      </c>
      <c r="AK12" s="22"/>
      <c r="AL12" s="22"/>
      <c r="AM12" s="33" t="s">
        <v>1349</v>
      </c>
      <c r="AN12" s="33" t="s">
        <v>1163</v>
      </c>
      <c r="AO12" s="60" t="s">
        <v>1386</v>
      </c>
      <c r="AP12" s="75" t="s">
        <v>1386</v>
      </c>
    </row>
    <row r="13" s="12" customFormat="1" ht="30" customHeight="1" spans="1:41">
      <c r="A13" s="182" t="s">
        <v>54</v>
      </c>
      <c r="B13" s="180" t="s">
        <v>59</v>
      </c>
      <c r="C13" s="181"/>
      <c r="D13" s="181"/>
      <c r="E13" s="184"/>
      <c r="F13" s="184"/>
      <c r="G13" s="184"/>
      <c r="H13" s="184"/>
      <c r="I13" s="195">
        <f t="shared" ref="I13:AL13" si="6">I14+I15+I16+I17</f>
        <v>0</v>
      </c>
      <c r="J13" s="195">
        <f t="shared" si="6"/>
        <v>0</v>
      </c>
      <c r="K13" s="195">
        <f t="shared" si="6"/>
        <v>0</v>
      </c>
      <c r="L13" s="195">
        <f t="shared" si="6"/>
        <v>0</v>
      </c>
      <c r="M13" s="195">
        <f t="shared" si="6"/>
        <v>0</v>
      </c>
      <c r="N13" s="195">
        <f t="shared" si="6"/>
        <v>0</v>
      </c>
      <c r="O13" s="195">
        <f t="shared" si="6"/>
        <v>0</v>
      </c>
      <c r="P13" s="195">
        <f t="shared" si="6"/>
        <v>0</v>
      </c>
      <c r="Q13" s="195">
        <f t="shared" si="6"/>
        <v>0</v>
      </c>
      <c r="R13" s="195">
        <f t="shared" si="6"/>
        <v>0</v>
      </c>
      <c r="S13" s="195">
        <f t="shared" si="6"/>
        <v>0</v>
      </c>
      <c r="T13" s="195">
        <f t="shared" si="6"/>
        <v>0</v>
      </c>
      <c r="U13" s="195">
        <f t="shared" si="6"/>
        <v>0</v>
      </c>
      <c r="V13" s="195">
        <f t="shared" si="6"/>
        <v>0</v>
      </c>
      <c r="W13" s="195">
        <f t="shared" si="6"/>
        <v>0</v>
      </c>
      <c r="X13" s="195">
        <f t="shared" si="6"/>
        <v>0</v>
      </c>
      <c r="Y13" s="195">
        <f t="shared" si="6"/>
        <v>0</v>
      </c>
      <c r="Z13" s="195">
        <f t="shared" si="6"/>
        <v>0</v>
      </c>
      <c r="AA13" s="195">
        <f t="shared" si="6"/>
        <v>0</v>
      </c>
      <c r="AB13" s="195">
        <f t="shared" si="6"/>
        <v>0</v>
      </c>
      <c r="AC13" s="195">
        <f t="shared" si="6"/>
        <v>0</v>
      </c>
      <c r="AD13" s="195">
        <f t="shared" si="6"/>
        <v>0</v>
      </c>
      <c r="AE13" s="195">
        <f t="shared" si="6"/>
        <v>0</v>
      </c>
      <c r="AF13" s="195">
        <f t="shared" si="6"/>
        <v>0</v>
      </c>
      <c r="AG13" s="195">
        <f t="shared" si="6"/>
        <v>0</v>
      </c>
      <c r="AH13" s="195">
        <f t="shared" si="6"/>
        <v>0</v>
      </c>
      <c r="AI13" s="195">
        <f t="shared" si="6"/>
        <v>0</v>
      </c>
      <c r="AJ13" s="195">
        <f t="shared" si="6"/>
        <v>0</v>
      </c>
      <c r="AK13" s="195">
        <f t="shared" si="6"/>
        <v>0</v>
      </c>
      <c r="AL13" s="195">
        <f t="shared" si="6"/>
        <v>0</v>
      </c>
      <c r="AM13" s="198"/>
      <c r="AN13" s="198"/>
      <c r="AO13" s="198"/>
    </row>
    <row r="14" s="12" customFormat="1" ht="30" customHeight="1" spans="1:41">
      <c r="A14" s="183" t="s">
        <v>56</v>
      </c>
      <c r="B14" s="180" t="s">
        <v>60</v>
      </c>
      <c r="C14" s="181"/>
      <c r="D14" s="181"/>
      <c r="E14" s="184"/>
      <c r="F14" s="184"/>
      <c r="G14" s="184"/>
      <c r="H14" s="184"/>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8"/>
      <c r="AN14" s="198"/>
      <c r="AO14" s="198"/>
    </row>
    <row r="15" s="12" customFormat="1" ht="30" customHeight="1" spans="1:41">
      <c r="A15" s="183" t="s">
        <v>56</v>
      </c>
      <c r="B15" s="186" t="s">
        <v>61</v>
      </c>
      <c r="C15" s="186"/>
      <c r="D15" s="186"/>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c r="AO15" s="198"/>
    </row>
    <row r="16" s="12" customFormat="1" ht="30" customHeight="1" spans="1:41">
      <c r="A16" s="183" t="s">
        <v>56</v>
      </c>
      <c r="B16" s="186" t="s">
        <v>62</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c r="AO16" s="198"/>
    </row>
    <row r="17" s="12" customFormat="1" ht="30" customHeight="1" spans="1:41">
      <c r="A17" s="183" t="s">
        <v>56</v>
      </c>
      <c r="B17" s="186" t="s">
        <v>63</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c r="AO17" s="198"/>
    </row>
    <row r="18" s="12" customFormat="1" ht="30" customHeight="1" spans="1:41">
      <c r="A18" s="182" t="s">
        <v>54</v>
      </c>
      <c r="B18" s="186" t="s">
        <v>64</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c r="AO18" s="198"/>
    </row>
    <row r="19" s="12" customFormat="1" ht="30" customHeight="1" spans="1:41">
      <c r="A19" s="182" t="s">
        <v>54</v>
      </c>
      <c r="B19" s="186" t="s">
        <v>65</v>
      </c>
      <c r="C19" s="186"/>
      <c r="D19" s="186"/>
      <c r="E19" s="184"/>
      <c r="F19" s="184"/>
      <c r="G19" s="184"/>
      <c r="H19" s="184"/>
      <c r="I19" s="195">
        <f t="shared" ref="I19:AL19" si="7">I20+I21+I22+I29</f>
        <v>6</v>
      </c>
      <c r="J19" s="195">
        <f t="shared" si="7"/>
        <v>13181.6</v>
      </c>
      <c r="K19" s="195">
        <f t="shared" si="7"/>
        <v>5</v>
      </c>
      <c r="L19" s="195">
        <f t="shared" si="7"/>
        <v>0</v>
      </c>
      <c r="M19" s="195">
        <f t="shared" si="7"/>
        <v>1</v>
      </c>
      <c r="N19" s="195">
        <f t="shared" si="7"/>
        <v>0</v>
      </c>
      <c r="O19" s="195">
        <f t="shared" si="7"/>
        <v>0</v>
      </c>
      <c r="P19" s="195">
        <f t="shared" si="7"/>
        <v>0</v>
      </c>
      <c r="Q19" s="195">
        <f t="shared" si="7"/>
        <v>0</v>
      </c>
      <c r="R19" s="195">
        <f t="shared" si="7"/>
        <v>0</v>
      </c>
      <c r="S19" s="195">
        <f t="shared" si="7"/>
        <v>5389</v>
      </c>
      <c r="T19" s="195">
        <f t="shared" si="7"/>
        <v>18950</v>
      </c>
      <c r="U19" s="195">
        <f t="shared" si="7"/>
        <v>0</v>
      </c>
      <c r="V19" s="195">
        <f t="shared" si="7"/>
        <v>0</v>
      </c>
      <c r="W19" s="195">
        <f t="shared" si="7"/>
        <v>0</v>
      </c>
      <c r="X19" s="195">
        <f t="shared" si="7"/>
        <v>0</v>
      </c>
      <c r="Y19" s="195">
        <f t="shared" si="7"/>
        <v>0</v>
      </c>
      <c r="Z19" s="195">
        <f t="shared" si="7"/>
        <v>6746</v>
      </c>
      <c r="AA19" s="195">
        <f t="shared" si="7"/>
        <v>6746</v>
      </c>
      <c r="AB19" s="195">
        <f t="shared" si="7"/>
        <v>5246</v>
      </c>
      <c r="AC19" s="195">
        <f t="shared" si="7"/>
        <v>1500</v>
      </c>
      <c r="AD19" s="195">
        <f t="shared" si="7"/>
        <v>0</v>
      </c>
      <c r="AE19" s="195">
        <f t="shared" si="7"/>
        <v>0</v>
      </c>
      <c r="AF19" s="195">
        <f t="shared" si="7"/>
        <v>0</v>
      </c>
      <c r="AG19" s="195">
        <f t="shared" si="7"/>
        <v>0</v>
      </c>
      <c r="AH19" s="195">
        <f t="shared" si="7"/>
        <v>0</v>
      </c>
      <c r="AI19" s="195">
        <f t="shared" si="7"/>
        <v>0</v>
      </c>
      <c r="AJ19" s="195">
        <f t="shared" si="7"/>
        <v>0</v>
      </c>
      <c r="AK19" s="195">
        <f t="shared" si="7"/>
        <v>0</v>
      </c>
      <c r="AL19" s="195">
        <f t="shared" si="7"/>
        <v>0</v>
      </c>
      <c r="AM19" s="198"/>
      <c r="AN19" s="198"/>
      <c r="AO19" s="198"/>
    </row>
    <row r="20" s="12" customFormat="1" ht="30" customHeight="1" spans="1:41">
      <c r="A20" s="183" t="s">
        <v>56</v>
      </c>
      <c r="B20" s="186" t="s">
        <v>66</v>
      </c>
      <c r="C20" s="186"/>
      <c r="D20" s="186"/>
      <c r="E20" s="184"/>
      <c r="F20" s="184"/>
      <c r="G20" s="184"/>
      <c r="H20" s="184"/>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8"/>
      <c r="AN20" s="198"/>
      <c r="AO20" s="198"/>
    </row>
    <row r="21" s="12" customFormat="1" ht="30" customHeight="1" spans="1:41">
      <c r="A21" s="183" t="s">
        <v>56</v>
      </c>
      <c r="B21" s="186" t="s">
        <v>67</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8"/>
      <c r="AN21" s="198"/>
      <c r="AO21" s="198"/>
    </row>
    <row r="22" s="12" customFormat="1" ht="30" customHeight="1" spans="1:41">
      <c r="A22" s="183" t="s">
        <v>56</v>
      </c>
      <c r="B22" s="186" t="s">
        <v>68</v>
      </c>
      <c r="C22" s="186"/>
      <c r="D22" s="186"/>
      <c r="E22" s="184"/>
      <c r="F22" s="184"/>
      <c r="G22" s="184"/>
      <c r="H22" s="184"/>
      <c r="I22" s="195">
        <f t="shared" ref="I22:AL22" si="8">SUM(I23:I28)</f>
        <v>6</v>
      </c>
      <c r="J22" s="195">
        <f t="shared" si="8"/>
        <v>13181.6</v>
      </c>
      <c r="K22" s="195">
        <f t="shared" si="8"/>
        <v>5</v>
      </c>
      <c r="L22" s="195">
        <f t="shared" si="8"/>
        <v>0</v>
      </c>
      <c r="M22" s="195">
        <f t="shared" si="8"/>
        <v>1</v>
      </c>
      <c r="N22" s="195">
        <f t="shared" si="8"/>
        <v>0</v>
      </c>
      <c r="O22" s="195">
        <f t="shared" si="8"/>
        <v>0</v>
      </c>
      <c r="P22" s="195">
        <f t="shared" si="8"/>
        <v>0</v>
      </c>
      <c r="Q22" s="195">
        <f t="shared" si="8"/>
        <v>0</v>
      </c>
      <c r="R22" s="195">
        <f t="shared" si="8"/>
        <v>0</v>
      </c>
      <c r="S22" s="195">
        <f t="shared" si="8"/>
        <v>5389</v>
      </c>
      <c r="T22" s="195">
        <f t="shared" si="8"/>
        <v>18950</v>
      </c>
      <c r="U22" s="195">
        <f t="shared" si="8"/>
        <v>0</v>
      </c>
      <c r="V22" s="195">
        <f t="shared" si="8"/>
        <v>0</v>
      </c>
      <c r="W22" s="195">
        <f t="shared" si="8"/>
        <v>0</v>
      </c>
      <c r="X22" s="195">
        <f t="shared" si="8"/>
        <v>0</v>
      </c>
      <c r="Y22" s="195">
        <f t="shared" si="8"/>
        <v>0</v>
      </c>
      <c r="Z22" s="195">
        <f t="shared" si="8"/>
        <v>6746</v>
      </c>
      <c r="AA22" s="195">
        <f t="shared" si="8"/>
        <v>6746</v>
      </c>
      <c r="AB22" s="195">
        <f t="shared" si="8"/>
        <v>5246</v>
      </c>
      <c r="AC22" s="195">
        <f t="shared" si="8"/>
        <v>1500</v>
      </c>
      <c r="AD22" s="195">
        <f t="shared" si="8"/>
        <v>0</v>
      </c>
      <c r="AE22" s="195">
        <f t="shared" si="8"/>
        <v>0</v>
      </c>
      <c r="AF22" s="195">
        <f t="shared" si="8"/>
        <v>0</v>
      </c>
      <c r="AG22" s="195">
        <f t="shared" si="8"/>
        <v>0</v>
      </c>
      <c r="AH22" s="195">
        <f t="shared" si="8"/>
        <v>0</v>
      </c>
      <c r="AI22" s="195">
        <f t="shared" si="8"/>
        <v>0</v>
      </c>
      <c r="AJ22" s="195">
        <f t="shared" si="8"/>
        <v>0</v>
      </c>
      <c r="AK22" s="195">
        <f t="shared" si="8"/>
        <v>0</v>
      </c>
      <c r="AL22" s="195">
        <f t="shared" si="8"/>
        <v>0</v>
      </c>
      <c r="AM22" s="198"/>
      <c r="AN22" s="198"/>
      <c r="AO22" s="198"/>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1400</v>
      </c>
      <c r="AN25" s="33" t="s">
        <v>1301</v>
      </c>
      <c r="AO25" s="60" t="s">
        <v>1386</v>
      </c>
      <c r="AP25" s="75" t="s">
        <v>1386</v>
      </c>
    </row>
    <row r="26" s="7" customFormat="1" ht="409" customHeight="1" spans="1:42">
      <c r="A26" s="22">
        <v>5</v>
      </c>
      <c r="B26" s="22" t="s">
        <v>1148</v>
      </c>
      <c r="C26" s="22">
        <v>2024</v>
      </c>
      <c r="D26" s="185"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1401</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1402</v>
      </c>
      <c r="AN28" s="47" t="s">
        <v>1307</v>
      </c>
      <c r="AO28" s="76" t="s">
        <v>1386</v>
      </c>
      <c r="AP28" s="75" t="s">
        <v>1386</v>
      </c>
    </row>
    <row r="29" s="12" customFormat="1" ht="51" customHeight="1" spans="1:41">
      <c r="A29" s="183" t="s">
        <v>56</v>
      </c>
      <c r="B29" s="186" t="s">
        <v>69</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c r="AO29" s="198"/>
    </row>
    <row r="30" s="12" customFormat="1" ht="30" customHeight="1" spans="1:41">
      <c r="A30" s="182" t="s">
        <v>54</v>
      </c>
      <c r="B30" s="186" t="s">
        <v>70</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8"/>
      <c r="AN30" s="198"/>
      <c r="AO30" s="198"/>
    </row>
    <row r="31" s="12" customFormat="1" ht="30" customHeight="1" spans="1:41">
      <c r="A31" s="182" t="s">
        <v>54</v>
      </c>
      <c r="B31" s="186" t="s">
        <v>71</v>
      </c>
      <c r="C31" s="186"/>
      <c r="D31" s="186"/>
      <c r="E31" s="184"/>
      <c r="F31" s="184"/>
      <c r="G31" s="184"/>
      <c r="H31" s="184"/>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8"/>
      <c r="AN31" s="198"/>
      <c r="AO31" s="198"/>
    </row>
    <row r="32" s="12" customFormat="1" ht="51" customHeight="1" spans="1:41">
      <c r="A32" s="182" t="s">
        <v>54</v>
      </c>
      <c r="B32" s="186" t="s">
        <v>72</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c r="AO32" s="198"/>
    </row>
    <row r="33" s="12" customFormat="1" ht="30" customHeight="1" spans="1:41">
      <c r="A33" s="182" t="s">
        <v>52</v>
      </c>
      <c r="B33" s="186" t="s">
        <v>73</v>
      </c>
      <c r="C33" s="186"/>
      <c r="D33" s="186"/>
      <c r="E33" s="184"/>
      <c r="F33" s="184"/>
      <c r="G33" s="184"/>
      <c r="H33" s="184"/>
      <c r="I33" s="195">
        <f t="shared" ref="I33:AL33" si="9">I34+I35+I37+I38</f>
        <v>1</v>
      </c>
      <c r="J33" s="195">
        <f t="shared" si="9"/>
        <v>1</v>
      </c>
      <c r="K33" s="195">
        <f t="shared" si="9"/>
        <v>1</v>
      </c>
      <c r="L33" s="195">
        <f t="shared" si="9"/>
        <v>0</v>
      </c>
      <c r="M33" s="195">
        <f t="shared" si="9"/>
        <v>0</v>
      </c>
      <c r="N33" s="195">
        <f t="shared" si="9"/>
        <v>0</v>
      </c>
      <c r="O33" s="195">
        <f t="shared" si="9"/>
        <v>0</v>
      </c>
      <c r="P33" s="195">
        <f t="shared" si="9"/>
        <v>0</v>
      </c>
      <c r="Q33" s="195">
        <f t="shared" si="9"/>
        <v>0</v>
      </c>
      <c r="R33" s="195">
        <f t="shared" si="9"/>
        <v>0</v>
      </c>
      <c r="S33" s="195">
        <f t="shared" si="9"/>
        <v>523</v>
      </c>
      <c r="T33" s="195">
        <f t="shared" si="9"/>
        <v>2189</v>
      </c>
      <c r="U33" s="195">
        <f t="shared" si="9"/>
        <v>0</v>
      </c>
      <c r="V33" s="195">
        <f t="shared" si="9"/>
        <v>0</v>
      </c>
      <c r="W33" s="195">
        <f t="shared" si="9"/>
        <v>0</v>
      </c>
      <c r="X33" s="195">
        <f t="shared" si="9"/>
        <v>0</v>
      </c>
      <c r="Y33" s="195">
        <f t="shared" si="9"/>
        <v>0</v>
      </c>
      <c r="Z33" s="195">
        <f t="shared" si="9"/>
        <v>1000</v>
      </c>
      <c r="AA33" s="195">
        <f t="shared" si="9"/>
        <v>1000</v>
      </c>
      <c r="AB33" s="195">
        <f t="shared" si="9"/>
        <v>1000</v>
      </c>
      <c r="AC33" s="195">
        <f t="shared" si="9"/>
        <v>0</v>
      </c>
      <c r="AD33" s="195">
        <f t="shared" si="9"/>
        <v>0</v>
      </c>
      <c r="AE33" s="195">
        <f t="shared" si="9"/>
        <v>0</v>
      </c>
      <c r="AF33" s="195">
        <f t="shared" si="9"/>
        <v>0</v>
      </c>
      <c r="AG33" s="195">
        <f t="shared" si="9"/>
        <v>0</v>
      </c>
      <c r="AH33" s="195">
        <f t="shared" si="9"/>
        <v>0</v>
      </c>
      <c r="AI33" s="195">
        <f t="shared" si="9"/>
        <v>0</v>
      </c>
      <c r="AJ33" s="195">
        <f t="shared" si="9"/>
        <v>0</v>
      </c>
      <c r="AK33" s="195">
        <f t="shared" si="9"/>
        <v>0</v>
      </c>
      <c r="AL33" s="195">
        <f t="shared" si="9"/>
        <v>0</v>
      </c>
      <c r="AM33" s="198"/>
      <c r="AN33" s="198"/>
      <c r="AO33" s="198"/>
    </row>
    <row r="34" s="12" customFormat="1" ht="47" customHeight="1" spans="1:41">
      <c r="A34" s="182" t="s">
        <v>54</v>
      </c>
      <c r="B34" s="186" t="s">
        <v>74</v>
      </c>
      <c r="C34" s="186"/>
      <c r="D34" s="186"/>
      <c r="E34" s="184"/>
      <c r="F34" s="184"/>
      <c r="G34" s="184"/>
      <c r="H34" s="184"/>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8"/>
      <c r="AN34" s="198"/>
      <c r="AO34" s="198"/>
    </row>
    <row r="35" s="12" customFormat="1" ht="30" customHeight="1" spans="1:41">
      <c r="A35" s="182" t="s">
        <v>54</v>
      </c>
      <c r="B35" s="186" t="s">
        <v>75</v>
      </c>
      <c r="C35" s="186"/>
      <c r="D35" s="186"/>
      <c r="E35" s="184"/>
      <c r="F35" s="184"/>
      <c r="G35" s="184"/>
      <c r="H35" s="184"/>
      <c r="I35" s="195">
        <f t="shared" ref="I35:AL35" si="10">SUM(I36)</f>
        <v>1</v>
      </c>
      <c r="J35" s="195">
        <f t="shared" si="10"/>
        <v>1</v>
      </c>
      <c r="K35" s="195">
        <f t="shared" si="10"/>
        <v>1</v>
      </c>
      <c r="L35" s="195">
        <f t="shared" si="10"/>
        <v>0</v>
      </c>
      <c r="M35" s="195">
        <f t="shared" si="10"/>
        <v>0</v>
      </c>
      <c r="N35" s="195">
        <f t="shared" si="10"/>
        <v>0</v>
      </c>
      <c r="O35" s="195">
        <f t="shared" si="10"/>
        <v>0</v>
      </c>
      <c r="P35" s="195">
        <f t="shared" si="10"/>
        <v>0</v>
      </c>
      <c r="Q35" s="195">
        <f t="shared" si="10"/>
        <v>0</v>
      </c>
      <c r="R35" s="195">
        <f t="shared" si="10"/>
        <v>0</v>
      </c>
      <c r="S35" s="195">
        <f t="shared" si="10"/>
        <v>523</v>
      </c>
      <c r="T35" s="195">
        <f t="shared" si="10"/>
        <v>2189</v>
      </c>
      <c r="U35" s="195">
        <f t="shared" si="10"/>
        <v>0</v>
      </c>
      <c r="V35" s="195">
        <f t="shared" si="10"/>
        <v>0</v>
      </c>
      <c r="W35" s="195">
        <f t="shared" si="10"/>
        <v>0</v>
      </c>
      <c r="X35" s="195">
        <f t="shared" si="10"/>
        <v>0</v>
      </c>
      <c r="Y35" s="195">
        <f t="shared" si="10"/>
        <v>0</v>
      </c>
      <c r="Z35" s="195">
        <f t="shared" si="10"/>
        <v>1000</v>
      </c>
      <c r="AA35" s="195">
        <f t="shared" si="10"/>
        <v>1000</v>
      </c>
      <c r="AB35" s="195">
        <f t="shared" si="10"/>
        <v>1000</v>
      </c>
      <c r="AC35" s="195">
        <f t="shared" si="10"/>
        <v>0</v>
      </c>
      <c r="AD35" s="195">
        <f t="shared" si="10"/>
        <v>0</v>
      </c>
      <c r="AE35" s="195">
        <f t="shared" si="10"/>
        <v>0</v>
      </c>
      <c r="AF35" s="195">
        <f t="shared" si="10"/>
        <v>0</v>
      </c>
      <c r="AG35" s="195">
        <f t="shared" si="10"/>
        <v>0</v>
      </c>
      <c r="AH35" s="195">
        <f t="shared" si="10"/>
        <v>0</v>
      </c>
      <c r="AI35" s="195">
        <f t="shared" si="10"/>
        <v>0</v>
      </c>
      <c r="AJ35" s="195">
        <f t="shared" si="10"/>
        <v>0</v>
      </c>
      <c r="AK35" s="195">
        <f t="shared" si="10"/>
        <v>0</v>
      </c>
      <c r="AL35" s="195">
        <f t="shared" si="10"/>
        <v>0</v>
      </c>
      <c r="AM35" s="195"/>
      <c r="AN35" s="198"/>
      <c r="AO35" s="198"/>
    </row>
    <row r="36" s="7" customFormat="1" ht="362" customHeight="1" spans="1:42">
      <c r="A36" s="22">
        <v>8</v>
      </c>
      <c r="B36" s="22" t="s">
        <v>1308</v>
      </c>
      <c r="C36" s="22">
        <v>2024</v>
      </c>
      <c r="D36" s="213" t="s">
        <v>1393</v>
      </c>
      <c r="E36" s="22" t="s">
        <v>365</v>
      </c>
      <c r="F36" s="22" t="s">
        <v>1289</v>
      </c>
      <c r="G36" s="42" t="s">
        <v>403</v>
      </c>
      <c r="H36" s="42" t="s">
        <v>1403</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1404</v>
      </c>
      <c r="AN36" s="28" t="s">
        <v>1313</v>
      </c>
      <c r="AO36" s="22" t="s">
        <v>1390</v>
      </c>
      <c r="AP36" s="22" t="s">
        <v>1390</v>
      </c>
    </row>
    <row r="37" s="12" customFormat="1" ht="30" customHeight="1" spans="1:41">
      <c r="A37" s="182" t="s">
        <v>54</v>
      </c>
      <c r="B37" s="186" t="s">
        <v>76</v>
      </c>
      <c r="C37" s="186"/>
      <c r="D37" s="186"/>
      <c r="E37" s="184"/>
      <c r="F37" s="184"/>
      <c r="G37" s="184"/>
      <c r="H37" s="184"/>
      <c r="I37" s="195">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8"/>
      <c r="AN37" s="198"/>
      <c r="AO37" s="198"/>
    </row>
    <row r="38" s="12" customFormat="1" ht="30" customHeight="1" spans="1:41">
      <c r="A38" s="182" t="s">
        <v>54</v>
      </c>
      <c r="B38" s="186" t="s">
        <v>77</v>
      </c>
      <c r="C38" s="186"/>
      <c r="D38" s="186"/>
      <c r="E38" s="184"/>
      <c r="F38" s="184"/>
      <c r="G38" s="184"/>
      <c r="H38" s="184"/>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8"/>
      <c r="AN38" s="198"/>
      <c r="AO38" s="198"/>
    </row>
    <row r="39" s="12" customFormat="1" ht="30" customHeight="1" spans="1:41">
      <c r="A39" s="182" t="s">
        <v>52</v>
      </c>
      <c r="B39" s="186" t="s">
        <v>78</v>
      </c>
      <c r="C39" s="186"/>
      <c r="D39" s="186"/>
      <c r="E39" s="184"/>
      <c r="F39" s="184"/>
      <c r="G39" s="184"/>
      <c r="H39" s="184"/>
      <c r="I39" s="195">
        <f t="shared" ref="I39:AL39" si="11">I40+I50</f>
        <v>5</v>
      </c>
      <c r="J39" s="195">
        <f t="shared" si="11"/>
        <v>122.7</v>
      </c>
      <c r="K39" s="195">
        <f t="shared" si="11"/>
        <v>0</v>
      </c>
      <c r="L39" s="195">
        <f t="shared" si="11"/>
        <v>0</v>
      </c>
      <c r="M39" s="195">
        <f t="shared" si="11"/>
        <v>5</v>
      </c>
      <c r="N39" s="195">
        <f t="shared" si="11"/>
        <v>0</v>
      </c>
      <c r="O39" s="195">
        <f t="shared" si="11"/>
        <v>0</v>
      </c>
      <c r="P39" s="195">
        <f t="shared" si="11"/>
        <v>0</v>
      </c>
      <c r="Q39" s="195">
        <f t="shared" si="11"/>
        <v>0</v>
      </c>
      <c r="R39" s="195">
        <f t="shared" si="11"/>
        <v>0</v>
      </c>
      <c r="S39" s="195">
        <f t="shared" si="11"/>
        <v>4311</v>
      </c>
      <c r="T39" s="195">
        <f t="shared" si="11"/>
        <v>17009</v>
      </c>
      <c r="U39" s="195">
        <f t="shared" si="11"/>
        <v>0</v>
      </c>
      <c r="V39" s="195">
        <f t="shared" si="11"/>
        <v>0</v>
      </c>
      <c r="W39" s="195">
        <f t="shared" si="11"/>
        <v>0</v>
      </c>
      <c r="X39" s="195">
        <f t="shared" si="11"/>
        <v>0</v>
      </c>
      <c r="Y39" s="195">
        <f t="shared" si="11"/>
        <v>0</v>
      </c>
      <c r="Z39" s="195">
        <f t="shared" si="11"/>
        <v>9400</v>
      </c>
      <c r="AA39" s="195">
        <f t="shared" si="11"/>
        <v>5850</v>
      </c>
      <c r="AB39" s="195">
        <f t="shared" si="11"/>
        <v>4450</v>
      </c>
      <c r="AC39" s="195">
        <f t="shared" si="11"/>
        <v>400</v>
      </c>
      <c r="AD39" s="195">
        <f t="shared" si="11"/>
        <v>1000</v>
      </c>
      <c r="AE39" s="195">
        <f t="shared" si="11"/>
        <v>0</v>
      </c>
      <c r="AF39" s="195">
        <f t="shared" si="11"/>
        <v>3400</v>
      </c>
      <c r="AG39" s="195">
        <f t="shared" si="11"/>
        <v>0</v>
      </c>
      <c r="AH39" s="195">
        <f t="shared" si="11"/>
        <v>0</v>
      </c>
      <c r="AI39" s="195">
        <f t="shared" si="11"/>
        <v>0</v>
      </c>
      <c r="AJ39" s="195">
        <f t="shared" si="11"/>
        <v>150</v>
      </c>
      <c r="AK39" s="195">
        <f t="shared" si="11"/>
        <v>0</v>
      </c>
      <c r="AL39" s="195">
        <f t="shared" si="11"/>
        <v>0</v>
      </c>
      <c r="AM39" s="198"/>
      <c r="AN39" s="198"/>
      <c r="AO39" s="198"/>
    </row>
    <row r="40" s="12" customFormat="1" ht="30" customHeight="1" spans="1:41">
      <c r="A40" s="182" t="s">
        <v>54</v>
      </c>
      <c r="B40" s="186" t="s">
        <v>79</v>
      </c>
      <c r="C40" s="186"/>
      <c r="D40" s="186"/>
      <c r="E40" s="184"/>
      <c r="F40" s="184"/>
      <c r="G40" s="184"/>
      <c r="H40" s="184"/>
      <c r="I40" s="195">
        <f t="shared" ref="I40:AL40" si="12">I41+I42+I43+I44</f>
        <v>5</v>
      </c>
      <c r="J40" s="195">
        <f t="shared" si="12"/>
        <v>122.7</v>
      </c>
      <c r="K40" s="195">
        <f t="shared" si="12"/>
        <v>0</v>
      </c>
      <c r="L40" s="195">
        <f t="shared" si="12"/>
        <v>0</v>
      </c>
      <c r="M40" s="195">
        <f t="shared" si="12"/>
        <v>5</v>
      </c>
      <c r="N40" s="195">
        <f t="shared" si="12"/>
        <v>0</v>
      </c>
      <c r="O40" s="195">
        <f t="shared" si="12"/>
        <v>0</v>
      </c>
      <c r="P40" s="195">
        <f t="shared" si="12"/>
        <v>0</v>
      </c>
      <c r="Q40" s="195">
        <f t="shared" si="12"/>
        <v>0</v>
      </c>
      <c r="R40" s="195">
        <f t="shared" si="12"/>
        <v>0</v>
      </c>
      <c r="S40" s="195">
        <f t="shared" si="12"/>
        <v>4311</v>
      </c>
      <c r="T40" s="195">
        <f t="shared" si="12"/>
        <v>17009</v>
      </c>
      <c r="U40" s="195">
        <f t="shared" si="12"/>
        <v>0</v>
      </c>
      <c r="V40" s="195">
        <f t="shared" si="12"/>
        <v>0</v>
      </c>
      <c r="W40" s="195">
        <f t="shared" si="12"/>
        <v>0</v>
      </c>
      <c r="X40" s="195">
        <f t="shared" si="12"/>
        <v>0</v>
      </c>
      <c r="Y40" s="195">
        <f t="shared" si="12"/>
        <v>0</v>
      </c>
      <c r="Z40" s="195">
        <f t="shared" si="12"/>
        <v>9400</v>
      </c>
      <c r="AA40" s="195">
        <f t="shared" si="12"/>
        <v>5850</v>
      </c>
      <c r="AB40" s="195">
        <f t="shared" si="12"/>
        <v>4450</v>
      </c>
      <c r="AC40" s="195">
        <f t="shared" si="12"/>
        <v>400</v>
      </c>
      <c r="AD40" s="195">
        <f t="shared" si="12"/>
        <v>1000</v>
      </c>
      <c r="AE40" s="195">
        <f t="shared" si="12"/>
        <v>0</v>
      </c>
      <c r="AF40" s="195">
        <f t="shared" si="12"/>
        <v>3400</v>
      </c>
      <c r="AG40" s="195">
        <f t="shared" si="12"/>
        <v>0</v>
      </c>
      <c r="AH40" s="195">
        <f t="shared" si="12"/>
        <v>0</v>
      </c>
      <c r="AI40" s="195">
        <f t="shared" si="12"/>
        <v>0</v>
      </c>
      <c r="AJ40" s="195">
        <f t="shared" si="12"/>
        <v>150</v>
      </c>
      <c r="AK40" s="195">
        <f t="shared" si="12"/>
        <v>0</v>
      </c>
      <c r="AL40" s="195">
        <f t="shared" si="12"/>
        <v>0</v>
      </c>
      <c r="AM40" s="198"/>
      <c r="AN40" s="198"/>
      <c r="AO40" s="198"/>
    </row>
    <row r="41" s="12" customFormat="1" ht="30" customHeight="1" spans="1:41">
      <c r="A41" s="183" t="s">
        <v>56</v>
      </c>
      <c r="B41" s="186" t="s">
        <v>80</v>
      </c>
      <c r="C41" s="186"/>
      <c r="D41" s="186"/>
      <c r="E41" s="184"/>
      <c r="F41" s="184"/>
      <c r="G41" s="184"/>
      <c r="H41" s="184"/>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8"/>
      <c r="AN41" s="198"/>
      <c r="AO41" s="198"/>
    </row>
    <row r="42" s="12" customFormat="1" ht="30" customHeight="1" spans="1:41">
      <c r="A42" s="183" t="s">
        <v>56</v>
      </c>
      <c r="B42" s="186" t="s">
        <v>81</v>
      </c>
      <c r="C42" s="186"/>
      <c r="D42" s="186"/>
      <c r="E42" s="184"/>
      <c r="F42" s="184"/>
      <c r="G42" s="184"/>
      <c r="H42" s="184"/>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8"/>
      <c r="AN42" s="198"/>
      <c r="AO42" s="198"/>
    </row>
    <row r="43" s="12" customFormat="1" ht="30" customHeight="1" spans="1:41">
      <c r="A43" s="183" t="s">
        <v>56</v>
      </c>
      <c r="B43" s="186" t="s">
        <v>82</v>
      </c>
      <c r="C43" s="186"/>
      <c r="D43" s="186"/>
      <c r="E43" s="184"/>
      <c r="F43" s="184"/>
      <c r="G43" s="184"/>
      <c r="H43" s="184"/>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8"/>
      <c r="AN43" s="198"/>
      <c r="AO43" s="198"/>
    </row>
    <row r="44" s="12" customFormat="1" ht="50" customHeight="1" spans="1:41">
      <c r="A44" s="183" t="s">
        <v>56</v>
      </c>
      <c r="B44" s="186" t="s">
        <v>83</v>
      </c>
      <c r="C44" s="186"/>
      <c r="D44" s="186"/>
      <c r="E44" s="184"/>
      <c r="F44" s="184"/>
      <c r="G44" s="184"/>
      <c r="H44" s="184"/>
      <c r="I44" s="195">
        <f t="shared" ref="I44:AL44" si="13">SUM(I45:I49)</f>
        <v>5</v>
      </c>
      <c r="J44" s="195">
        <f t="shared" si="13"/>
        <v>122.7</v>
      </c>
      <c r="K44" s="195">
        <f t="shared" si="13"/>
        <v>0</v>
      </c>
      <c r="L44" s="195">
        <f t="shared" si="13"/>
        <v>0</v>
      </c>
      <c r="M44" s="195">
        <f t="shared" si="13"/>
        <v>5</v>
      </c>
      <c r="N44" s="195">
        <f t="shared" si="13"/>
        <v>0</v>
      </c>
      <c r="O44" s="195">
        <f t="shared" si="13"/>
        <v>0</v>
      </c>
      <c r="P44" s="195">
        <f t="shared" si="13"/>
        <v>0</v>
      </c>
      <c r="Q44" s="195">
        <f t="shared" si="13"/>
        <v>0</v>
      </c>
      <c r="R44" s="195">
        <f t="shared" si="13"/>
        <v>0</v>
      </c>
      <c r="S44" s="195">
        <f t="shared" si="13"/>
        <v>4311</v>
      </c>
      <c r="T44" s="195">
        <f t="shared" si="13"/>
        <v>17009</v>
      </c>
      <c r="U44" s="195">
        <f t="shared" si="13"/>
        <v>0</v>
      </c>
      <c r="V44" s="195">
        <f t="shared" si="13"/>
        <v>0</v>
      </c>
      <c r="W44" s="195">
        <f t="shared" si="13"/>
        <v>0</v>
      </c>
      <c r="X44" s="195">
        <f t="shared" si="13"/>
        <v>0</v>
      </c>
      <c r="Y44" s="195">
        <f t="shared" si="13"/>
        <v>0</v>
      </c>
      <c r="Z44" s="195">
        <f t="shared" si="13"/>
        <v>9400</v>
      </c>
      <c r="AA44" s="195">
        <f t="shared" si="13"/>
        <v>5850</v>
      </c>
      <c r="AB44" s="195">
        <f t="shared" si="13"/>
        <v>4450</v>
      </c>
      <c r="AC44" s="195">
        <f t="shared" si="13"/>
        <v>400</v>
      </c>
      <c r="AD44" s="195">
        <f t="shared" si="13"/>
        <v>1000</v>
      </c>
      <c r="AE44" s="195">
        <f t="shared" si="13"/>
        <v>0</v>
      </c>
      <c r="AF44" s="195">
        <f t="shared" si="13"/>
        <v>3400</v>
      </c>
      <c r="AG44" s="195">
        <f t="shared" si="13"/>
        <v>0</v>
      </c>
      <c r="AH44" s="195">
        <f t="shared" si="13"/>
        <v>0</v>
      </c>
      <c r="AI44" s="195">
        <f t="shared" si="13"/>
        <v>0</v>
      </c>
      <c r="AJ44" s="195">
        <f t="shared" si="13"/>
        <v>150</v>
      </c>
      <c r="AK44" s="195">
        <f t="shared" si="13"/>
        <v>0</v>
      </c>
      <c r="AL44" s="195">
        <f t="shared" si="13"/>
        <v>0</v>
      </c>
      <c r="AM44" s="198"/>
      <c r="AN44" s="198"/>
      <c r="AO44" s="198"/>
    </row>
    <row r="45" s="7" customFormat="1" ht="309" customHeight="1" spans="1:42">
      <c r="A45" s="22">
        <v>9</v>
      </c>
      <c r="B45" s="22" t="s">
        <v>1155</v>
      </c>
      <c r="C45" s="22">
        <v>2024</v>
      </c>
      <c r="D45" s="34" t="s">
        <v>203</v>
      </c>
      <c r="E45" s="24" t="s">
        <v>178</v>
      </c>
      <c r="F45" s="24" t="s">
        <v>990</v>
      </c>
      <c r="G45" s="24" t="s">
        <v>204</v>
      </c>
      <c r="H45" s="35" t="s">
        <v>1405</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1700</v>
      </c>
      <c r="AA45" s="22">
        <v>1700</v>
      </c>
      <c r="AB45" s="60">
        <v>1300</v>
      </c>
      <c r="AC45" s="60">
        <v>400</v>
      </c>
      <c r="AD45" s="60"/>
      <c r="AE45" s="60"/>
      <c r="AF45" s="22"/>
      <c r="AG45" s="22"/>
      <c r="AH45" s="22"/>
      <c r="AI45" s="22"/>
      <c r="AJ45" s="22"/>
      <c r="AK45" s="22"/>
      <c r="AL45" s="22"/>
      <c r="AM45" s="33" t="s">
        <v>1406</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1407</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1408</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1195</v>
      </c>
      <c r="AN47" s="68" t="s">
        <v>1196</v>
      </c>
      <c r="AO47" s="57" t="s">
        <v>1386</v>
      </c>
      <c r="AP47" s="75" t="s">
        <v>1386</v>
      </c>
    </row>
    <row r="48" s="7" customFormat="1" ht="266" customHeight="1" spans="1:42">
      <c r="A48" s="22">
        <v>12</v>
      </c>
      <c r="B48" s="22" t="s">
        <v>1244</v>
      </c>
      <c r="C48" s="22">
        <v>2024</v>
      </c>
      <c r="D48" s="192"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33">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2" t="s">
        <v>54</v>
      </c>
      <c r="B50" s="186" t="s">
        <v>84</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8"/>
      <c r="AN50" s="198"/>
      <c r="AO50" s="198"/>
    </row>
    <row r="51" s="12" customFormat="1" ht="30" customHeight="1" spans="1:41">
      <c r="A51" s="182" t="s">
        <v>52</v>
      </c>
      <c r="B51" s="186" t="s">
        <v>85</v>
      </c>
      <c r="C51" s="186"/>
      <c r="D51" s="186"/>
      <c r="E51" s="184"/>
      <c r="F51" s="184"/>
      <c r="G51" s="184"/>
      <c r="H51" s="184"/>
      <c r="I51" s="195">
        <f t="shared" ref="I51:AL51" si="14">I52+I54+I55+I56</f>
        <v>1</v>
      </c>
      <c r="J51" s="195">
        <f t="shared" si="14"/>
        <v>100</v>
      </c>
      <c r="K51" s="195">
        <f t="shared" si="14"/>
        <v>1</v>
      </c>
      <c r="L51" s="195">
        <f t="shared" si="14"/>
        <v>0</v>
      </c>
      <c r="M51" s="195">
        <f t="shared" si="14"/>
        <v>0</v>
      </c>
      <c r="N51" s="195">
        <f t="shared" si="14"/>
        <v>0</v>
      </c>
      <c r="O51" s="195">
        <f t="shared" si="14"/>
        <v>0</v>
      </c>
      <c r="P51" s="195">
        <f t="shared" si="14"/>
        <v>0</v>
      </c>
      <c r="Q51" s="195">
        <f t="shared" si="14"/>
        <v>0</v>
      </c>
      <c r="R51" s="195">
        <f t="shared" si="14"/>
        <v>0</v>
      </c>
      <c r="S51" s="195">
        <f t="shared" si="14"/>
        <v>26</v>
      </c>
      <c r="T51" s="195">
        <f t="shared" si="14"/>
        <v>83</v>
      </c>
      <c r="U51" s="195">
        <f t="shared" si="14"/>
        <v>0</v>
      </c>
      <c r="V51" s="195">
        <f t="shared" si="14"/>
        <v>0</v>
      </c>
      <c r="W51" s="195">
        <f t="shared" si="14"/>
        <v>0</v>
      </c>
      <c r="X51" s="195">
        <f t="shared" si="14"/>
        <v>0</v>
      </c>
      <c r="Y51" s="195">
        <f t="shared" si="14"/>
        <v>0</v>
      </c>
      <c r="Z51" s="195">
        <f t="shared" si="14"/>
        <v>60</v>
      </c>
      <c r="AA51" s="195">
        <f t="shared" si="14"/>
        <v>60</v>
      </c>
      <c r="AB51" s="195">
        <f t="shared" si="14"/>
        <v>60</v>
      </c>
      <c r="AC51" s="195">
        <f t="shared" si="14"/>
        <v>0</v>
      </c>
      <c r="AD51" s="195">
        <f t="shared" si="14"/>
        <v>0</v>
      </c>
      <c r="AE51" s="195">
        <f t="shared" si="14"/>
        <v>0</v>
      </c>
      <c r="AF51" s="195">
        <f t="shared" si="14"/>
        <v>0</v>
      </c>
      <c r="AG51" s="195">
        <f t="shared" si="14"/>
        <v>0</v>
      </c>
      <c r="AH51" s="195">
        <f t="shared" si="14"/>
        <v>0</v>
      </c>
      <c r="AI51" s="195">
        <f t="shared" si="14"/>
        <v>0</v>
      </c>
      <c r="AJ51" s="195">
        <f t="shared" si="14"/>
        <v>0</v>
      </c>
      <c r="AK51" s="195">
        <f t="shared" si="14"/>
        <v>0</v>
      </c>
      <c r="AL51" s="195">
        <f t="shared" si="14"/>
        <v>0</v>
      </c>
      <c r="AM51" s="198"/>
      <c r="AN51" s="198"/>
      <c r="AO51" s="198"/>
    </row>
    <row r="52" s="12" customFormat="1" ht="30" customHeight="1" spans="1:41">
      <c r="A52" s="182" t="s">
        <v>54</v>
      </c>
      <c r="B52" s="186" t="s">
        <v>86</v>
      </c>
      <c r="C52" s="186"/>
      <c r="D52" s="186"/>
      <c r="E52" s="184"/>
      <c r="F52" s="184"/>
      <c r="G52" s="184"/>
      <c r="H52" s="184"/>
      <c r="I52" s="195">
        <f t="shared" ref="I52:AL52" si="15">SUM(I53)</f>
        <v>1</v>
      </c>
      <c r="J52" s="195">
        <f t="shared" si="15"/>
        <v>100</v>
      </c>
      <c r="K52" s="195">
        <f t="shared" si="15"/>
        <v>1</v>
      </c>
      <c r="L52" s="195">
        <f t="shared" si="15"/>
        <v>0</v>
      </c>
      <c r="M52" s="195">
        <f t="shared" si="15"/>
        <v>0</v>
      </c>
      <c r="N52" s="195">
        <f t="shared" si="15"/>
        <v>0</v>
      </c>
      <c r="O52" s="195">
        <f t="shared" si="15"/>
        <v>0</v>
      </c>
      <c r="P52" s="195">
        <f t="shared" si="15"/>
        <v>0</v>
      </c>
      <c r="Q52" s="195">
        <f t="shared" si="15"/>
        <v>0</v>
      </c>
      <c r="R52" s="195">
        <f t="shared" si="15"/>
        <v>0</v>
      </c>
      <c r="S52" s="195">
        <f t="shared" si="15"/>
        <v>26</v>
      </c>
      <c r="T52" s="195">
        <f t="shared" si="15"/>
        <v>83</v>
      </c>
      <c r="U52" s="195">
        <f t="shared" si="15"/>
        <v>0</v>
      </c>
      <c r="V52" s="195">
        <f t="shared" si="15"/>
        <v>0</v>
      </c>
      <c r="W52" s="195">
        <f t="shared" si="15"/>
        <v>0</v>
      </c>
      <c r="X52" s="195">
        <f t="shared" si="15"/>
        <v>0</v>
      </c>
      <c r="Y52" s="195">
        <f t="shared" si="15"/>
        <v>0</v>
      </c>
      <c r="Z52" s="195">
        <f t="shared" si="15"/>
        <v>60</v>
      </c>
      <c r="AA52" s="195">
        <f t="shared" si="15"/>
        <v>60</v>
      </c>
      <c r="AB52" s="195">
        <f t="shared" si="15"/>
        <v>60</v>
      </c>
      <c r="AC52" s="195">
        <f t="shared" si="15"/>
        <v>0</v>
      </c>
      <c r="AD52" s="195">
        <f t="shared" si="15"/>
        <v>0</v>
      </c>
      <c r="AE52" s="195">
        <f t="shared" si="15"/>
        <v>0</v>
      </c>
      <c r="AF52" s="195">
        <f t="shared" si="15"/>
        <v>0</v>
      </c>
      <c r="AG52" s="195">
        <f t="shared" si="15"/>
        <v>0</v>
      </c>
      <c r="AH52" s="195">
        <f t="shared" si="15"/>
        <v>0</v>
      </c>
      <c r="AI52" s="195">
        <f t="shared" si="15"/>
        <v>0</v>
      </c>
      <c r="AJ52" s="195">
        <f t="shared" si="15"/>
        <v>0</v>
      </c>
      <c r="AK52" s="195">
        <f t="shared" si="15"/>
        <v>0</v>
      </c>
      <c r="AL52" s="195">
        <f t="shared" si="15"/>
        <v>0</v>
      </c>
      <c r="AM52" s="195"/>
      <c r="AN52" s="198"/>
      <c r="AO52" s="198"/>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33">
        <v>60</v>
      </c>
      <c r="AA53" s="33">
        <v>60</v>
      </c>
      <c r="AB53" s="33">
        <v>60</v>
      </c>
      <c r="AC53" s="33"/>
      <c r="AD53" s="33"/>
      <c r="AE53" s="33"/>
      <c r="AF53" s="33"/>
      <c r="AG53" s="33"/>
      <c r="AH53" s="33"/>
      <c r="AI53" s="33"/>
      <c r="AJ53" s="33"/>
      <c r="AK53" s="9"/>
      <c r="AL53" s="33"/>
      <c r="AM53" s="103" t="s">
        <v>1331</v>
      </c>
      <c r="AN53" s="33" t="s">
        <v>1332</v>
      </c>
      <c r="AO53" s="60" t="s">
        <v>1386</v>
      </c>
      <c r="AP53" s="22" t="s">
        <v>1390</v>
      </c>
    </row>
    <row r="54" s="12" customFormat="1" ht="30" customHeight="1" spans="1:41">
      <c r="A54" s="182" t="s">
        <v>54</v>
      </c>
      <c r="B54" s="186" t="s">
        <v>87</v>
      </c>
      <c r="C54" s="186"/>
      <c r="D54" s="186"/>
      <c r="E54" s="184"/>
      <c r="F54" s="184"/>
      <c r="G54" s="184"/>
      <c r="H54" s="184"/>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8"/>
      <c r="AN54" s="198"/>
      <c r="AO54" s="198"/>
    </row>
    <row r="55" s="12" customFormat="1" ht="30" customHeight="1" spans="1:41">
      <c r="A55" s="182" t="s">
        <v>54</v>
      </c>
      <c r="B55" s="186" t="s">
        <v>88</v>
      </c>
      <c r="C55" s="186"/>
      <c r="D55" s="186"/>
      <c r="E55" s="184"/>
      <c r="F55" s="184"/>
      <c r="G55" s="184"/>
      <c r="H55" s="184"/>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8"/>
      <c r="AN55" s="198"/>
      <c r="AO55" s="198"/>
    </row>
    <row r="56" s="12" customFormat="1" ht="30" customHeight="1" spans="1:41">
      <c r="A56" s="182" t="s">
        <v>54</v>
      </c>
      <c r="B56" s="186" t="s">
        <v>89</v>
      </c>
      <c r="C56" s="186"/>
      <c r="D56" s="186"/>
      <c r="E56" s="184"/>
      <c r="F56" s="184"/>
      <c r="G56" s="184"/>
      <c r="H56" s="184"/>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8"/>
      <c r="AN56" s="198"/>
      <c r="AO56" s="198"/>
    </row>
    <row r="57" s="12" customFormat="1" ht="30" customHeight="1" spans="1:41">
      <c r="A57" s="182" t="s">
        <v>52</v>
      </c>
      <c r="B57" s="186" t="s">
        <v>90</v>
      </c>
      <c r="C57" s="186"/>
      <c r="D57" s="186"/>
      <c r="E57" s="184"/>
      <c r="F57" s="184"/>
      <c r="G57" s="184"/>
      <c r="H57" s="184"/>
      <c r="I57" s="195">
        <f t="shared" ref="I57:AL57" si="16">I58+I60+I63+I61+I62+I64</f>
        <v>1</v>
      </c>
      <c r="J57" s="195">
        <f t="shared" si="16"/>
        <v>1200</v>
      </c>
      <c r="K57" s="195">
        <f t="shared" si="16"/>
        <v>1</v>
      </c>
      <c r="L57" s="195">
        <f t="shared" si="16"/>
        <v>0</v>
      </c>
      <c r="M57" s="195">
        <f t="shared" si="16"/>
        <v>0</v>
      </c>
      <c r="N57" s="195">
        <f t="shared" si="16"/>
        <v>0</v>
      </c>
      <c r="O57" s="195">
        <f t="shared" si="16"/>
        <v>0</v>
      </c>
      <c r="P57" s="195">
        <f t="shared" si="16"/>
        <v>0</v>
      </c>
      <c r="Q57" s="195">
        <f t="shared" si="16"/>
        <v>0</v>
      </c>
      <c r="R57" s="195">
        <f t="shared" si="16"/>
        <v>0</v>
      </c>
      <c r="S57" s="195">
        <f t="shared" si="16"/>
        <v>1200</v>
      </c>
      <c r="T57" s="195">
        <f t="shared" si="16"/>
        <v>1200</v>
      </c>
      <c r="U57" s="195">
        <f t="shared" si="16"/>
        <v>0</v>
      </c>
      <c r="V57" s="195">
        <f t="shared" si="16"/>
        <v>0</v>
      </c>
      <c r="W57" s="195">
        <f t="shared" si="16"/>
        <v>0</v>
      </c>
      <c r="X57" s="195">
        <f t="shared" si="16"/>
        <v>0</v>
      </c>
      <c r="Y57" s="195">
        <f t="shared" si="16"/>
        <v>0</v>
      </c>
      <c r="Z57" s="195">
        <f t="shared" si="16"/>
        <v>200</v>
      </c>
      <c r="AA57" s="195">
        <f t="shared" si="16"/>
        <v>0</v>
      </c>
      <c r="AB57" s="195">
        <f t="shared" si="16"/>
        <v>0</v>
      </c>
      <c r="AC57" s="195">
        <f t="shared" si="16"/>
        <v>0</v>
      </c>
      <c r="AD57" s="195">
        <f t="shared" si="16"/>
        <v>0</v>
      </c>
      <c r="AE57" s="195">
        <f t="shared" si="16"/>
        <v>0</v>
      </c>
      <c r="AF57" s="195">
        <f t="shared" si="16"/>
        <v>200</v>
      </c>
      <c r="AG57" s="195">
        <f t="shared" si="16"/>
        <v>0</v>
      </c>
      <c r="AH57" s="195">
        <f t="shared" si="16"/>
        <v>0</v>
      </c>
      <c r="AI57" s="195">
        <f t="shared" si="16"/>
        <v>0</v>
      </c>
      <c r="AJ57" s="195">
        <f t="shared" si="16"/>
        <v>0</v>
      </c>
      <c r="AK57" s="195">
        <f t="shared" si="16"/>
        <v>0</v>
      </c>
      <c r="AL57" s="195">
        <f t="shared" si="16"/>
        <v>0</v>
      </c>
      <c r="AM57" s="198"/>
      <c r="AN57" s="198"/>
      <c r="AO57" s="198"/>
    </row>
    <row r="58" s="12" customFormat="1" ht="30" customHeight="1" spans="1:41">
      <c r="A58" s="182" t="s">
        <v>54</v>
      </c>
      <c r="B58" s="186" t="s">
        <v>91</v>
      </c>
      <c r="C58" s="186"/>
      <c r="D58" s="186"/>
      <c r="E58" s="184"/>
      <c r="F58" s="184"/>
      <c r="G58" s="184"/>
      <c r="H58" s="184"/>
      <c r="I58" s="195">
        <f t="shared" ref="I58:AL58" si="17">SUM(I59)</f>
        <v>1</v>
      </c>
      <c r="J58" s="195">
        <f t="shared" si="17"/>
        <v>1200</v>
      </c>
      <c r="K58" s="195">
        <f t="shared" si="17"/>
        <v>1</v>
      </c>
      <c r="L58" s="195">
        <f t="shared" si="17"/>
        <v>0</v>
      </c>
      <c r="M58" s="195">
        <f t="shared" si="17"/>
        <v>0</v>
      </c>
      <c r="N58" s="195">
        <f t="shared" si="17"/>
        <v>0</v>
      </c>
      <c r="O58" s="195">
        <f t="shared" si="17"/>
        <v>0</v>
      </c>
      <c r="P58" s="195">
        <f t="shared" si="17"/>
        <v>0</v>
      </c>
      <c r="Q58" s="195">
        <f t="shared" si="17"/>
        <v>0</v>
      </c>
      <c r="R58" s="195">
        <f t="shared" si="17"/>
        <v>0</v>
      </c>
      <c r="S58" s="195">
        <f t="shared" si="17"/>
        <v>1200</v>
      </c>
      <c r="T58" s="195">
        <f t="shared" si="17"/>
        <v>1200</v>
      </c>
      <c r="U58" s="195">
        <f t="shared" si="17"/>
        <v>0</v>
      </c>
      <c r="V58" s="195">
        <f t="shared" si="17"/>
        <v>0</v>
      </c>
      <c r="W58" s="195">
        <f t="shared" si="17"/>
        <v>0</v>
      </c>
      <c r="X58" s="195">
        <f t="shared" si="17"/>
        <v>0</v>
      </c>
      <c r="Y58" s="195">
        <f t="shared" si="17"/>
        <v>0</v>
      </c>
      <c r="Z58" s="195">
        <f t="shared" si="17"/>
        <v>200</v>
      </c>
      <c r="AA58" s="195">
        <f t="shared" si="17"/>
        <v>0</v>
      </c>
      <c r="AB58" s="195">
        <f t="shared" si="17"/>
        <v>0</v>
      </c>
      <c r="AC58" s="195">
        <f t="shared" si="17"/>
        <v>0</v>
      </c>
      <c r="AD58" s="195">
        <f t="shared" si="17"/>
        <v>0</v>
      </c>
      <c r="AE58" s="195">
        <f t="shared" si="17"/>
        <v>0</v>
      </c>
      <c r="AF58" s="195">
        <f t="shared" si="17"/>
        <v>200</v>
      </c>
      <c r="AG58" s="195">
        <f t="shared" si="17"/>
        <v>0</v>
      </c>
      <c r="AH58" s="195">
        <f t="shared" si="17"/>
        <v>0</v>
      </c>
      <c r="AI58" s="195">
        <f t="shared" si="17"/>
        <v>0</v>
      </c>
      <c r="AJ58" s="195">
        <f t="shared" si="17"/>
        <v>0</v>
      </c>
      <c r="AK58" s="195">
        <f t="shared" si="17"/>
        <v>0</v>
      </c>
      <c r="AL58" s="195">
        <f t="shared" si="17"/>
        <v>0</v>
      </c>
      <c r="AM58" s="198"/>
      <c r="AN58" s="198"/>
      <c r="AO58" s="198"/>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2" t="s">
        <v>54</v>
      </c>
      <c r="B60" s="186" t="s">
        <v>92</v>
      </c>
      <c r="C60" s="186"/>
      <c r="D60" s="186"/>
      <c r="E60" s="184"/>
      <c r="F60" s="184"/>
      <c r="G60" s="184"/>
      <c r="H60" s="184"/>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8"/>
      <c r="AN60" s="198"/>
      <c r="AO60" s="198"/>
    </row>
    <row r="61" s="12" customFormat="1" ht="30" customHeight="1" spans="1:41">
      <c r="A61" s="182" t="s">
        <v>54</v>
      </c>
      <c r="B61" s="186" t="s">
        <v>93</v>
      </c>
      <c r="C61" s="186"/>
      <c r="D61" s="186"/>
      <c r="E61" s="184"/>
      <c r="F61" s="184"/>
      <c r="G61" s="184"/>
      <c r="H61" s="184"/>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8"/>
      <c r="AN61" s="198"/>
      <c r="AO61" s="198"/>
    </row>
    <row r="62" s="12" customFormat="1" ht="30" customHeight="1" spans="1:41">
      <c r="A62" s="182" t="s">
        <v>54</v>
      </c>
      <c r="B62" s="186" t="s">
        <v>94</v>
      </c>
      <c r="C62" s="186"/>
      <c r="D62" s="186"/>
      <c r="E62" s="184"/>
      <c r="F62" s="184"/>
      <c r="G62" s="184"/>
      <c r="H62" s="184"/>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8"/>
      <c r="AN62" s="198"/>
      <c r="AO62" s="198"/>
    </row>
    <row r="63" s="12" customFormat="1" ht="30" customHeight="1" spans="1:41">
      <c r="A63" s="182" t="s">
        <v>54</v>
      </c>
      <c r="B63" s="186" t="s">
        <v>95</v>
      </c>
      <c r="C63" s="186"/>
      <c r="D63" s="186"/>
      <c r="E63" s="184"/>
      <c r="F63" s="184"/>
      <c r="G63" s="184"/>
      <c r="H63" s="184"/>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8"/>
      <c r="AN63" s="198"/>
      <c r="AO63" s="198"/>
    </row>
    <row r="64" s="12" customFormat="1" ht="30" customHeight="1" spans="1:41">
      <c r="A64" s="182" t="s">
        <v>54</v>
      </c>
      <c r="B64" s="186" t="s">
        <v>96</v>
      </c>
      <c r="C64" s="186"/>
      <c r="D64" s="186"/>
      <c r="E64" s="184"/>
      <c r="F64" s="184"/>
      <c r="G64" s="184"/>
      <c r="H64" s="184"/>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8"/>
      <c r="AN64" s="198"/>
      <c r="AO64" s="198"/>
    </row>
    <row r="65" s="12" customFormat="1" ht="30" customHeight="1" spans="1:41">
      <c r="A65" s="179" t="s">
        <v>50</v>
      </c>
      <c r="B65" s="186" t="s">
        <v>97</v>
      </c>
      <c r="C65" s="186"/>
      <c r="D65" s="186"/>
      <c r="E65" s="184"/>
      <c r="F65" s="184"/>
      <c r="G65" s="184"/>
      <c r="H65" s="184"/>
      <c r="I65" s="196">
        <f t="shared" ref="I65:AL65" si="18">I66+I70+I73+I76+I80</f>
        <v>1</v>
      </c>
      <c r="J65" s="196">
        <f t="shared" si="18"/>
        <v>0</v>
      </c>
      <c r="K65" s="196">
        <f t="shared" si="18"/>
        <v>0</v>
      </c>
      <c r="L65" s="196">
        <f t="shared" si="18"/>
        <v>1</v>
      </c>
      <c r="M65" s="196">
        <f t="shared" si="18"/>
        <v>0</v>
      </c>
      <c r="N65" s="196">
        <f t="shared" si="18"/>
        <v>0</v>
      </c>
      <c r="O65" s="196">
        <f t="shared" si="18"/>
        <v>0</v>
      </c>
      <c r="P65" s="196">
        <f t="shared" si="18"/>
        <v>0</v>
      </c>
      <c r="Q65" s="196">
        <f t="shared" si="18"/>
        <v>0</v>
      </c>
      <c r="R65" s="196">
        <f t="shared" si="18"/>
        <v>0</v>
      </c>
      <c r="S65" s="196">
        <f t="shared" si="18"/>
        <v>0</v>
      </c>
      <c r="T65" s="196">
        <f t="shared" si="18"/>
        <v>0</v>
      </c>
      <c r="U65" s="196">
        <f t="shared" si="18"/>
        <v>0</v>
      </c>
      <c r="V65" s="196">
        <f t="shared" si="18"/>
        <v>0</v>
      </c>
      <c r="W65" s="196">
        <f t="shared" si="18"/>
        <v>0</v>
      </c>
      <c r="X65" s="196">
        <f t="shared" si="18"/>
        <v>0</v>
      </c>
      <c r="Y65" s="196">
        <f t="shared" si="18"/>
        <v>0</v>
      </c>
      <c r="Z65" s="196">
        <f t="shared" si="18"/>
        <v>10</v>
      </c>
      <c r="AA65" s="196">
        <f t="shared" si="18"/>
        <v>0</v>
      </c>
      <c r="AB65" s="196">
        <f t="shared" si="18"/>
        <v>0</v>
      </c>
      <c r="AC65" s="196">
        <f t="shared" si="18"/>
        <v>0</v>
      </c>
      <c r="AD65" s="196">
        <f t="shared" si="18"/>
        <v>0</v>
      </c>
      <c r="AE65" s="196">
        <f t="shared" si="18"/>
        <v>0</v>
      </c>
      <c r="AF65" s="196">
        <f t="shared" si="18"/>
        <v>10</v>
      </c>
      <c r="AG65" s="196">
        <f t="shared" si="18"/>
        <v>0</v>
      </c>
      <c r="AH65" s="196">
        <f t="shared" si="18"/>
        <v>0</v>
      </c>
      <c r="AI65" s="196">
        <f t="shared" si="18"/>
        <v>0</v>
      </c>
      <c r="AJ65" s="196">
        <f t="shared" si="18"/>
        <v>0</v>
      </c>
      <c r="AK65" s="196">
        <f t="shared" si="18"/>
        <v>0</v>
      </c>
      <c r="AL65" s="196">
        <f t="shared" si="18"/>
        <v>0</v>
      </c>
      <c r="AM65" s="198"/>
      <c r="AN65" s="198"/>
      <c r="AO65" s="198"/>
    </row>
    <row r="66" s="12" customFormat="1" ht="30" customHeight="1" spans="1:41">
      <c r="A66" s="179" t="s">
        <v>52</v>
      </c>
      <c r="B66" s="186" t="s">
        <v>98</v>
      </c>
      <c r="C66" s="186"/>
      <c r="D66" s="186"/>
      <c r="E66" s="184"/>
      <c r="F66" s="184"/>
      <c r="G66" s="184"/>
      <c r="H66" s="184"/>
      <c r="I66" s="195">
        <f t="shared" ref="I66:AL66" si="19">I67+I69</f>
        <v>1</v>
      </c>
      <c r="J66" s="195">
        <f t="shared" si="19"/>
        <v>0</v>
      </c>
      <c r="K66" s="195">
        <f t="shared" si="19"/>
        <v>0</v>
      </c>
      <c r="L66" s="195">
        <f t="shared" si="19"/>
        <v>1</v>
      </c>
      <c r="M66" s="195">
        <f t="shared" si="19"/>
        <v>0</v>
      </c>
      <c r="N66" s="195">
        <f t="shared" si="19"/>
        <v>0</v>
      </c>
      <c r="O66" s="195">
        <f t="shared" si="19"/>
        <v>0</v>
      </c>
      <c r="P66" s="195">
        <f t="shared" si="19"/>
        <v>0</v>
      </c>
      <c r="Q66" s="195">
        <f t="shared" si="19"/>
        <v>0</v>
      </c>
      <c r="R66" s="195">
        <f t="shared" si="19"/>
        <v>0</v>
      </c>
      <c r="S66" s="195">
        <f t="shared" si="19"/>
        <v>0</v>
      </c>
      <c r="T66" s="195">
        <f t="shared" si="19"/>
        <v>0</v>
      </c>
      <c r="U66" s="195">
        <f t="shared" si="19"/>
        <v>0</v>
      </c>
      <c r="V66" s="195">
        <f t="shared" si="19"/>
        <v>0</v>
      </c>
      <c r="W66" s="195">
        <f t="shared" si="19"/>
        <v>0</v>
      </c>
      <c r="X66" s="195">
        <f t="shared" si="19"/>
        <v>0</v>
      </c>
      <c r="Y66" s="195">
        <f t="shared" si="19"/>
        <v>0</v>
      </c>
      <c r="Z66" s="195">
        <f t="shared" si="19"/>
        <v>10</v>
      </c>
      <c r="AA66" s="195">
        <f t="shared" si="19"/>
        <v>0</v>
      </c>
      <c r="AB66" s="195">
        <f t="shared" si="19"/>
        <v>0</v>
      </c>
      <c r="AC66" s="195">
        <f t="shared" si="19"/>
        <v>0</v>
      </c>
      <c r="AD66" s="195">
        <f t="shared" si="19"/>
        <v>0</v>
      </c>
      <c r="AE66" s="195">
        <f t="shared" si="19"/>
        <v>0</v>
      </c>
      <c r="AF66" s="195">
        <f t="shared" si="19"/>
        <v>10</v>
      </c>
      <c r="AG66" s="195">
        <f t="shared" si="19"/>
        <v>0</v>
      </c>
      <c r="AH66" s="195">
        <f t="shared" si="19"/>
        <v>0</v>
      </c>
      <c r="AI66" s="195">
        <f t="shared" si="19"/>
        <v>0</v>
      </c>
      <c r="AJ66" s="195">
        <f t="shared" si="19"/>
        <v>0</v>
      </c>
      <c r="AK66" s="195">
        <f t="shared" si="19"/>
        <v>0</v>
      </c>
      <c r="AL66" s="195">
        <f t="shared" si="19"/>
        <v>0</v>
      </c>
      <c r="AM66" s="198"/>
      <c r="AN66" s="198"/>
      <c r="AO66" s="198"/>
    </row>
    <row r="67" s="12" customFormat="1" ht="30" customHeight="1" spans="1:41">
      <c r="A67" s="182" t="s">
        <v>54</v>
      </c>
      <c r="B67" s="186" t="s">
        <v>99</v>
      </c>
      <c r="C67" s="186"/>
      <c r="D67" s="186"/>
      <c r="E67" s="184"/>
      <c r="F67" s="184"/>
      <c r="G67" s="184"/>
      <c r="H67" s="184"/>
      <c r="I67" s="195">
        <f t="shared" ref="I67:AL67" si="20">SUM(I68)</f>
        <v>1</v>
      </c>
      <c r="J67" s="195">
        <f t="shared" si="20"/>
        <v>0</v>
      </c>
      <c r="K67" s="195">
        <f t="shared" si="20"/>
        <v>0</v>
      </c>
      <c r="L67" s="195">
        <f t="shared" si="20"/>
        <v>1</v>
      </c>
      <c r="M67" s="195">
        <f t="shared" si="20"/>
        <v>0</v>
      </c>
      <c r="N67" s="195">
        <f t="shared" si="20"/>
        <v>0</v>
      </c>
      <c r="O67" s="195">
        <f t="shared" si="20"/>
        <v>0</v>
      </c>
      <c r="P67" s="195">
        <f t="shared" si="20"/>
        <v>0</v>
      </c>
      <c r="Q67" s="195">
        <f t="shared" si="20"/>
        <v>0</v>
      </c>
      <c r="R67" s="195">
        <f t="shared" si="20"/>
        <v>0</v>
      </c>
      <c r="S67" s="195">
        <f t="shared" si="20"/>
        <v>0</v>
      </c>
      <c r="T67" s="195">
        <f t="shared" si="20"/>
        <v>0</v>
      </c>
      <c r="U67" s="195">
        <f t="shared" si="20"/>
        <v>0</v>
      </c>
      <c r="V67" s="195">
        <f t="shared" si="20"/>
        <v>0</v>
      </c>
      <c r="W67" s="195">
        <f t="shared" si="20"/>
        <v>0</v>
      </c>
      <c r="X67" s="195">
        <f t="shared" si="20"/>
        <v>0</v>
      </c>
      <c r="Y67" s="195">
        <f t="shared" si="20"/>
        <v>0</v>
      </c>
      <c r="Z67" s="195">
        <f t="shared" si="20"/>
        <v>10</v>
      </c>
      <c r="AA67" s="195">
        <f t="shared" si="20"/>
        <v>0</v>
      </c>
      <c r="AB67" s="195">
        <f t="shared" si="20"/>
        <v>0</v>
      </c>
      <c r="AC67" s="195">
        <f t="shared" si="20"/>
        <v>0</v>
      </c>
      <c r="AD67" s="195">
        <f t="shared" si="20"/>
        <v>0</v>
      </c>
      <c r="AE67" s="195">
        <f t="shared" si="20"/>
        <v>0</v>
      </c>
      <c r="AF67" s="195">
        <f t="shared" si="20"/>
        <v>10</v>
      </c>
      <c r="AG67" s="195">
        <f t="shared" si="20"/>
        <v>0</v>
      </c>
      <c r="AH67" s="195">
        <f t="shared" si="20"/>
        <v>0</v>
      </c>
      <c r="AI67" s="195">
        <f t="shared" si="20"/>
        <v>0</v>
      </c>
      <c r="AJ67" s="195">
        <f t="shared" si="20"/>
        <v>0</v>
      </c>
      <c r="AK67" s="195">
        <f t="shared" si="20"/>
        <v>0</v>
      </c>
      <c r="AL67" s="195">
        <f t="shared" si="20"/>
        <v>0</v>
      </c>
      <c r="AM67" s="198"/>
      <c r="AN67" s="198"/>
      <c r="AO67" s="198"/>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810</v>
      </c>
      <c r="W68" s="51" t="s">
        <v>1003</v>
      </c>
      <c r="X68" s="22" t="s">
        <v>810</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2" t="s">
        <v>54</v>
      </c>
      <c r="B69" s="186" t="s">
        <v>100</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8"/>
      <c r="AN69" s="198"/>
      <c r="AO69" s="198"/>
    </row>
    <row r="70" s="12" customFormat="1" ht="30" customHeight="1" spans="1:41">
      <c r="A70" s="182" t="s">
        <v>52</v>
      </c>
      <c r="B70" s="186" t="s">
        <v>101</v>
      </c>
      <c r="C70" s="186"/>
      <c r="D70" s="186"/>
      <c r="E70" s="184"/>
      <c r="F70" s="184"/>
      <c r="G70" s="184"/>
      <c r="H70" s="184"/>
      <c r="I70" s="195">
        <f t="shared" ref="I70:AL70" si="21">I71+I72</f>
        <v>0</v>
      </c>
      <c r="J70" s="195">
        <f t="shared" si="21"/>
        <v>0</v>
      </c>
      <c r="K70" s="195">
        <f t="shared" si="21"/>
        <v>0</v>
      </c>
      <c r="L70" s="195">
        <f t="shared" si="21"/>
        <v>0</v>
      </c>
      <c r="M70" s="195">
        <f t="shared" si="21"/>
        <v>0</v>
      </c>
      <c r="N70" s="195">
        <f t="shared" si="21"/>
        <v>0</v>
      </c>
      <c r="O70" s="195">
        <f t="shared" si="21"/>
        <v>0</v>
      </c>
      <c r="P70" s="195">
        <f t="shared" si="21"/>
        <v>0</v>
      </c>
      <c r="Q70" s="195">
        <f t="shared" si="21"/>
        <v>0</v>
      </c>
      <c r="R70" s="195">
        <f t="shared" si="21"/>
        <v>0</v>
      </c>
      <c r="S70" s="195">
        <f t="shared" si="21"/>
        <v>0</v>
      </c>
      <c r="T70" s="195">
        <f t="shared" si="21"/>
        <v>0</v>
      </c>
      <c r="U70" s="195">
        <f t="shared" si="21"/>
        <v>0</v>
      </c>
      <c r="V70" s="195">
        <f t="shared" si="21"/>
        <v>0</v>
      </c>
      <c r="W70" s="195">
        <f t="shared" si="21"/>
        <v>0</v>
      </c>
      <c r="X70" s="195">
        <f t="shared" si="21"/>
        <v>0</v>
      </c>
      <c r="Y70" s="195">
        <f t="shared" si="21"/>
        <v>0</v>
      </c>
      <c r="Z70" s="195">
        <f t="shared" si="21"/>
        <v>0</v>
      </c>
      <c r="AA70" s="195">
        <f t="shared" si="21"/>
        <v>0</v>
      </c>
      <c r="AB70" s="195">
        <f t="shared" si="21"/>
        <v>0</v>
      </c>
      <c r="AC70" s="195">
        <f t="shared" si="21"/>
        <v>0</v>
      </c>
      <c r="AD70" s="195">
        <f t="shared" si="21"/>
        <v>0</v>
      </c>
      <c r="AE70" s="195">
        <f t="shared" si="21"/>
        <v>0</v>
      </c>
      <c r="AF70" s="195">
        <f t="shared" si="21"/>
        <v>0</v>
      </c>
      <c r="AG70" s="195">
        <f t="shared" si="21"/>
        <v>0</v>
      </c>
      <c r="AH70" s="195">
        <f t="shared" si="21"/>
        <v>0</v>
      </c>
      <c r="AI70" s="195">
        <f t="shared" si="21"/>
        <v>0</v>
      </c>
      <c r="AJ70" s="195">
        <f t="shared" si="21"/>
        <v>0</v>
      </c>
      <c r="AK70" s="195">
        <f t="shared" si="21"/>
        <v>0</v>
      </c>
      <c r="AL70" s="195">
        <f t="shared" si="21"/>
        <v>0</v>
      </c>
      <c r="AM70" s="198"/>
      <c r="AN70" s="198"/>
      <c r="AO70" s="198"/>
    </row>
    <row r="71" s="12" customFormat="1" ht="30" customHeight="1" spans="1:41">
      <c r="A71" s="182" t="s">
        <v>54</v>
      </c>
      <c r="B71" s="186" t="s">
        <v>102</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8"/>
      <c r="AN71" s="198"/>
      <c r="AO71" s="198"/>
    </row>
    <row r="72" s="12" customFormat="1" ht="30" customHeight="1" spans="1:41">
      <c r="A72" s="182" t="s">
        <v>54</v>
      </c>
      <c r="B72" s="186" t="s">
        <v>103</v>
      </c>
      <c r="C72" s="186"/>
      <c r="D72" s="186"/>
      <c r="E72" s="184"/>
      <c r="F72" s="184"/>
      <c r="G72" s="184"/>
      <c r="H72" s="184"/>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8"/>
      <c r="AN72" s="198"/>
      <c r="AO72" s="198"/>
    </row>
    <row r="73" s="12" customFormat="1" ht="30" customHeight="1" spans="1:41">
      <c r="A73" s="182" t="s">
        <v>52</v>
      </c>
      <c r="B73" s="186" t="s">
        <v>104</v>
      </c>
      <c r="C73" s="186"/>
      <c r="D73" s="186"/>
      <c r="E73" s="184"/>
      <c r="F73" s="184"/>
      <c r="G73" s="184"/>
      <c r="H73" s="184"/>
      <c r="I73" s="195">
        <f t="shared" ref="I73:AL73" si="22">I74+I75</f>
        <v>0</v>
      </c>
      <c r="J73" s="195">
        <f t="shared" si="22"/>
        <v>0</v>
      </c>
      <c r="K73" s="195">
        <f t="shared" si="22"/>
        <v>0</v>
      </c>
      <c r="L73" s="195">
        <f t="shared" si="22"/>
        <v>0</v>
      </c>
      <c r="M73" s="195">
        <f t="shared" si="22"/>
        <v>0</v>
      </c>
      <c r="N73" s="195">
        <f t="shared" si="22"/>
        <v>0</v>
      </c>
      <c r="O73" s="195">
        <f t="shared" si="22"/>
        <v>0</v>
      </c>
      <c r="P73" s="195">
        <f t="shared" si="22"/>
        <v>0</v>
      </c>
      <c r="Q73" s="195">
        <f t="shared" si="22"/>
        <v>0</v>
      </c>
      <c r="R73" s="195">
        <f t="shared" si="22"/>
        <v>0</v>
      </c>
      <c r="S73" s="195">
        <f t="shared" si="22"/>
        <v>0</v>
      </c>
      <c r="T73" s="195">
        <f t="shared" si="22"/>
        <v>0</v>
      </c>
      <c r="U73" s="195">
        <f t="shared" si="22"/>
        <v>0</v>
      </c>
      <c r="V73" s="195">
        <f t="shared" si="22"/>
        <v>0</v>
      </c>
      <c r="W73" s="195">
        <f t="shared" si="22"/>
        <v>0</v>
      </c>
      <c r="X73" s="195">
        <f t="shared" si="22"/>
        <v>0</v>
      </c>
      <c r="Y73" s="195">
        <f t="shared" si="22"/>
        <v>0</v>
      </c>
      <c r="Z73" s="195">
        <f t="shared" si="22"/>
        <v>0</v>
      </c>
      <c r="AA73" s="195">
        <f t="shared" si="22"/>
        <v>0</v>
      </c>
      <c r="AB73" s="195">
        <f t="shared" si="22"/>
        <v>0</v>
      </c>
      <c r="AC73" s="195">
        <f t="shared" si="22"/>
        <v>0</v>
      </c>
      <c r="AD73" s="195">
        <f t="shared" si="22"/>
        <v>0</v>
      </c>
      <c r="AE73" s="195">
        <f t="shared" si="22"/>
        <v>0</v>
      </c>
      <c r="AF73" s="195">
        <f t="shared" si="22"/>
        <v>0</v>
      </c>
      <c r="AG73" s="195">
        <f t="shared" si="22"/>
        <v>0</v>
      </c>
      <c r="AH73" s="195">
        <f t="shared" si="22"/>
        <v>0</v>
      </c>
      <c r="AI73" s="195">
        <f t="shared" si="22"/>
        <v>0</v>
      </c>
      <c r="AJ73" s="195">
        <f t="shared" si="22"/>
        <v>0</v>
      </c>
      <c r="AK73" s="195">
        <f t="shared" si="22"/>
        <v>0</v>
      </c>
      <c r="AL73" s="195">
        <f t="shared" si="22"/>
        <v>0</v>
      </c>
      <c r="AM73" s="198"/>
      <c r="AN73" s="198"/>
      <c r="AO73" s="198"/>
    </row>
    <row r="74" s="12" customFormat="1" ht="30" customHeight="1" spans="1:41">
      <c r="A74" s="182" t="s">
        <v>54</v>
      </c>
      <c r="B74" s="186" t="s">
        <v>105</v>
      </c>
      <c r="C74" s="186"/>
      <c r="D74" s="186"/>
      <c r="E74" s="184"/>
      <c r="F74" s="184"/>
      <c r="G74" s="184"/>
      <c r="H74" s="184"/>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8"/>
      <c r="AN74" s="198"/>
      <c r="AO74" s="198"/>
    </row>
    <row r="75" s="12" customFormat="1" ht="30" customHeight="1" spans="1:41">
      <c r="A75" s="182" t="s">
        <v>54</v>
      </c>
      <c r="B75" s="186" t="s">
        <v>106</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8"/>
      <c r="AN75" s="198"/>
      <c r="AO75" s="198"/>
    </row>
    <row r="76" s="12" customFormat="1" ht="30" customHeight="1" spans="1:41">
      <c r="A76" s="182" t="s">
        <v>52</v>
      </c>
      <c r="B76" s="186" t="s">
        <v>107</v>
      </c>
      <c r="C76" s="186"/>
      <c r="D76" s="186"/>
      <c r="E76" s="184"/>
      <c r="F76" s="184"/>
      <c r="G76" s="184"/>
      <c r="H76" s="184"/>
      <c r="I76" s="195">
        <f t="shared" ref="I76:AL76" si="23">I77+I79+I78</f>
        <v>0</v>
      </c>
      <c r="J76" s="195">
        <f t="shared" si="23"/>
        <v>0</v>
      </c>
      <c r="K76" s="195">
        <f t="shared" si="23"/>
        <v>0</v>
      </c>
      <c r="L76" s="195">
        <f t="shared" si="23"/>
        <v>0</v>
      </c>
      <c r="M76" s="195">
        <f t="shared" si="23"/>
        <v>0</v>
      </c>
      <c r="N76" s="195">
        <f t="shared" si="23"/>
        <v>0</v>
      </c>
      <c r="O76" s="195">
        <f t="shared" si="23"/>
        <v>0</v>
      </c>
      <c r="P76" s="195">
        <f t="shared" si="23"/>
        <v>0</v>
      </c>
      <c r="Q76" s="195">
        <f t="shared" si="23"/>
        <v>0</v>
      </c>
      <c r="R76" s="195">
        <f t="shared" si="23"/>
        <v>0</v>
      </c>
      <c r="S76" s="195">
        <f t="shared" si="23"/>
        <v>0</v>
      </c>
      <c r="T76" s="195">
        <f t="shared" si="23"/>
        <v>0</v>
      </c>
      <c r="U76" s="195">
        <f t="shared" si="23"/>
        <v>0</v>
      </c>
      <c r="V76" s="195">
        <f t="shared" si="23"/>
        <v>0</v>
      </c>
      <c r="W76" s="195">
        <f t="shared" si="23"/>
        <v>0</v>
      </c>
      <c r="X76" s="195">
        <f t="shared" si="23"/>
        <v>0</v>
      </c>
      <c r="Y76" s="195">
        <f t="shared" si="23"/>
        <v>0</v>
      </c>
      <c r="Z76" s="195">
        <f t="shared" si="23"/>
        <v>0</v>
      </c>
      <c r="AA76" s="195">
        <f t="shared" si="23"/>
        <v>0</v>
      </c>
      <c r="AB76" s="195">
        <f t="shared" si="23"/>
        <v>0</v>
      </c>
      <c r="AC76" s="195">
        <f t="shared" si="23"/>
        <v>0</v>
      </c>
      <c r="AD76" s="195">
        <f t="shared" si="23"/>
        <v>0</v>
      </c>
      <c r="AE76" s="195">
        <f t="shared" si="23"/>
        <v>0</v>
      </c>
      <c r="AF76" s="195">
        <f t="shared" si="23"/>
        <v>0</v>
      </c>
      <c r="AG76" s="195">
        <f t="shared" si="23"/>
        <v>0</v>
      </c>
      <c r="AH76" s="195">
        <f t="shared" si="23"/>
        <v>0</v>
      </c>
      <c r="AI76" s="195">
        <f t="shared" si="23"/>
        <v>0</v>
      </c>
      <c r="AJ76" s="195">
        <f t="shared" si="23"/>
        <v>0</v>
      </c>
      <c r="AK76" s="195">
        <f t="shared" si="23"/>
        <v>0</v>
      </c>
      <c r="AL76" s="195">
        <f t="shared" si="23"/>
        <v>0</v>
      </c>
      <c r="AM76" s="198"/>
      <c r="AN76" s="198"/>
      <c r="AO76" s="198"/>
    </row>
    <row r="77" s="12" customFormat="1" ht="30" customHeight="1" spans="1:41">
      <c r="A77" s="182" t="s">
        <v>54</v>
      </c>
      <c r="B77" s="186" t="s">
        <v>108</v>
      </c>
      <c r="C77" s="186"/>
      <c r="D77" s="186"/>
      <c r="E77" s="184"/>
      <c r="F77" s="184"/>
      <c r="G77" s="184"/>
      <c r="H77" s="184"/>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8"/>
      <c r="AN77" s="198"/>
      <c r="AO77" s="198"/>
    </row>
    <row r="78" s="12" customFormat="1" ht="30" customHeight="1" spans="1:41">
      <c r="A78" s="182" t="s">
        <v>54</v>
      </c>
      <c r="B78" s="186" t="s">
        <v>109</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8"/>
      <c r="AN78" s="198"/>
      <c r="AO78" s="198"/>
    </row>
    <row r="79" s="12" customFormat="1" ht="30" customHeight="1" spans="1:41">
      <c r="A79" s="182" t="s">
        <v>54</v>
      </c>
      <c r="B79" s="186" t="s">
        <v>110</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8"/>
      <c r="AN79" s="198"/>
      <c r="AO79" s="198"/>
    </row>
    <row r="80" s="12" customFormat="1" ht="30" customHeight="1" spans="1:41">
      <c r="A80" s="182" t="s">
        <v>52</v>
      </c>
      <c r="B80" s="186" t="s">
        <v>111</v>
      </c>
      <c r="C80" s="186"/>
      <c r="D80" s="186"/>
      <c r="E80" s="184"/>
      <c r="F80" s="184"/>
      <c r="G80" s="184"/>
      <c r="H80" s="184"/>
      <c r="I80" s="195">
        <f t="shared" ref="I80:AL80" si="24">I81</f>
        <v>0</v>
      </c>
      <c r="J80" s="195">
        <f t="shared" si="24"/>
        <v>0</v>
      </c>
      <c r="K80" s="195">
        <f t="shared" si="24"/>
        <v>0</v>
      </c>
      <c r="L80" s="195">
        <f t="shared" si="24"/>
        <v>0</v>
      </c>
      <c r="M80" s="195">
        <f t="shared" si="24"/>
        <v>0</v>
      </c>
      <c r="N80" s="195">
        <f t="shared" si="24"/>
        <v>0</v>
      </c>
      <c r="O80" s="195">
        <f t="shared" si="24"/>
        <v>0</v>
      </c>
      <c r="P80" s="195">
        <f t="shared" si="24"/>
        <v>0</v>
      </c>
      <c r="Q80" s="195">
        <f t="shared" si="24"/>
        <v>0</v>
      </c>
      <c r="R80" s="195">
        <f t="shared" si="24"/>
        <v>0</v>
      </c>
      <c r="S80" s="195">
        <f t="shared" si="24"/>
        <v>0</v>
      </c>
      <c r="T80" s="195">
        <f t="shared" si="24"/>
        <v>0</v>
      </c>
      <c r="U80" s="195">
        <f t="shared" si="24"/>
        <v>0</v>
      </c>
      <c r="V80" s="195">
        <f t="shared" si="24"/>
        <v>0</v>
      </c>
      <c r="W80" s="195">
        <f t="shared" si="24"/>
        <v>0</v>
      </c>
      <c r="X80" s="195">
        <f t="shared" si="24"/>
        <v>0</v>
      </c>
      <c r="Y80" s="195">
        <f t="shared" si="24"/>
        <v>0</v>
      </c>
      <c r="Z80" s="195">
        <f t="shared" si="24"/>
        <v>0</v>
      </c>
      <c r="AA80" s="195">
        <f t="shared" si="24"/>
        <v>0</v>
      </c>
      <c r="AB80" s="195">
        <f t="shared" si="24"/>
        <v>0</v>
      </c>
      <c r="AC80" s="195">
        <f t="shared" si="24"/>
        <v>0</v>
      </c>
      <c r="AD80" s="195">
        <f t="shared" si="24"/>
        <v>0</v>
      </c>
      <c r="AE80" s="195">
        <f t="shared" si="24"/>
        <v>0</v>
      </c>
      <c r="AF80" s="195">
        <f t="shared" si="24"/>
        <v>0</v>
      </c>
      <c r="AG80" s="195">
        <f t="shared" si="24"/>
        <v>0</v>
      </c>
      <c r="AH80" s="195">
        <f t="shared" si="24"/>
        <v>0</v>
      </c>
      <c r="AI80" s="195">
        <f t="shared" si="24"/>
        <v>0</v>
      </c>
      <c r="AJ80" s="195">
        <f t="shared" si="24"/>
        <v>0</v>
      </c>
      <c r="AK80" s="195">
        <f t="shared" si="24"/>
        <v>0</v>
      </c>
      <c r="AL80" s="195">
        <f t="shared" si="24"/>
        <v>0</v>
      </c>
      <c r="AM80" s="198"/>
      <c r="AN80" s="198"/>
      <c r="AO80" s="198"/>
    </row>
    <row r="81" s="12" customFormat="1" ht="30" customHeight="1" spans="1:41">
      <c r="A81" s="182" t="s">
        <v>54</v>
      </c>
      <c r="B81" s="186" t="s">
        <v>111</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8"/>
      <c r="AN81" s="198"/>
      <c r="AO81" s="198"/>
    </row>
    <row r="82" s="12" customFormat="1" ht="30" customHeight="1" spans="1:41">
      <c r="A82" s="179" t="s">
        <v>50</v>
      </c>
      <c r="B82" s="186" t="s">
        <v>112</v>
      </c>
      <c r="C82" s="186"/>
      <c r="D82" s="186"/>
      <c r="E82" s="184"/>
      <c r="F82" s="184"/>
      <c r="G82" s="184"/>
      <c r="H82" s="184"/>
      <c r="I82" s="196">
        <f t="shared" ref="I82:AL82" si="25">I83+I98+I107</f>
        <v>9</v>
      </c>
      <c r="J82" s="196">
        <f t="shared" si="25"/>
        <v>274.13</v>
      </c>
      <c r="K82" s="196">
        <f t="shared" si="25"/>
        <v>1</v>
      </c>
      <c r="L82" s="196">
        <f t="shared" si="25"/>
        <v>0</v>
      </c>
      <c r="M82" s="196">
        <f t="shared" si="25"/>
        <v>8</v>
      </c>
      <c r="N82" s="196">
        <f t="shared" si="25"/>
        <v>0</v>
      </c>
      <c r="O82" s="196">
        <f t="shared" si="25"/>
        <v>0</v>
      </c>
      <c r="P82" s="196">
        <f t="shared" si="25"/>
        <v>0</v>
      </c>
      <c r="Q82" s="196">
        <f t="shared" si="25"/>
        <v>0</v>
      </c>
      <c r="R82" s="196">
        <f t="shared" si="25"/>
        <v>0</v>
      </c>
      <c r="S82" s="196">
        <f t="shared" si="25"/>
        <v>6407</v>
      </c>
      <c r="T82" s="196">
        <f t="shared" si="25"/>
        <v>25403</v>
      </c>
      <c r="U82" s="196">
        <f t="shared" si="25"/>
        <v>0</v>
      </c>
      <c r="V82" s="196">
        <f t="shared" si="25"/>
        <v>0</v>
      </c>
      <c r="W82" s="196">
        <f t="shared" si="25"/>
        <v>0</v>
      </c>
      <c r="X82" s="196">
        <f t="shared" si="25"/>
        <v>0</v>
      </c>
      <c r="Y82" s="196">
        <f t="shared" si="25"/>
        <v>0</v>
      </c>
      <c r="Z82" s="196">
        <f t="shared" si="25"/>
        <v>10500</v>
      </c>
      <c r="AA82" s="196">
        <f t="shared" si="25"/>
        <v>8500</v>
      </c>
      <c r="AB82" s="196">
        <f t="shared" si="25"/>
        <v>8500</v>
      </c>
      <c r="AC82" s="196">
        <f t="shared" si="25"/>
        <v>0</v>
      </c>
      <c r="AD82" s="196">
        <f t="shared" si="25"/>
        <v>0</v>
      </c>
      <c r="AE82" s="196">
        <f t="shared" si="25"/>
        <v>0</v>
      </c>
      <c r="AF82" s="196">
        <f t="shared" si="25"/>
        <v>0</v>
      </c>
      <c r="AG82" s="196">
        <f t="shared" si="25"/>
        <v>0</v>
      </c>
      <c r="AH82" s="196">
        <f t="shared" si="25"/>
        <v>2000</v>
      </c>
      <c r="AI82" s="196">
        <f t="shared" si="25"/>
        <v>0</v>
      </c>
      <c r="AJ82" s="196">
        <f t="shared" si="25"/>
        <v>0</v>
      </c>
      <c r="AK82" s="196">
        <f t="shared" si="25"/>
        <v>0</v>
      </c>
      <c r="AL82" s="196">
        <f t="shared" si="25"/>
        <v>0</v>
      </c>
      <c r="AM82" s="198"/>
      <c r="AN82" s="198"/>
      <c r="AO82" s="198"/>
    </row>
    <row r="83" s="12" customFormat="1" ht="30" customHeight="1" spans="1:41">
      <c r="A83" s="179" t="s">
        <v>52</v>
      </c>
      <c r="B83" s="186" t="s">
        <v>113</v>
      </c>
      <c r="C83" s="186"/>
      <c r="D83" s="186"/>
      <c r="E83" s="184"/>
      <c r="F83" s="184"/>
      <c r="G83" s="184"/>
      <c r="H83" s="184"/>
      <c r="I83" s="195">
        <f t="shared" ref="I83:AL83" si="26">I84+I85+I86+I88+I93+I94+I95+I96+I97</f>
        <v>5</v>
      </c>
      <c r="J83" s="195">
        <f t="shared" si="26"/>
        <v>269</v>
      </c>
      <c r="K83" s="195">
        <f t="shared" si="26"/>
        <v>1</v>
      </c>
      <c r="L83" s="195">
        <f t="shared" si="26"/>
        <v>0</v>
      </c>
      <c r="M83" s="195">
        <f t="shared" si="26"/>
        <v>4</v>
      </c>
      <c r="N83" s="195">
        <f t="shared" si="26"/>
        <v>0</v>
      </c>
      <c r="O83" s="195">
        <f t="shared" si="26"/>
        <v>0</v>
      </c>
      <c r="P83" s="195">
        <f t="shared" si="26"/>
        <v>0</v>
      </c>
      <c r="Q83" s="195">
        <f t="shared" si="26"/>
        <v>0</v>
      </c>
      <c r="R83" s="195">
        <f t="shared" si="26"/>
        <v>0</v>
      </c>
      <c r="S83" s="195">
        <f t="shared" si="26"/>
        <v>4080</v>
      </c>
      <c r="T83" s="195">
        <f t="shared" si="26"/>
        <v>16624</v>
      </c>
      <c r="U83" s="195">
        <f t="shared" si="26"/>
        <v>0</v>
      </c>
      <c r="V83" s="195">
        <f t="shared" si="26"/>
        <v>0</v>
      </c>
      <c r="W83" s="195">
        <f t="shared" si="26"/>
        <v>0</v>
      </c>
      <c r="X83" s="195">
        <f t="shared" si="26"/>
        <v>0</v>
      </c>
      <c r="Y83" s="195">
        <f t="shared" si="26"/>
        <v>0</v>
      </c>
      <c r="Z83" s="195">
        <f t="shared" si="26"/>
        <v>6820</v>
      </c>
      <c r="AA83" s="195">
        <f t="shared" si="26"/>
        <v>4820</v>
      </c>
      <c r="AB83" s="195">
        <f t="shared" si="26"/>
        <v>4820</v>
      </c>
      <c r="AC83" s="195">
        <f t="shared" si="26"/>
        <v>0</v>
      </c>
      <c r="AD83" s="195">
        <f t="shared" si="26"/>
        <v>0</v>
      </c>
      <c r="AE83" s="195">
        <f t="shared" si="26"/>
        <v>0</v>
      </c>
      <c r="AF83" s="195">
        <f t="shared" si="26"/>
        <v>0</v>
      </c>
      <c r="AG83" s="195">
        <f t="shared" si="26"/>
        <v>0</v>
      </c>
      <c r="AH83" s="195">
        <f t="shared" si="26"/>
        <v>2000</v>
      </c>
      <c r="AI83" s="195">
        <f t="shared" si="26"/>
        <v>0</v>
      </c>
      <c r="AJ83" s="195">
        <f t="shared" si="26"/>
        <v>0</v>
      </c>
      <c r="AK83" s="195">
        <f t="shared" si="26"/>
        <v>0</v>
      </c>
      <c r="AL83" s="195">
        <f t="shared" si="26"/>
        <v>0</v>
      </c>
      <c r="AM83" s="198"/>
      <c r="AN83" s="198"/>
      <c r="AO83" s="198"/>
    </row>
    <row r="84" s="12" customFormat="1" ht="43" customHeight="1" spans="1:41">
      <c r="A84" s="182" t="s">
        <v>54</v>
      </c>
      <c r="B84" s="186" t="s">
        <v>114</v>
      </c>
      <c r="C84" s="186"/>
      <c r="D84" s="186"/>
      <c r="E84" s="184"/>
      <c r="F84" s="184"/>
      <c r="G84" s="184"/>
      <c r="H84" s="184"/>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8"/>
      <c r="AN84" s="198"/>
      <c r="AO84" s="198"/>
    </row>
    <row r="85" s="12" customFormat="1" ht="43" customHeight="1" spans="1:41">
      <c r="A85" s="182" t="s">
        <v>54</v>
      </c>
      <c r="B85" s="186" t="s">
        <v>115</v>
      </c>
      <c r="C85" s="186"/>
      <c r="D85" s="186"/>
      <c r="E85" s="184"/>
      <c r="F85" s="184"/>
      <c r="G85" s="184"/>
      <c r="H85" s="184"/>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8"/>
      <c r="AN85" s="198"/>
      <c r="AO85" s="198"/>
    </row>
    <row r="86" s="12" customFormat="1" ht="43" customHeight="1" spans="1:41">
      <c r="A86" s="199" t="s">
        <v>54</v>
      </c>
      <c r="B86" s="200" t="s">
        <v>116</v>
      </c>
      <c r="C86" s="200"/>
      <c r="D86" s="200"/>
      <c r="E86" s="201"/>
      <c r="F86" s="201"/>
      <c r="G86" s="201"/>
      <c r="H86" s="201"/>
      <c r="I86" s="207">
        <f t="shared" ref="I86:AL86" si="27">SUM(I87)</f>
        <v>1</v>
      </c>
      <c r="J86" s="207">
        <f t="shared" si="27"/>
        <v>30</v>
      </c>
      <c r="K86" s="207">
        <f t="shared" si="27"/>
        <v>1</v>
      </c>
      <c r="L86" s="207">
        <f t="shared" si="27"/>
        <v>0</v>
      </c>
      <c r="M86" s="207">
        <f t="shared" si="27"/>
        <v>0</v>
      </c>
      <c r="N86" s="207">
        <f t="shared" si="27"/>
        <v>0</v>
      </c>
      <c r="O86" s="207">
        <f t="shared" si="27"/>
        <v>0</v>
      </c>
      <c r="P86" s="207">
        <f t="shared" si="27"/>
        <v>0</v>
      </c>
      <c r="Q86" s="207">
        <f t="shared" si="27"/>
        <v>0</v>
      </c>
      <c r="R86" s="207">
        <f t="shared" si="27"/>
        <v>0</v>
      </c>
      <c r="S86" s="207">
        <f t="shared" si="27"/>
        <v>431</v>
      </c>
      <c r="T86" s="207">
        <f t="shared" si="27"/>
        <v>1548</v>
      </c>
      <c r="U86" s="207">
        <f t="shared" si="27"/>
        <v>0</v>
      </c>
      <c r="V86" s="207">
        <f t="shared" si="27"/>
        <v>0</v>
      </c>
      <c r="W86" s="207">
        <f t="shared" si="27"/>
        <v>0</v>
      </c>
      <c r="X86" s="207">
        <f t="shared" si="27"/>
        <v>0</v>
      </c>
      <c r="Y86" s="207">
        <f t="shared" si="27"/>
        <v>0</v>
      </c>
      <c r="Z86" s="207">
        <f t="shared" si="27"/>
        <v>1400</v>
      </c>
      <c r="AA86" s="207">
        <f t="shared" si="27"/>
        <v>1400</v>
      </c>
      <c r="AB86" s="207">
        <f t="shared" si="27"/>
        <v>1400</v>
      </c>
      <c r="AC86" s="207">
        <f t="shared" si="27"/>
        <v>0</v>
      </c>
      <c r="AD86" s="207">
        <f t="shared" si="27"/>
        <v>0</v>
      </c>
      <c r="AE86" s="207">
        <f t="shared" si="27"/>
        <v>0</v>
      </c>
      <c r="AF86" s="207">
        <f t="shared" si="27"/>
        <v>0</v>
      </c>
      <c r="AG86" s="207">
        <f t="shared" si="27"/>
        <v>0</v>
      </c>
      <c r="AH86" s="207">
        <f t="shared" si="27"/>
        <v>0</v>
      </c>
      <c r="AI86" s="207">
        <f t="shared" si="27"/>
        <v>0</v>
      </c>
      <c r="AJ86" s="207">
        <f t="shared" si="27"/>
        <v>0</v>
      </c>
      <c r="AK86" s="207">
        <f t="shared" si="27"/>
        <v>0</v>
      </c>
      <c r="AL86" s="207">
        <f t="shared" si="27"/>
        <v>0</v>
      </c>
      <c r="AM86" s="209"/>
      <c r="AN86" s="209"/>
      <c r="AO86" s="209"/>
    </row>
    <row r="87" s="11" customFormat="1" ht="189" customHeight="1" spans="1:16383">
      <c r="A87" s="22">
        <v>17</v>
      </c>
      <c r="B87" s="22" t="s">
        <v>1335</v>
      </c>
      <c r="C87" s="22">
        <v>2024</v>
      </c>
      <c r="D87" s="37" t="s">
        <v>1336</v>
      </c>
      <c r="E87" s="24" t="s">
        <v>178</v>
      </c>
      <c r="F87" s="24" t="s">
        <v>1337</v>
      </c>
      <c r="G87" s="24" t="s">
        <v>1304</v>
      </c>
      <c r="H87" s="37" t="s">
        <v>1338</v>
      </c>
      <c r="I87" s="22">
        <v>1</v>
      </c>
      <c r="J87" s="22">
        <v>30</v>
      </c>
      <c r="K87" s="22">
        <v>1</v>
      </c>
      <c r="L87" s="22"/>
      <c r="M87" s="22"/>
      <c r="N87" s="22"/>
      <c r="O87" s="22"/>
      <c r="P87" s="22"/>
      <c r="Q87" s="22"/>
      <c r="R87" s="22"/>
      <c r="S87" s="22">
        <v>431</v>
      </c>
      <c r="T87" s="22">
        <v>1548</v>
      </c>
      <c r="U87" s="36" t="s">
        <v>215</v>
      </c>
      <c r="V87" s="22" t="s">
        <v>853</v>
      </c>
      <c r="W87" s="36" t="s">
        <v>215</v>
      </c>
      <c r="X87" s="22" t="s">
        <v>853</v>
      </c>
      <c r="Y87" s="22" t="s">
        <v>1286</v>
      </c>
      <c r="Z87" s="22">
        <v>1400</v>
      </c>
      <c r="AA87" s="22">
        <v>1400</v>
      </c>
      <c r="AB87" s="60">
        <v>1400</v>
      </c>
      <c r="AC87" s="60"/>
      <c r="AD87" s="60"/>
      <c r="AE87" s="60"/>
      <c r="AF87" s="22"/>
      <c r="AG87" s="22"/>
      <c r="AH87" s="22"/>
      <c r="AI87" s="22"/>
      <c r="AJ87" s="22"/>
      <c r="AK87" s="22"/>
      <c r="AL87" s="22"/>
      <c r="AM87" s="33" t="s">
        <v>1339</v>
      </c>
      <c r="AN87" s="33" t="s">
        <v>1340</v>
      </c>
      <c r="AO87" s="60" t="s">
        <v>1386</v>
      </c>
      <c r="AP87" s="75" t="s">
        <v>1386</v>
      </c>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1"/>
      <c r="GQ87" s="211"/>
      <c r="GR87" s="211"/>
      <c r="GS87" s="211"/>
      <c r="GT87" s="211"/>
      <c r="GU87" s="211"/>
      <c r="GV87" s="211"/>
      <c r="GW87" s="211"/>
      <c r="GX87" s="211"/>
      <c r="GY87" s="211"/>
      <c r="GZ87" s="211"/>
      <c r="HA87" s="211"/>
      <c r="HB87" s="211"/>
      <c r="HC87" s="211"/>
      <c r="HD87" s="211"/>
      <c r="HE87" s="211"/>
      <c r="HF87" s="211"/>
      <c r="HG87" s="211"/>
      <c r="HH87" s="211"/>
      <c r="HI87" s="211"/>
      <c r="HJ87" s="211"/>
      <c r="HK87" s="211"/>
      <c r="HL87" s="211"/>
      <c r="HM87" s="211"/>
      <c r="HN87" s="211"/>
      <c r="HO87" s="211"/>
      <c r="HP87" s="211"/>
      <c r="HQ87" s="211"/>
      <c r="HR87" s="211"/>
      <c r="HS87" s="211"/>
      <c r="HT87" s="211"/>
      <c r="HU87" s="211"/>
      <c r="HV87" s="211"/>
      <c r="HW87" s="211"/>
      <c r="HX87" s="211"/>
      <c r="HY87" s="211"/>
      <c r="HZ87" s="211"/>
      <c r="IA87" s="211"/>
      <c r="IB87" s="211"/>
      <c r="IC87" s="211"/>
      <c r="ID87" s="211"/>
      <c r="IE87" s="211"/>
      <c r="IF87" s="211"/>
      <c r="IG87" s="211"/>
      <c r="IH87" s="211"/>
      <c r="II87" s="211"/>
      <c r="IJ87" s="211"/>
      <c r="IK87" s="211"/>
      <c r="IL87" s="211"/>
      <c r="IM87" s="211"/>
      <c r="IN87" s="211"/>
      <c r="IO87" s="211"/>
      <c r="IP87" s="211"/>
      <c r="IQ87" s="211"/>
      <c r="IR87" s="211"/>
      <c r="IS87" s="211"/>
      <c r="IT87" s="211"/>
      <c r="IU87" s="211"/>
      <c r="IV87" s="211"/>
      <c r="IW87" s="211"/>
      <c r="IX87" s="211"/>
      <c r="IY87" s="211"/>
      <c r="IZ87" s="211"/>
      <c r="JA87" s="211"/>
      <c r="JB87" s="211"/>
      <c r="JC87" s="211"/>
      <c r="JD87" s="211"/>
      <c r="JE87" s="211"/>
      <c r="JF87" s="211"/>
      <c r="JG87" s="211"/>
      <c r="JH87" s="211"/>
      <c r="JI87" s="211"/>
      <c r="JJ87" s="211"/>
      <c r="JK87" s="211"/>
      <c r="JL87" s="211"/>
      <c r="JM87" s="211"/>
      <c r="JN87" s="211"/>
      <c r="JO87" s="211"/>
      <c r="JP87" s="211"/>
      <c r="JQ87" s="211"/>
      <c r="JR87" s="211"/>
      <c r="JS87" s="211"/>
      <c r="JT87" s="211"/>
      <c r="JU87" s="211"/>
      <c r="JV87" s="211"/>
      <c r="JW87" s="211"/>
      <c r="JX87" s="211"/>
      <c r="JY87" s="211"/>
      <c r="JZ87" s="211"/>
      <c r="KA87" s="211"/>
      <c r="KB87" s="211"/>
      <c r="KC87" s="211"/>
      <c r="KD87" s="211"/>
      <c r="KE87" s="211"/>
      <c r="KF87" s="211"/>
      <c r="KG87" s="211"/>
      <c r="KH87" s="211"/>
      <c r="KI87" s="211"/>
      <c r="KJ87" s="211"/>
      <c r="KK87" s="211"/>
      <c r="KL87" s="211"/>
      <c r="KM87" s="211"/>
      <c r="KN87" s="211"/>
      <c r="KO87" s="211"/>
      <c r="KP87" s="211"/>
      <c r="KQ87" s="211"/>
      <c r="KR87" s="211"/>
      <c r="KS87" s="211"/>
      <c r="KT87" s="211"/>
      <c r="KU87" s="211"/>
      <c r="KV87" s="211"/>
      <c r="KW87" s="211"/>
      <c r="KX87" s="211"/>
      <c r="KY87" s="211"/>
      <c r="KZ87" s="211"/>
      <c r="LA87" s="211"/>
      <c r="LB87" s="211"/>
      <c r="LC87" s="211"/>
      <c r="LD87" s="211"/>
      <c r="LE87" s="211"/>
      <c r="LF87" s="211"/>
      <c r="LG87" s="211"/>
      <c r="LH87" s="211"/>
      <c r="LI87" s="211"/>
      <c r="LJ87" s="211"/>
      <c r="LK87" s="211"/>
      <c r="LL87" s="211"/>
      <c r="LM87" s="211"/>
      <c r="LN87" s="211"/>
      <c r="LO87" s="211"/>
      <c r="LP87" s="211"/>
      <c r="LQ87" s="211"/>
      <c r="LR87" s="211"/>
      <c r="LS87" s="211"/>
      <c r="LT87" s="211"/>
      <c r="LU87" s="211"/>
      <c r="LV87" s="211"/>
      <c r="LW87" s="211"/>
      <c r="LX87" s="211"/>
      <c r="LY87" s="211"/>
      <c r="LZ87" s="211"/>
      <c r="MA87" s="211"/>
      <c r="MB87" s="211"/>
      <c r="MC87" s="211"/>
      <c r="MD87" s="211"/>
      <c r="ME87" s="211"/>
      <c r="MF87" s="211"/>
      <c r="MG87" s="211"/>
      <c r="MH87" s="211"/>
      <c r="MI87" s="211"/>
      <c r="MJ87" s="211"/>
      <c r="MK87" s="211"/>
      <c r="ML87" s="211"/>
      <c r="MM87" s="211"/>
      <c r="MN87" s="211"/>
      <c r="MO87" s="211"/>
      <c r="MP87" s="211"/>
      <c r="MQ87" s="211"/>
      <c r="MR87" s="211"/>
      <c r="MS87" s="211"/>
      <c r="MT87" s="211"/>
      <c r="MU87" s="211"/>
      <c r="MV87" s="211"/>
      <c r="MW87" s="211"/>
      <c r="MX87" s="211"/>
      <c r="MY87" s="211"/>
      <c r="MZ87" s="211"/>
      <c r="NA87" s="211"/>
      <c r="NB87" s="211"/>
      <c r="NC87" s="211"/>
      <c r="ND87" s="211"/>
      <c r="NE87" s="211"/>
      <c r="NF87" s="211"/>
      <c r="NG87" s="211"/>
      <c r="NH87" s="211"/>
      <c r="NI87" s="211"/>
      <c r="NJ87" s="211"/>
      <c r="NK87" s="211"/>
      <c r="NL87" s="211"/>
      <c r="NM87" s="211"/>
      <c r="NN87" s="211"/>
      <c r="NO87" s="211"/>
      <c r="NP87" s="211"/>
      <c r="NQ87" s="211"/>
      <c r="NR87" s="211"/>
      <c r="NS87" s="211"/>
      <c r="NT87" s="211"/>
      <c r="NU87" s="211"/>
      <c r="NV87" s="211"/>
      <c r="NW87" s="211"/>
      <c r="NX87" s="211"/>
      <c r="NY87" s="211"/>
      <c r="NZ87" s="211"/>
      <c r="OA87" s="211"/>
      <c r="OB87" s="211"/>
      <c r="OC87" s="211"/>
      <c r="OD87" s="211"/>
      <c r="OE87" s="211"/>
      <c r="OF87" s="211"/>
      <c r="OG87" s="211"/>
      <c r="OH87" s="211"/>
      <c r="OI87" s="211"/>
      <c r="OJ87" s="211"/>
      <c r="OK87" s="211"/>
      <c r="OL87" s="211"/>
      <c r="OM87" s="211"/>
      <c r="ON87" s="211"/>
      <c r="OO87" s="211"/>
      <c r="OP87" s="211"/>
      <c r="OQ87" s="211"/>
      <c r="OR87" s="211"/>
      <c r="OS87" s="211"/>
      <c r="OT87" s="211"/>
      <c r="OU87" s="211"/>
      <c r="OV87" s="211"/>
      <c r="OW87" s="211"/>
      <c r="OX87" s="211"/>
      <c r="OY87" s="211"/>
      <c r="OZ87" s="211"/>
      <c r="PA87" s="211"/>
      <c r="PB87" s="211"/>
      <c r="PC87" s="211"/>
      <c r="PD87" s="211"/>
      <c r="PE87" s="211"/>
      <c r="PF87" s="211"/>
      <c r="PG87" s="211"/>
      <c r="PH87" s="211"/>
      <c r="PI87" s="211"/>
      <c r="PJ87" s="211"/>
      <c r="PK87" s="211"/>
      <c r="PL87" s="211"/>
      <c r="PM87" s="211"/>
      <c r="PN87" s="211"/>
      <c r="PO87" s="211"/>
      <c r="PP87" s="211"/>
      <c r="PQ87" s="211"/>
      <c r="PR87" s="211"/>
      <c r="PS87" s="211"/>
      <c r="PT87" s="211"/>
      <c r="PU87" s="211"/>
      <c r="PV87" s="211"/>
      <c r="PW87" s="211"/>
      <c r="PX87" s="211"/>
      <c r="PY87" s="211"/>
      <c r="PZ87" s="211"/>
      <c r="QA87" s="211"/>
      <c r="QB87" s="211"/>
      <c r="QC87" s="211"/>
      <c r="QD87" s="211"/>
      <c r="QE87" s="211"/>
      <c r="QF87" s="211"/>
      <c r="QG87" s="211"/>
      <c r="QH87" s="211"/>
      <c r="QI87" s="211"/>
      <c r="QJ87" s="211"/>
      <c r="QK87" s="211"/>
      <c r="QL87" s="211"/>
      <c r="QM87" s="211"/>
      <c r="QN87" s="211"/>
      <c r="QO87" s="211"/>
      <c r="QP87" s="211"/>
      <c r="QQ87" s="211"/>
      <c r="QR87" s="211"/>
      <c r="QS87" s="211"/>
      <c r="QT87" s="211"/>
      <c r="QU87" s="211"/>
      <c r="QV87" s="211"/>
      <c r="QW87" s="211"/>
      <c r="QX87" s="211"/>
      <c r="QY87" s="211"/>
      <c r="QZ87" s="211"/>
      <c r="RA87" s="211"/>
      <c r="RB87" s="211"/>
      <c r="RC87" s="211"/>
      <c r="RD87" s="211"/>
      <c r="RE87" s="211"/>
      <c r="RF87" s="211"/>
      <c r="RG87" s="211"/>
      <c r="RH87" s="211"/>
      <c r="RI87" s="211"/>
      <c r="RJ87" s="211"/>
      <c r="RK87" s="211"/>
      <c r="RL87" s="211"/>
      <c r="RM87" s="211"/>
      <c r="RN87" s="211"/>
      <c r="RO87" s="211"/>
      <c r="RP87" s="211"/>
      <c r="RQ87" s="211"/>
      <c r="RR87" s="211"/>
      <c r="RS87" s="211"/>
      <c r="RT87" s="211"/>
      <c r="RU87" s="211"/>
      <c r="RV87" s="211"/>
      <c r="RW87" s="211"/>
      <c r="RX87" s="211"/>
      <c r="RY87" s="211"/>
      <c r="RZ87" s="211"/>
      <c r="SA87" s="211"/>
      <c r="SB87" s="211"/>
      <c r="SC87" s="211"/>
      <c r="SD87" s="211"/>
      <c r="SE87" s="211"/>
      <c r="SF87" s="211"/>
      <c r="SG87" s="211"/>
      <c r="SH87" s="211"/>
      <c r="SI87" s="211"/>
      <c r="SJ87" s="211"/>
      <c r="SK87" s="211"/>
      <c r="SL87" s="211"/>
      <c r="SM87" s="211"/>
      <c r="SN87" s="211"/>
      <c r="SO87" s="211"/>
      <c r="SP87" s="211"/>
      <c r="SQ87" s="211"/>
      <c r="SR87" s="211"/>
      <c r="SS87" s="211"/>
      <c r="ST87" s="211"/>
      <c r="SU87" s="211"/>
      <c r="SV87" s="211"/>
      <c r="SW87" s="211"/>
      <c r="SX87" s="211"/>
      <c r="SY87" s="211"/>
      <c r="SZ87" s="211"/>
      <c r="TA87" s="211"/>
      <c r="TB87" s="211"/>
      <c r="TC87" s="211"/>
      <c r="TD87" s="211"/>
      <c r="TE87" s="211"/>
      <c r="TF87" s="211"/>
      <c r="TG87" s="211"/>
      <c r="TH87" s="211"/>
      <c r="TI87" s="211"/>
      <c r="TJ87" s="211"/>
      <c r="TK87" s="211"/>
      <c r="TL87" s="211"/>
      <c r="TM87" s="211"/>
      <c r="TN87" s="211"/>
      <c r="TO87" s="211"/>
      <c r="TP87" s="211"/>
      <c r="TQ87" s="211"/>
      <c r="TR87" s="211"/>
      <c r="TS87" s="211"/>
      <c r="TT87" s="211"/>
      <c r="TU87" s="211"/>
      <c r="TV87" s="211"/>
      <c r="TW87" s="211"/>
      <c r="TX87" s="211"/>
      <c r="TY87" s="211"/>
      <c r="TZ87" s="211"/>
      <c r="UA87" s="211"/>
      <c r="UB87" s="211"/>
      <c r="UC87" s="211"/>
      <c r="UD87" s="211"/>
      <c r="UE87" s="211"/>
      <c r="UF87" s="211"/>
      <c r="UG87" s="211"/>
      <c r="UH87" s="211"/>
      <c r="UI87" s="211"/>
      <c r="UJ87" s="211"/>
      <c r="UK87" s="211"/>
      <c r="UL87" s="211"/>
      <c r="UM87" s="211"/>
      <c r="UN87" s="211"/>
      <c r="UO87" s="211"/>
      <c r="UP87" s="211"/>
      <c r="UQ87" s="211"/>
      <c r="UR87" s="211"/>
      <c r="US87" s="211"/>
      <c r="UT87" s="211"/>
      <c r="UU87" s="211"/>
      <c r="UV87" s="211"/>
      <c r="UW87" s="211"/>
      <c r="UX87" s="211"/>
      <c r="UY87" s="211"/>
      <c r="UZ87" s="211"/>
      <c r="VA87" s="211"/>
      <c r="VB87" s="211"/>
      <c r="VC87" s="211"/>
      <c r="VD87" s="211"/>
      <c r="VE87" s="211"/>
      <c r="VF87" s="211"/>
      <c r="VG87" s="211"/>
      <c r="VH87" s="211"/>
      <c r="VI87" s="211"/>
      <c r="VJ87" s="211"/>
      <c r="VK87" s="211"/>
      <c r="VL87" s="211"/>
      <c r="VM87" s="211"/>
      <c r="VN87" s="211"/>
      <c r="VO87" s="211"/>
      <c r="VP87" s="211"/>
      <c r="VQ87" s="211"/>
      <c r="VR87" s="211"/>
      <c r="VS87" s="211"/>
      <c r="VT87" s="211"/>
      <c r="VU87" s="211"/>
      <c r="VV87" s="211"/>
      <c r="VW87" s="211"/>
      <c r="VX87" s="211"/>
      <c r="VY87" s="211"/>
      <c r="VZ87" s="211"/>
      <c r="WA87" s="211"/>
      <c r="WB87" s="211"/>
      <c r="WC87" s="211"/>
      <c r="WD87" s="211"/>
      <c r="WE87" s="211"/>
      <c r="WF87" s="211"/>
      <c r="WG87" s="211"/>
      <c r="WH87" s="211"/>
      <c r="WI87" s="211"/>
      <c r="WJ87" s="211"/>
      <c r="WK87" s="211"/>
      <c r="WL87" s="211"/>
      <c r="WM87" s="211"/>
      <c r="WN87" s="211"/>
      <c r="WO87" s="211"/>
      <c r="WP87" s="211"/>
      <c r="WQ87" s="211"/>
      <c r="WR87" s="211"/>
      <c r="WS87" s="211"/>
      <c r="WT87" s="211"/>
      <c r="WU87" s="211"/>
      <c r="WV87" s="211"/>
      <c r="WW87" s="211"/>
      <c r="WX87" s="211"/>
      <c r="WY87" s="211"/>
      <c r="WZ87" s="211"/>
      <c r="XA87" s="211"/>
      <c r="XB87" s="211"/>
      <c r="XC87" s="211"/>
      <c r="XD87" s="211"/>
      <c r="XE87" s="211"/>
      <c r="XF87" s="211"/>
      <c r="XG87" s="211"/>
      <c r="XH87" s="211"/>
      <c r="XI87" s="211"/>
      <c r="XJ87" s="211"/>
      <c r="XK87" s="211"/>
      <c r="XL87" s="211"/>
      <c r="XM87" s="211"/>
      <c r="XN87" s="211"/>
      <c r="XO87" s="211"/>
      <c r="XP87" s="211"/>
      <c r="XQ87" s="211"/>
      <c r="XR87" s="211"/>
      <c r="XS87" s="211"/>
      <c r="XT87" s="211"/>
      <c r="XU87" s="211"/>
      <c r="XV87" s="211"/>
      <c r="XW87" s="211"/>
      <c r="XX87" s="211"/>
      <c r="XY87" s="211"/>
      <c r="XZ87" s="211"/>
      <c r="YA87" s="211"/>
      <c r="YB87" s="211"/>
      <c r="YC87" s="211"/>
      <c r="YD87" s="211"/>
      <c r="YE87" s="211"/>
      <c r="YF87" s="211"/>
      <c r="YG87" s="211"/>
      <c r="YH87" s="211"/>
      <c r="YI87" s="211"/>
      <c r="YJ87" s="211"/>
      <c r="YK87" s="211"/>
      <c r="YL87" s="211"/>
      <c r="YM87" s="211"/>
      <c r="YN87" s="211"/>
      <c r="YO87" s="211"/>
      <c r="YP87" s="211"/>
      <c r="YQ87" s="211"/>
      <c r="YR87" s="211"/>
      <c r="YS87" s="211"/>
      <c r="YT87" s="211"/>
      <c r="YU87" s="211"/>
      <c r="YV87" s="211"/>
      <c r="YW87" s="211"/>
      <c r="YX87" s="211"/>
      <c r="YY87" s="211"/>
      <c r="YZ87" s="211"/>
      <c r="ZA87" s="211"/>
      <c r="ZB87" s="211"/>
      <c r="ZC87" s="211"/>
      <c r="ZD87" s="211"/>
      <c r="ZE87" s="211"/>
      <c r="ZF87" s="211"/>
      <c r="ZG87" s="211"/>
      <c r="ZH87" s="211"/>
      <c r="ZI87" s="211"/>
      <c r="ZJ87" s="211"/>
      <c r="ZK87" s="211"/>
      <c r="ZL87" s="211"/>
      <c r="ZM87" s="211"/>
      <c r="ZN87" s="211"/>
      <c r="ZO87" s="211"/>
      <c r="ZP87" s="211"/>
      <c r="ZQ87" s="211"/>
      <c r="ZR87" s="211"/>
      <c r="ZS87" s="211"/>
      <c r="ZT87" s="211"/>
      <c r="ZU87" s="211"/>
      <c r="ZV87" s="211"/>
      <c r="ZW87" s="211"/>
      <c r="ZX87" s="211"/>
      <c r="ZY87" s="211"/>
      <c r="ZZ87" s="211"/>
      <c r="AAA87" s="211"/>
      <c r="AAB87" s="211"/>
      <c r="AAC87" s="211"/>
      <c r="AAD87" s="211"/>
      <c r="AAE87" s="211"/>
      <c r="AAF87" s="211"/>
      <c r="AAG87" s="211"/>
      <c r="AAH87" s="211"/>
      <c r="AAI87" s="211"/>
      <c r="AAJ87" s="211"/>
      <c r="AAK87" s="211"/>
      <c r="AAL87" s="211"/>
      <c r="AAM87" s="211"/>
      <c r="AAN87" s="211"/>
      <c r="AAO87" s="211"/>
      <c r="AAP87" s="211"/>
      <c r="AAQ87" s="211"/>
      <c r="AAR87" s="211"/>
      <c r="AAS87" s="211"/>
      <c r="AAT87" s="211"/>
      <c r="AAU87" s="211"/>
      <c r="AAV87" s="211"/>
      <c r="AAW87" s="211"/>
      <c r="AAX87" s="211"/>
      <c r="AAY87" s="211"/>
      <c r="AAZ87" s="211"/>
      <c r="ABA87" s="211"/>
      <c r="ABB87" s="211"/>
      <c r="ABC87" s="211"/>
      <c r="ABD87" s="211"/>
      <c r="ABE87" s="211"/>
      <c r="ABF87" s="211"/>
      <c r="ABG87" s="211"/>
      <c r="ABH87" s="211"/>
      <c r="ABI87" s="211"/>
      <c r="ABJ87" s="211"/>
      <c r="ABK87" s="211"/>
      <c r="ABL87" s="211"/>
      <c r="ABM87" s="211"/>
      <c r="ABN87" s="211"/>
      <c r="ABO87" s="211"/>
      <c r="ABP87" s="211"/>
      <c r="ABQ87" s="211"/>
      <c r="ABR87" s="211"/>
      <c r="ABS87" s="211"/>
      <c r="ABT87" s="211"/>
      <c r="ABU87" s="211"/>
      <c r="ABV87" s="211"/>
      <c r="ABW87" s="211"/>
      <c r="ABX87" s="211"/>
      <c r="ABY87" s="211"/>
      <c r="ABZ87" s="211"/>
      <c r="ACA87" s="211"/>
      <c r="ACB87" s="211"/>
      <c r="ACC87" s="211"/>
      <c r="ACD87" s="211"/>
      <c r="ACE87" s="211"/>
      <c r="ACF87" s="211"/>
      <c r="ACG87" s="211"/>
      <c r="ACH87" s="211"/>
      <c r="ACI87" s="211"/>
      <c r="ACJ87" s="211"/>
      <c r="ACK87" s="211"/>
      <c r="ACL87" s="211"/>
      <c r="ACM87" s="211"/>
      <c r="ACN87" s="211"/>
      <c r="ACO87" s="211"/>
      <c r="ACP87" s="211"/>
      <c r="ACQ87" s="211"/>
      <c r="ACR87" s="211"/>
      <c r="ACS87" s="211"/>
      <c r="ACT87" s="211"/>
      <c r="ACU87" s="211"/>
      <c r="ACV87" s="211"/>
      <c r="ACW87" s="211"/>
      <c r="ACX87" s="211"/>
      <c r="ACY87" s="211"/>
      <c r="ACZ87" s="211"/>
      <c r="ADA87" s="211"/>
      <c r="ADB87" s="211"/>
      <c r="ADC87" s="211"/>
      <c r="ADD87" s="211"/>
      <c r="ADE87" s="211"/>
      <c r="ADF87" s="211"/>
      <c r="ADG87" s="211"/>
      <c r="ADH87" s="211"/>
      <c r="ADI87" s="211"/>
      <c r="ADJ87" s="211"/>
      <c r="ADK87" s="211"/>
      <c r="ADL87" s="211"/>
      <c r="ADM87" s="211"/>
      <c r="ADN87" s="211"/>
      <c r="ADO87" s="211"/>
      <c r="ADP87" s="211"/>
      <c r="ADQ87" s="211"/>
      <c r="ADR87" s="211"/>
      <c r="ADS87" s="211"/>
      <c r="ADT87" s="211"/>
      <c r="ADU87" s="211"/>
      <c r="ADV87" s="211"/>
      <c r="ADW87" s="211"/>
      <c r="ADX87" s="211"/>
      <c r="ADY87" s="211"/>
      <c r="ADZ87" s="211"/>
      <c r="AEA87" s="211"/>
      <c r="AEB87" s="211"/>
      <c r="AEC87" s="211"/>
      <c r="AED87" s="211"/>
      <c r="AEE87" s="211"/>
      <c r="AEF87" s="211"/>
      <c r="AEG87" s="211"/>
      <c r="AEH87" s="211"/>
      <c r="AEI87" s="211"/>
      <c r="AEJ87" s="211"/>
      <c r="AEK87" s="211"/>
      <c r="AEL87" s="211"/>
      <c r="AEM87" s="211"/>
      <c r="AEN87" s="211"/>
      <c r="AEO87" s="211"/>
      <c r="AEP87" s="211"/>
      <c r="AEQ87" s="211"/>
      <c r="AER87" s="211"/>
      <c r="AES87" s="211"/>
      <c r="AET87" s="211"/>
      <c r="AEU87" s="211"/>
      <c r="AEV87" s="211"/>
      <c r="AEW87" s="211"/>
      <c r="AEX87" s="211"/>
      <c r="AEY87" s="211"/>
      <c r="AEZ87" s="211"/>
      <c r="AFA87" s="211"/>
      <c r="AFB87" s="211"/>
      <c r="AFC87" s="211"/>
      <c r="AFD87" s="211"/>
      <c r="AFE87" s="211"/>
      <c r="AFF87" s="211"/>
      <c r="AFG87" s="211"/>
      <c r="AFH87" s="211"/>
      <c r="AFI87" s="211"/>
      <c r="AFJ87" s="211"/>
      <c r="AFK87" s="211"/>
      <c r="AFL87" s="211"/>
      <c r="AFM87" s="211"/>
      <c r="AFN87" s="211"/>
      <c r="AFO87" s="211"/>
      <c r="AFP87" s="211"/>
      <c r="AFQ87" s="211"/>
      <c r="AFR87" s="211"/>
      <c r="AFS87" s="211"/>
      <c r="AFT87" s="211"/>
      <c r="AFU87" s="211"/>
      <c r="AFV87" s="211"/>
      <c r="AFW87" s="211"/>
      <c r="AFX87" s="211"/>
      <c r="AFY87" s="211"/>
      <c r="AFZ87" s="211"/>
      <c r="AGA87" s="211"/>
      <c r="AGB87" s="211"/>
      <c r="AGC87" s="211"/>
      <c r="AGD87" s="211"/>
      <c r="AGE87" s="211"/>
      <c r="AGF87" s="211"/>
      <c r="AGG87" s="211"/>
      <c r="AGH87" s="211"/>
      <c r="AGI87" s="211"/>
      <c r="AGJ87" s="211"/>
      <c r="AGK87" s="211"/>
      <c r="AGL87" s="211"/>
      <c r="AGM87" s="211"/>
      <c r="AGN87" s="211"/>
      <c r="AGO87" s="211"/>
      <c r="AGP87" s="211"/>
      <c r="AGQ87" s="211"/>
      <c r="AGR87" s="211"/>
      <c r="AGS87" s="211"/>
      <c r="AGT87" s="211"/>
      <c r="AGU87" s="211"/>
      <c r="AGV87" s="211"/>
      <c r="AGW87" s="211"/>
      <c r="AGX87" s="211"/>
      <c r="AGY87" s="211"/>
      <c r="AGZ87" s="211"/>
      <c r="AHA87" s="211"/>
      <c r="AHB87" s="211"/>
      <c r="AHC87" s="211"/>
      <c r="AHD87" s="211"/>
      <c r="AHE87" s="211"/>
      <c r="AHF87" s="211"/>
      <c r="AHG87" s="211"/>
      <c r="AHH87" s="211"/>
      <c r="AHI87" s="211"/>
      <c r="AHJ87" s="211"/>
      <c r="AHK87" s="211"/>
      <c r="AHL87" s="211"/>
      <c r="AHM87" s="211"/>
      <c r="AHN87" s="211"/>
      <c r="AHO87" s="211"/>
      <c r="AHP87" s="211"/>
      <c r="AHQ87" s="211"/>
      <c r="AHR87" s="211"/>
      <c r="AHS87" s="211"/>
      <c r="AHT87" s="211"/>
      <c r="AHU87" s="211"/>
      <c r="AHV87" s="211"/>
      <c r="AHW87" s="211"/>
      <c r="AHX87" s="211"/>
      <c r="AHY87" s="211"/>
      <c r="AHZ87" s="211"/>
      <c r="AIA87" s="211"/>
      <c r="AIB87" s="211"/>
      <c r="AIC87" s="211"/>
      <c r="AID87" s="211"/>
      <c r="AIE87" s="211"/>
      <c r="AIF87" s="211"/>
      <c r="AIG87" s="211"/>
      <c r="AIH87" s="211"/>
      <c r="AII87" s="211"/>
      <c r="AIJ87" s="211"/>
      <c r="AIK87" s="211"/>
      <c r="AIL87" s="211"/>
      <c r="AIM87" s="211"/>
      <c r="AIN87" s="211"/>
      <c r="AIO87" s="211"/>
      <c r="AIP87" s="211"/>
      <c r="AIQ87" s="211"/>
      <c r="AIR87" s="211"/>
      <c r="AIS87" s="211"/>
      <c r="AIT87" s="211"/>
      <c r="AIU87" s="211"/>
      <c r="AIV87" s="211"/>
      <c r="AIW87" s="211"/>
      <c r="AIX87" s="211"/>
      <c r="AIY87" s="211"/>
      <c r="AIZ87" s="211"/>
      <c r="AJA87" s="211"/>
      <c r="AJB87" s="211"/>
      <c r="AJC87" s="211"/>
      <c r="AJD87" s="211"/>
      <c r="AJE87" s="211"/>
      <c r="AJF87" s="211"/>
      <c r="AJG87" s="211"/>
      <c r="AJH87" s="211"/>
      <c r="AJI87" s="211"/>
      <c r="AJJ87" s="211"/>
      <c r="AJK87" s="211"/>
      <c r="AJL87" s="211"/>
      <c r="AJM87" s="211"/>
      <c r="AJN87" s="211"/>
      <c r="AJO87" s="211"/>
      <c r="AJP87" s="211"/>
      <c r="AJQ87" s="211"/>
      <c r="AJR87" s="211"/>
      <c r="AJS87" s="211"/>
      <c r="AJT87" s="211"/>
      <c r="AJU87" s="211"/>
      <c r="AJV87" s="211"/>
      <c r="AJW87" s="211"/>
      <c r="AJX87" s="211"/>
      <c r="AJY87" s="211"/>
      <c r="AJZ87" s="211"/>
      <c r="AKA87" s="211"/>
      <c r="AKB87" s="211"/>
      <c r="AKC87" s="211"/>
      <c r="AKD87" s="211"/>
      <c r="AKE87" s="211"/>
      <c r="AKF87" s="211"/>
      <c r="AKG87" s="211"/>
      <c r="AKH87" s="211"/>
      <c r="AKI87" s="211"/>
      <c r="AKJ87" s="211"/>
      <c r="AKK87" s="211"/>
      <c r="AKL87" s="211"/>
      <c r="AKM87" s="211"/>
      <c r="AKN87" s="211"/>
      <c r="AKO87" s="211"/>
      <c r="AKP87" s="211"/>
      <c r="AKQ87" s="211"/>
      <c r="AKR87" s="211"/>
      <c r="AKS87" s="211"/>
      <c r="AKT87" s="211"/>
      <c r="AKU87" s="211"/>
      <c r="AKV87" s="211"/>
      <c r="AKW87" s="211"/>
      <c r="AKX87" s="211"/>
      <c r="AKY87" s="211"/>
      <c r="AKZ87" s="211"/>
      <c r="ALA87" s="211"/>
      <c r="ALB87" s="211"/>
      <c r="ALC87" s="211"/>
      <c r="ALD87" s="211"/>
      <c r="ALE87" s="211"/>
      <c r="ALF87" s="211"/>
      <c r="ALG87" s="211"/>
      <c r="ALH87" s="211"/>
      <c r="ALI87" s="211"/>
      <c r="ALJ87" s="211"/>
      <c r="ALK87" s="211"/>
      <c r="ALL87" s="211"/>
      <c r="ALM87" s="211"/>
      <c r="ALN87" s="211"/>
      <c r="ALO87" s="211"/>
      <c r="ALP87" s="211"/>
      <c r="ALQ87" s="211"/>
      <c r="ALR87" s="211"/>
      <c r="ALS87" s="211"/>
      <c r="ALT87" s="211"/>
      <c r="ALU87" s="211"/>
      <c r="ALV87" s="211"/>
      <c r="ALW87" s="211"/>
      <c r="ALX87" s="211"/>
      <c r="ALY87" s="211"/>
      <c r="ALZ87" s="211"/>
      <c r="AMA87" s="211"/>
      <c r="AMB87" s="211"/>
      <c r="AMC87" s="211"/>
      <c r="AMD87" s="211"/>
      <c r="AME87" s="211"/>
      <c r="AMF87" s="211"/>
      <c r="AMG87" s="211"/>
      <c r="AMH87" s="211"/>
      <c r="AMI87" s="211"/>
      <c r="AMJ87" s="211"/>
      <c r="AMK87" s="211"/>
      <c r="AML87" s="211"/>
      <c r="AMM87" s="211"/>
      <c r="AMN87" s="211"/>
      <c r="AMO87" s="211"/>
      <c r="AMP87" s="211"/>
      <c r="AMQ87" s="211"/>
      <c r="AMR87" s="211"/>
      <c r="AMS87" s="211"/>
      <c r="AMT87" s="211"/>
      <c r="AMU87" s="211"/>
      <c r="AMV87" s="211"/>
      <c r="AMW87" s="211"/>
      <c r="AMX87" s="211"/>
      <c r="AMY87" s="211"/>
      <c r="AMZ87" s="211"/>
      <c r="ANA87" s="211"/>
      <c r="ANB87" s="211"/>
      <c r="ANC87" s="211"/>
      <c r="AND87" s="211"/>
      <c r="ANE87" s="211"/>
      <c r="ANF87" s="211"/>
      <c r="ANG87" s="211"/>
      <c r="ANH87" s="211"/>
      <c r="ANI87" s="211"/>
      <c r="ANJ87" s="211"/>
      <c r="ANK87" s="211"/>
      <c r="ANL87" s="211"/>
      <c r="ANM87" s="211"/>
      <c r="ANN87" s="211"/>
      <c r="ANO87" s="211"/>
      <c r="ANP87" s="211"/>
      <c r="ANQ87" s="211"/>
      <c r="ANR87" s="211"/>
      <c r="ANS87" s="211"/>
      <c r="ANT87" s="211"/>
      <c r="ANU87" s="211"/>
      <c r="ANV87" s="211"/>
      <c r="ANW87" s="211"/>
      <c r="ANX87" s="211"/>
      <c r="ANY87" s="211"/>
      <c r="ANZ87" s="211"/>
      <c r="AOA87" s="211"/>
      <c r="AOB87" s="211"/>
      <c r="AOC87" s="211"/>
      <c r="AOD87" s="211"/>
      <c r="AOE87" s="211"/>
      <c r="AOF87" s="211"/>
      <c r="AOG87" s="211"/>
      <c r="AOH87" s="211"/>
      <c r="AOI87" s="211"/>
      <c r="AOJ87" s="211"/>
      <c r="AOK87" s="211"/>
      <c r="AOL87" s="211"/>
      <c r="AOM87" s="211"/>
      <c r="AON87" s="211"/>
      <c r="AOO87" s="211"/>
      <c r="AOP87" s="211"/>
      <c r="AOQ87" s="211"/>
      <c r="AOR87" s="211"/>
      <c r="AOS87" s="211"/>
      <c r="AOT87" s="211"/>
      <c r="AOU87" s="211"/>
      <c r="AOV87" s="211"/>
      <c r="AOW87" s="211"/>
      <c r="AOX87" s="211"/>
      <c r="AOY87" s="211"/>
      <c r="AOZ87" s="211"/>
      <c r="APA87" s="211"/>
      <c r="APB87" s="211"/>
      <c r="APC87" s="211"/>
      <c r="APD87" s="211"/>
      <c r="APE87" s="211"/>
      <c r="APF87" s="211"/>
      <c r="APG87" s="211"/>
      <c r="APH87" s="211"/>
      <c r="API87" s="211"/>
      <c r="APJ87" s="211"/>
      <c r="APK87" s="211"/>
      <c r="APL87" s="211"/>
      <c r="APM87" s="211"/>
      <c r="APN87" s="211"/>
      <c r="APO87" s="211"/>
      <c r="APP87" s="211"/>
      <c r="APQ87" s="211"/>
      <c r="APR87" s="211"/>
      <c r="APS87" s="211"/>
      <c r="APT87" s="211"/>
      <c r="APU87" s="211"/>
      <c r="APV87" s="211"/>
      <c r="APW87" s="211"/>
      <c r="APX87" s="211"/>
      <c r="APY87" s="211"/>
      <c r="APZ87" s="211"/>
      <c r="AQA87" s="211"/>
      <c r="AQB87" s="211"/>
      <c r="AQC87" s="211"/>
      <c r="AQD87" s="211"/>
      <c r="AQE87" s="211"/>
      <c r="AQF87" s="211"/>
      <c r="AQG87" s="211"/>
      <c r="AQH87" s="211"/>
      <c r="AQI87" s="211"/>
      <c r="AQJ87" s="211"/>
      <c r="AQK87" s="211"/>
      <c r="AQL87" s="211"/>
      <c r="AQM87" s="211"/>
      <c r="AQN87" s="211"/>
      <c r="AQO87" s="211"/>
      <c r="AQP87" s="211"/>
      <c r="AQQ87" s="211"/>
      <c r="AQR87" s="211"/>
      <c r="AQS87" s="211"/>
      <c r="AQT87" s="211"/>
      <c r="AQU87" s="211"/>
      <c r="AQV87" s="211"/>
      <c r="AQW87" s="211"/>
      <c r="AQX87" s="211"/>
      <c r="AQY87" s="211"/>
      <c r="AQZ87" s="211"/>
      <c r="ARA87" s="211"/>
      <c r="ARB87" s="211"/>
      <c r="ARC87" s="211"/>
      <c r="ARD87" s="211"/>
      <c r="ARE87" s="211"/>
      <c r="ARF87" s="211"/>
      <c r="ARG87" s="211"/>
      <c r="ARH87" s="211"/>
      <c r="ARI87" s="211"/>
      <c r="ARJ87" s="211"/>
      <c r="ARK87" s="211"/>
      <c r="ARL87" s="211"/>
      <c r="ARM87" s="211"/>
      <c r="ARN87" s="211"/>
      <c r="ARO87" s="211"/>
      <c r="ARP87" s="211"/>
      <c r="ARQ87" s="211"/>
      <c r="ARR87" s="211"/>
      <c r="ARS87" s="211"/>
      <c r="ART87" s="211"/>
      <c r="ARU87" s="211"/>
      <c r="ARV87" s="211"/>
      <c r="ARW87" s="211"/>
      <c r="ARX87" s="211"/>
      <c r="ARY87" s="211"/>
      <c r="ARZ87" s="211"/>
      <c r="ASA87" s="211"/>
      <c r="ASB87" s="211"/>
      <c r="ASC87" s="211"/>
      <c r="ASD87" s="211"/>
      <c r="ASE87" s="211"/>
      <c r="ASF87" s="211"/>
      <c r="ASG87" s="211"/>
      <c r="ASH87" s="211"/>
      <c r="ASI87" s="211"/>
      <c r="ASJ87" s="211"/>
      <c r="ASK87" s="211"/>
      <c r="ASL87" s="211"/>
      <c r="ASM87" s="211"/>
      <c r="ASN87" s="211"/>
      <c r="ASO87" s="211"/>
      <c r="ASP87" s="211"/>
      <c r="ASQ87" s="211"/>
      <c r="ASR87" s="211"/>
      <c r="ASS87" s="211"/>
      <c r="AST87" s="211"/>
      <c r="ASU87" s="211"/>
      <c r="ASV87" s="211"/>
      <c r="ASW87" s="211"/>
      <c r="ASX87" s="211"/>
      <c r="ASY87" s="211"/>
      <c r="ASZ87" s="211"/>
      <c r="ATA87" s="211"/>
      <c r="ATB87" s="211"/>
      <c r="ATC87" s="211"/>
      <c r="ATD87" s="211"/>
      <c r="ATE87" s="211"/>
      <c r="ATF87" s="211"/>
      <c r="ATG87" s="211"/>
      <c r="ATH87" s="211"/>
      <c r="ATI87" s="211"/>
      <c r="ATJ87" s="211"/>
      <c r="ATK87" s="211"/>
      <c r="ATL87" s="211"/>
      <c r="ATM87" s="211"/>
      <c r="ATN87" s="211"/>
      <c r="ATO87" s="211"/>
      <c r="ATP87" s="211"/>
      <c r="ATQ87" s="211"/>
      <c r="ATR87" s="211"/>
      <c r="ATS87" s="211"/>
      <c r="ATT87" s="211"/>
      <c r="ATU87" s="211"/>
      <c r="ATV87" s="211"/>
      <c r="ATW87" s="211"/>
      <c r="ATX87" s="211"/>
      <c r="ATY87" s="211"/>
      <c r="ATZ87" s="211"/>
      <c r="AUA87" s="211"/>
      <c r="AUB87" s="211"/>
      <c r="AUC87" s="211"/>
      <c r="AUD87" s="211"/>
      <c r="AUE87" s="211"/>
      <c r="AUF87" s="211"/>
      <c r="AUG87" s="211"/>
      <c r="AUH87" s="211"/>
      <c r="AUI87" s="211"/>
      <c r="AUJ87" s="211"/>
      <c r="AUK87" s="211"/>
      <c r="AUL87" s="211"/>
      <c r="AUM87" s="211"/>
      <c r="AUN87" s="211"/>
      <c r="AUO87" s="211"/>
      <c r="AUP87" s="211"/>
      <c r="AUQ87" s="211"/>
      <c r="AUR87" s="211"/>
      <c r="AUS87" s="211"/>
      <c r="AUT87" s="211"/>
      <c r="AUU87" s="211"/>
      <c r="AUV87" s="211"/>
      <c r="AUW87" s="211"/>
      <c r="AUX87" s="211"/>
      <c r="AUY87" s="211"/>
      <c r="AUZ87" s="211"/>
      <c r="AVA87" s="211"/>
      <c r="AVB87" s="211"/>
      <c r="AVC87" s="211"/>
      <c r="AVD87" s="211"/>
      <c r="AVE87" s="211"/>
      <c r="AVF87" s="211"/>
      <c r="AVG87" s="211"/>
      <c r="AVH87" s="211"/>
      <c r="AVI87" s="211"/>
      <c r="AVJ87" s="211"/>
      <c r="AVK87" s="211"/>
      <c r="AVL87" s="211"/>
      <c r="AVM87" s="211"/>
      <c r="AVN87" s="211"/>
      <c r="AVO87" s="211"/>
      <c r="AVP87" s="211"/>
      <c r="AVQ87" s="211"/>
      <c r="AVR87" s="211"/>
      <c r="AVS87" s="211"/>
      <c r="AVT87" s="211"/>
      <c r="AVU87" s="211"/>
      <c r="AVV87" s="211"/>
      <c r="AVW87" s="211"/>
      <c r="AVX87" s="211"/>
      <c r="AVY87" s="211"/>
      <c r="AVZ87" s="211"/>
      <c r="AWA87" s="211"/>
      <c r="AWB87" s="211"/>
      <c r="AWC87" s="211"/>
      <c r="AWD87" s="211"/>
      <c r="AWE87" s="211"/>
      <c r="AWF87" s="211"/>
      <c r="AWG87" s="211"/>
      <c r="AWH87" s="211"/>
      <c r="AWI87" s="211"/>
      <c r="AWJ87" s="211"/>
      <c r="AWK87" s="211"/>
      <c r="AWL87" s="211"/>
      <c r="AWM87" s="211"/>
      <c r="AWN87" s="211"/>
      <c r="AWO87" s="211"/>
      <c r="AWP87" s="211"/>
      <c r="AWQ87" s="211"/>
      <c r="AWR87" s="211"/>
      <c r="AWS87" s="211"/>
      <c r="AWT87" s="211"/>
      <c r="AWU87" s="211"/>
      <c r="AWV87" s="211"/>
      <c r="AWW87" s="211"/>
      <c r="AWX87" s="211"/>
      <c r="AWY87" s="211"/>
      <c r="AWZ87" s="211"/>
      <c r="AXA87" s="211"/>
      <c r="AXB87" s="211"/>
      <c r="AXC87" s="211"/>
      <c r="AXD87" s="211"/>
      <c r="AXE87" s="211"/>
      <c r="AXF87" s="211"/>
      <c r="AXG87" s="211"/>
      <c r="AXH87" s="211"/>
      <c r="AXI87" s="211"/>
      <c r="AXJ87" s="211"/>
      <c r="AXK87" s="211"/>
      <c r="AXL87" s="211"/>
      <c r="AXM87" s="211"/>
      <c r="AXN87" s="211"/>
      <c r="AXO87" s="211"/>
      <c r="AXP87" s="211"/>
      <c r="AXQ87" s="211"/>
      <c r="AXR87" s="211"/>
      <c r="AXS87" s="211"/>
      <c r="AXT87" s="211"/>
      <c r="AXU87" s="211"/>
      <c r="AXV87" s="211"/>
      <c r="AXW87" s="211"/>
      <c r="AXX87" s="211"/>
      <c r="AXY87" s="211"/>
      <c r="AXZ87" s="211"/>
      <c r="AYA87" s="211"/>
      <c r="AYB87" s="211"/>
      <c r="AYC87" s="211"/>
      <c r="AYD87" s="211"/>
      <c r="AYE87" s="211"/>
      <c r="AYF87" s="211"/>
      <c r="AYG87" s="211"/>
      <c r="AYH87" s="211"/>
      <c r="AYI87" s="211"/>
      <c r="AYJ87" s="211"/>
      <c r="AYK87" s="211"/>
      <c r="AYL87" s="211"/>
      <c r="AYM87" s="211"/>
      <c r="AYN87" s="211"/>
      <c r="AYO87" s="211"/>
      <c r="AYP87" s="211"/>
      <c r="AYQ87" s="211"/>
      <c r="AYR87" s="211"/>
      <c r="AYS87" s="211"/>
      <c r="AYT87" s="211"/>
      <c r="AYU87" s="211"/>
      <c r="AYV87" s="211"/>
      <c r="AYW87" s="211"/>
      <c r="AYX87" s="211"/>
      <c r="AYY87" s="211"/>
      <c r="AYZ87" s="211"/>
      <c r="AZA87" s="211"/>
      <c r="AZB87" s="211"/>
      <c r="AZC87" s="211"/>
      <c r="AZD87" s="211"/>
      <c r="AZE87" s="211"/>
      <c r="AZF87" s="211"/>
      <c r="AZG87" s="211"/>
      <c r="AZH87" s="211"/>
      <c r="AZI87" s="211"/>
      <c r="AZJ87" s="211"/>
      <c r="AZK87" s="211"/>
      <c r="AZL87" s="211"/>
      <c r="AZM87" s="211"/>
      <c r="AZN87" s="211"/>
      <c r="AZO87" s="211"/>
      <c r="AZP87" s="211"/>
      <c r="AZQ87" s="211"/>
      <c r="AZR87" s="211"/>
      <c r="AZS87" s="211"/>
      <c r="AZT87" s="211"/>
      <c r="AZU87" s="211"/>
      <c r="AZV87" s="211"/>
      <c r="AZW87" s="211"/>
      <c r="AZX87" s="211"/>
      <c r="AZY87" s="211"/>
      <c r="AZZ87" s="211"/>
      <c r="BAA87" s="211"/>
      <c r="BAB87" s="211"/>
      <c r="BAC87" s="211"/>
      <c r="BAD87" s="211"/>
      <c r="BAE87" s="211"/>
      <c r="BAF87" s="211"/>
      <c r="BAG87" s="211"/>
      <c r="BAH87" s="211"/>
      <c r="BAI87" s="211"/>
      <c r="BAJ87" s="211"/>
      <c r="BAK87" s="211"/>
      <c r="BAL87" s="211"/>
      <c r="BAM87" s="211"/>
      <c r="BAN87" s="211"/>
      <c r="BAO87" s="211"/>
      <c r="BAP87" s="211"/>
      <c r="BAQ87" s="211"/>
      <c r="BAR87" s="211"/>
      <c r="BAS87" s="211"/>
      <c r="BAT87" s="211"/>
      <c r="BAU87" s="211"/>
      <c r="BAV87" s="211"/>
      <c r="BAW87" s="211"/>
      <c r="BAX87" s="211"/>
      <c r="BAY87" s="211"/>
      <c r="BAZ87" s="211"/>
      <c r="BBA87" s="211"/>
      <c r="BBB87" s="211"/>
      <c r="BBC87" s="211"/>
      <c r="BBD87" s="211"/>
      <c r="BBE87" s="211"/>
      <c r="BBF87" s="211"/>
      <c r="BBG87" s="211"/>
      <c r="BBH87" s="211"/>
      <c r="BBI87" s="211"/>
      <c r="BBJ87" s="211"/>
      <c r="BBK87" s="211"/>
      <c r="BBL87" s="211"/>
      <c r="BBM87" s="211"/>
      <c r="BBN87" s="211"/>
      <c r="BBO87" s="211"/>
      <c r="BBP87" s="211"/>
      <c r="BBQ87" s="211"/>
      <c r="BBR87" s="211"/>
      <c r="BBS87" s="211"/>
      <c r="BBT87" s="211"/>
      <c r="BBU87" s="211"/>
      <c r="BBV87" s="211"/>
      <c r="BBW87" s="211"/>
      <c r="BBX87" s="211"/>
      <c r="BBY87" s="211"/>
      <c r="BBZ87" s="211"/>
      <c r="BCA87" s="211"/>
      <c r="BCB87" s="211"/>
      <c r="BCC87" s="211"/>
      <c r="BCD87" s="211"/>
      <c r="BCE87" s="211"/>
      <c r="BCF87" s="211"/>
      <c r="BCG87" s="211"/>
      <c r="BCH87" s="211"/>
      <c r="BCI87" s="211"/>
      <c r="BCJ87" s="211"/>
      <c r="BCK87" s="211"/>
      <c r="BCL87" s="211"/>
      <c r="BCM87" s="211"/>
      <c r="BCN87" s="211"/>
      <c r="BCO87" s="211"/>
      <c r="BCP87" s="211"/>
      <c r="BCQ87" s="211"/>
      <c r="BCR87" s="211"/>
      <c r="BCS87" s="211"/>
      <c r="BCT87" s="211"/>
      <c r="BCU87" s="211"/>
      <c r="BCV87" s="211"/>
      <c r="BCW87" s="211"/>
      <c r="BCX87" s="211"/>
      <c r="BCY87" s="211"/>
      <c r="BCZ87" s="211"/>
      <c r="BDA87" s="211"/>
      <c r="BDB87" s="211"/>
      <c r="BDC87" s="211"/>
      <c r="BDD87" s="211"/>
      <c r="BDE87" s="211"/>
      <c r="BDF87" s="211"/>
      <c r="BDG87" s="211"/>
      <c r="BDH87" s="211"/>
      <c r="BDI87" s="211"/>
      <c r="BDJ87" s="211"/>
      <c r="BDK87" s="211"/>
      <c r="BDL87" s="211"/>
      <c r="BDM87" s="211"/>
      <c r="BDN87" s="211"/>
      <c r="BDO87" s="211"/>
      <c r="BDP87" s="211"/>
      <c r="BDQ87" s="211"/>
      <c r="BDR87" s="211"/>
      <c r="BDS87" s="211"/>
      <c r="BDT87" s="211"/>
      <c r="BDU87" s="211"/>
      <c r="BDV87" s="211"/>
      <c r="BDW87" s="211"/>
      <c r="BDX87" s="211"/>
      <c r="BDY87" s="211"/>
      <c r="BDZ87" s="211"/>
      <c r="BEA87" s="211"/>
      <c r="BEB87" s="211"/>
      <c r="BEC87" s="211"/>
      <c r="BED87" s="211"/>
      <c r="BEE87" s="211"/>
      <c r="BEF87" s="211"/>
      <c r="BEG87" s="211"/>
      <c r="BEH87" s="211"/>
      <c r="BEI87" s="211"/>
      <c r="BEJ87" s="211"/>
      <c r="BEK87" s="211"/>
      <c r="BEL87" s="211"/>
      <c r="BEM87" s="211"/>
      <c r="BEN87" s="211"/>
      <c r="BEO87" s="211"/>
      <c r="BEP87" s="211"/>
      <c r="BEQ87" s="211"/>
      <c r="BER87" s="211"/>
      <c r="BES87" s="211"/>
      <c r="BET87" s="211"/>
      <c r="BEU87" s="211"/>
      <c r="BEV87" s="211"/>
      <c r="BEW87" s="211"/>
      <c r="BEX87" s="211"/>
      <c r="BEY87" s="211"/>
      <c r="BEZ87" s="211"/>
      <c r="BFA87" s="211"/>
      <c r="BFB87" s="211"/>
      <c r="BFC87" s="211"/>
      <c r="BFD87" s="211"/>
      <c r="BFE87" s="211"/>
      <c r="BFF87" s="211"/>
      <c r="BFG87" s="211"/>
      <c r="BFH87" s="211"/>
      <c r="BFI87" s="211"/>
      <c r="BFJ87" s="211"/>
      <c r="BFK87" s="211"/>
      <c r="BFL87" s="211"/>
      <c r="BFM87" s="211"/>
      <c r="BFN87" s="211"/>
      <c r="BFO87" s="211"/>
      <c r="BFP87" s="211"/>
      <c r="BFQ87" s="211"/>
      <c r="BFR87" s="211"/>
      <c r="BFS87" s="211"/>
      <c r="BFT87" s="211"/>
      <c r="BFU87" s="211"/>
      <c r="BFV87" s="211"/>
      <c r="BFW87" s="211"/>
      <c r="BFX87" s="211"/>
      <c r="BFY87" s="211"/>
      <c r="BFZ87" s="211"/>
      <c r="BGA87" s="211"/>
      <c r="BGB87" s="211"/>
      <c r="BGC87" s="211"/>
      <c r="BGD87" s="211"/>
      <c r="BGE87" s="211"/>
      <c r="BGF87" s="211"/>
      <c r="BGG87" s="211"/>
      <c r="BGH87" s="211"/>
      <c r="BGI87" s="211"/>
      <c r="BGJ87" s="211"/>
      <c r="BGK87" s="211"/>
      <c r="BGL87" s="211"/>
      <c r="BGM87" s="211"/>
      <c r="BGN87" s="211"/>
      <c r="BGO87" s="211"/>
      <c r="BGP87" s="211"/>
      <c r="BGQ87" s="211"/>
      <c r="BGR87" s="211"/>
      <c r="BGS87" s="211"/>
      <c r="BGT87" s="211"/>
      <c r="BGU87" s="211"/>
      <c r="BGV87" s="211"/>
      <c r="BGW87" s="211"/>
      <c r="BGX87" s="211"/>
      <c r="BGY87" s="211"/>
      <c r="BGZ87" s="211"/>
      <c r="BHA87" s="211"/>
      <c r="BHB87" s="211"/>
      <c r="BHC87" s="211"/>
      <c r="BHD87" s="211"/>
      <c r="BHE87" s="211"/>
      <c r="BHF87" s="211"/>
      <c r="BHG87" s="211"/>
      <c r="BHH87" s="211"/>
      <c r="BHI87" s="211"/>
      <c r="BHJ87" s="211"/>
      <c r="BHK87" s="211"/>
      <c r="BHL87" s="211"/>
      <c r="BHM87" s="211"/>
      <c r="BHN87" s="211"/>
      <c r="BHO87" s="211"/>
      <c r="BHP87" s="211"/>
      <c r="BHQ87" s="211"/>
      <c r="BHR87" s="211"/>
      <c r="BHS87" s="211"/>
      <c r="BHT87" s="211"/>
      <c r="BHU87" s="211"/>
      <c r="BHV87" s="211"/>
      <c r="BHW87" s="211"/>
      <c r="BHX87" s="211"/>
      <c r="BHY87" s="211"/>
      <c r="BHZ87" s="211"/>
      <c r="BIA87" s="211"/>
      <c r="BIB87" s="211"/>
      <c r="BIC87" s="211"/>
      <c r="BID87" s="211"/>
      <c r="BIE87" s="211"/>
      <c r="BIF87" s="211"/>
      <c r="BIG87" s="211"/>
      <c r="BIH87" s="211"/>
      <c r="BII87" s="211"/>
      <c r="BIJ87" s="211"/>
      <c r="BIK87" s="211"/>
      <c r="BIL87" s="211"/>
      <c r="BIM87" s="211"/>
      <c r="BIN87" s="211"/>
      <c r="BIO87" s="211"/>
      <c r="BIP87" s="211"/>
      <c r="BIQ87" s="211"/>
      <c r="BIR87" s="211"/>
      <c r="BIS87" s="211"/>
      <c r="BIT87" s="211"/>
      <c r="BIU87" s="211"/>
      <c r="BIV87" s="211"/>
      <c r="BIW87" s="211"/>
      <c r="BIX87" s="211"/>
      <c r="BIY87" s="211"/>
      <c r="BIZ87" s="211"/>
      <c r="BJA87" s="211"/>
      <c r="BJB87" s="211"/>
      <c r="BJC87" s="211"/>
      <c r="BJD87" s="211"/>
      <c r="BJE87" s="211"/>
      <c r="BJF87" s="211"/>
      <c r="BJG87" s="211"/>
      <c r="BJH87" s="211"/>
      <c r="BJI87" s="211"/>
      <c r="BJJ87" s="211"/>
      <c r="BJK87" s="211"/>
      <c r="BJL87" s="211"/>
      <c r="BJM87" s="211"/>
      <c r="BJN87" s="211"/>
      <c r="BJO87" s="211"/>
      <c r="BJP87" s="211"/>
      <c r="BJQ87" s="211"/>
      <c r="BJR87" s="211"/>
      <c r="BJS87" s="211"/>
      <c r="BJT87" s="211"/>
      <c r="BJU87" s="211"/>
      <c r="BJV87" s="211"/>
      <c r="BJW87" s="211"/>
      <c r="BJX87" s="211"/>
      <c r="BJY87" s="211"/>
      <c r="BJZ87" s="211"/>
      <c r="BKA87" s="211"/>
      <c r="BKB87" s="211"/>
      <c r="BKC87" s="211"/>
      <c r="BKD87" s="211"/>
      <c r="BKE87" s="211"/>
      <c r="BKF87" s="211"/>
      <c r="BKG87" s="211"/>
      <c r="BKH87" s="211"/>
      <c r="BKI87" s="211"/>
      <c r="BKJ87" s="211"/>
      <c r="BKK87" s="211"/>
      <c r="BKL87" s="211"/>
      <c r="BKM87" s="211"/>
      <c r="BKN87" s="211"/>
      <c r="BKO87" s="211"/>
      <c r="BKP87" s="211"/>
      <c r="BKQ87" s="211"/>
      <c r="BKR87" s="211"/>
      <c r="BKS87" s="211"/>
      <c r="BKT87" s="211"/>
      <c r="BKU87" s="211"/>
      <c r="BKV87" s="211"/>
      <c r="BKW87" s="211"/>
      <c r="BKX87" s="211"/>
      <c r="BKY87" s="211"/>
      <c r="BKZ87" s="211"/>
      <c r="BLA87" s="211"/>
      <c r="BLB87" s="211"/>
      <c r="BLC87" s="211"/>
      <c r="BLD87" s="211"/>
      <c r="BLE87" s="211"/>
      <c r="BLF87" s="211"/>
      <c r="BLG87" s="211"/>
      <c r="BLH87" s="211"/>
      <c r="BLI87" s="211"/>
      <c r="BLJ87" s="211"/>
      <c r="BLK87" s="211"/>
      <c r="BLL87" s="211"/>
      <c r="BLM87" s="211"/>
      <c r="BLN87" s="211"/>
      <c r="BLO87" s="211"/>
      <c r="BLP87" s="211"/>
      <c r="BLQ87" s="211"/>
      <c r="BLR87" s="211"/>
      <c r="BLS87" s="211"/>
      <c r="BLT87" s="211"/>
      <c r="BLU87" s="211"/>
      <c r="BLV87" s="211"/>
      <c r="BLW87" s="211"/>
      <c r="BLX87" s="211"/>
      <c r="BLY87" s="211"/>
      <c r="BLZ87" s="211"/>
      <c r="BMA87" s="211"/>
      <c r="BMB87" s="211"/>
      <c r="BMC87" s="211"/>
      <c r="BMD87" s="211"/>
      <c r="BME87" s="211"/>
      <c r="BMF87" s="211"/>
      <c r="BMG87" s="211"/>
      <c r="BMH87" s="211"/>
      <c r="BMI87" s="211"/>
      <c r="BMJ87" s="211"/>
      <c r="BMK87" s="211"/>
      <c r="BML87" s="211"/>
      <c r="BMM87" s="211"/>
      <c r="BMN87" s="211"/>
      <c r="BMO87" s="211"/>
      <c r="BMP87" s="211"/>
      <c r="BMQ87" s="211"/>
      <c r="BMR87" s="211"/>
      <c r="BMS87" s="211"/>
      <c r="BMT87" s="211"/>
      <c r="BMU87" s="211"/>
      <c r="BMV87" s="211"/>
      <c r="BMW87" s="211"/>
      <c r="BMX87" s="211"/>
      <c r="BMY87" s="211"/>
      <c r="BMZ87" s="211"/>
      <c r="BNA87" s="211"/>
      <c r="BNB87" s="211"/>
      <c r="BNC87" s="211"/>
      <c r="BND87" s="211"/>
      <c r="BNE87" s="211"/>
      <c r="BNF87" s="211"/>
      <c r="BNG87" s="211"/>
      <c r="BNH87" s="211"/>
      <c r="BNI87" s="211"/>
      <c r="BNJ87" s="211"/>
      <c r="BNK87" s="211"/>
      <c r="BNL87" s="211"/>
      <c r="BNM87" s="211"/>
      <c r="BNN87" s="211"/>
      <c r="BNO87" s="211"/>
      <c r="BNP87" s="211"/>
      <c r="BNQ87" s="211"/>
      <c r="BNR87" s="211"/>
      <c r="BNS87" s="211"/>
      <c r="BNT87" s="211"/>
      <c r="BNU87" s="211"/>
      <c r="BNV87" s="211"/>
      <c r="BNW87" s="211"/>
      <c r="BNX87" s="211"/>
      <c r="BNY87" s="211"/>
      <c r="BNZ87" s="211"/>
      <c r="BOA87" s="211"/>
      <c r="BOB87" s="211"/>
      <c r="BOC87" s="211"/>
      <c r="BOD87" s="211"/>
      <c r="BOE87" s="211"/>
      <c r="BOF87" s="211"/>
      <c r="BOG87" s="211"/>
      <c r="BOH87" s="211"/>
      <c r="BOI87" s="211"/>
      <c r="BOJ87" s="211"/>
      <c r="BOK87" s="211"/>
      <c r="BOL87" s="211"/>
      <c r="BOM87" s="211"/>
      <c r="BON87" s="211"/>
      <c r="BOO87" s="211"/>
      <c r="BOP87" s="211"/>
      <c r="BOQ87" s="211"/>
      <c r="BOR87" s="211"/>
      <c r="BOS87" s="211"/>
      <c r="BOT87" s="211"/>
      <c r="BOU87" s="211"/>
      <c r="BOV87" s="211"/>
      <c r="BOW87" s="211"/>
      <c r="BOX87" s="211"/>
      <c r="BOY87" s="211"/>
      <c r="BOZ87" s="211"/>
      <c r="BPA87" s="211"/>
      <c r="BPB87" s="211"/>
      <c r="BPC87" s="211"/>
      <c r="BPD87" s="211"/>
      <c r="BPE87" s="211"/>
      <c r="BPF87" s="211"/>
      <c r="BPG87" s="211"/>
      <c r="BPH87" s="211"/>
      <c r="BPI87" s="211"/>
      <c r="BPJ87" s="211"/>
      <c r="BPK87" s="211"/>
      <c r="BPL87" s="211"/>
      <c r="BPM87" s="211"/>
      <c r="BPN87" s="211"/>
      <c r="BPO87" s="211"/>
      <c r="BPP87" s="211"/>
      <c r="BPQ87" s="211"/>
      <c r="BPR87" s="211"/>
      <c r="BPS87" s="211"/>
      <c r="BPT87" s="211"/>
      <c r="BPU87" s="211"/>
      <c r="BPV87" s="211"/>
      <c r="BPW87" s="211"/>
      <c r="BPX87" s="211"/>
      <c r="BPY87" s="211"/>
      <c r="BPZ87" s="211"/>
      <c r="BQA87" s="211"/>
      <c r="BQB87" s="211"/>
      <c r="BQC87" s="211"/>
      <c r="BQD87" s="211"/>
      <c r="BQE87" s="211"/>
      <c r="BQF87" s="211"/>
      <c r="BQG87" s="211"/>
      <c r="BQH87" s="211"/>
      <c r="BQI87" s="211"/>
      <c r="BQJ87" s="211"/>
      <c r="BQK87" s="211"/>
      <c r="BQL87" s="211"/>
      <c r="BQM87" s="211"/>
      <c r="BQN87" s="211"/>
      <c r="BQO87" s="211"/>
      <c r="BQP87" s="211"/>
      <c r="BQQ87" s="211"/>
      <c r="BQR87" s="211"/>
      <c r="BQS87" s="211"/>
      <c r="BQT87" s="211"/>
      <c r="BQU87" s="211"/>
      <c r="BQV87" s="211"/>
      <c r="BQW87" s="211"/>
      <c r="BQX87" s="211"/>
      <c r="BQY87" s="211"/>
      <c r="BQZ87" s="211"/>
      <c r="BRA87" s="211"/>
      <c r="BRB87" s="211"/>
      <c r="BRC87" s="211"/>
      <c r="BRD87" s="211"/>
      <c r="BRE87" s="211"/>
      <c r="BRF87" s="211"/>
      <c r="BRG87" s="211"/>
      <c r="BRH87" s="211"/>
      <c r="BRI87" s="211"/>
      <c r="BRJ87" s="211"/>
      <c r="BRK87" s="211"/>
      <c r="BRL87" s="211"/>
      <c r="BRM87" s="211"/>
      <c r="BRN87" s="211"/>
      <c r="BRO87" s="211"/>
      <c r="BRP87" s="211"/>
      <c r="BRQ87" s="211"/>
      <c r="BRR87" s="211"/>
      <c r="BRS87" s="211"/>
      <c r="BRT87" s="211"/>
      <c r="BRU87" s="211"/>
      <c r="BRV87" s="211"/>
      <c r="BRW87" s="211"/>
      <c r="BRX87" s="211"/>
      <c r="BRY87" s="211"/>
      <c r="BRZ87" s="211"/>
      <c r="BSA87" s="211"/>
      <c r="BSB87" s="211"/>
      <c r="BSC87" s="211"/>
      <c r="BSD87" s="211"/>
      <c r="BSE87" s="211"/>
      <c r="BSF87" s="211"/>
      <c r="BSG87" s="211"/>
      <c r="BSH87" s="211"/>
      <c r="BSI87" s="211"/>
      <c r="BSJ87" s="211"/>
      <c r="BSK87" s="211"/>
      <c r="BSL87" s="211"/>
      <c r="BSM87" s="211"/>
      <c r="BSN87" s="211"/>
      <c r="BSO87" s="211"/>
      <c r="BSP87" s="211"/>
      <c r="BSQ87" s="211"/>
      <c r="BSR87" s="211"/>
      <c r="BSS87" s="211"/>
      <c r="BST87" s="211"/>
      <c r="BSU87" s="211"/>
      <c r="BSV87" s="211"/>
      <c r="BSW87" s="211"/>
      <c r="BSX87" s="211"/>
      <c r="BSY87" s="211"/>
      <c r="BSZ87" s="211"/>
      <c r="BTA87" s="211"/>
      <c r="BTB87" s="211"/>
      <c r="BTC87" s="211"/>
      <c r="BTD87" s="211"/>
      <c r="BTE87" s="211"/>
      <c r="BTF87" s="211"/>
      <c r="BTG87" s="211"/>
      <c r="BTH87" s="211"/>
      <c r="BTI87" s="211"/>
      <c r="BTJ87" s="211"/>
      <c r="BTK87" s="211"/>
      <c r="BTL87" s="211"/>
      <c r="BTM87" s="211"/>
      <c r="BTN87" s="211"/>
      <c r="BTO87" s="211"/>
      <c r="BTP87" s="211"/>
      <c r="BTQ87" s="211"/>
      <c r="BTR87" s="211"/>
      <c r="BTS87" s="211"/>
      <c r="BTT87" s="211"/>
      <c r="BTU87" s="211"/>
      <c r="BTV87" s="211"/>
      <c r="BTW87" s="211"/>
      <c r="BTX87" s="211"/>
      <c r="BTY87" s="211"/>
      <c r="BTZ87" s="211"/>
      <c r="BUA87" s="211"/>
      <c r="BUB87" s="211"/>
      <c r="BUC87" s="211"/>
      <c r="BUD87" s="211"/>
      <c r="BUE87" s="211"/>
      <c r="BUF87" s="211"/>
      <c r="BUG87" s="211"/>
      <c r="BUH87" s="211"/>
      <c r="BUI87" s="211"/>
      <c r="BUJ87" s="211"/>
      <c r="BUK87" s="211"/>
      <c r="BUL87" s="211"/>
      <c r="BUM87" s="211"/>
      <c r="BUN87" s="211"/>
      <c r="BUO87" s="211"/>
      <c r="BUP87" s="211"/>
      <c r="BUQ87" s="211"/>
      <c r="BUR87" s="211"/>
      <c r="BUS87" s="211"/>
      <c r="BUT87" s="211"/>
      <c r="BUU87" s="211"/>
      <c r="BUV87" s="211"/>
      <c r="BUW87" s="211"/>
      <c r="BUX87" s="211"/>
      <c r="BUY87" s="211"/>
      <c r="BUZ87" s="211"/>
      <c r="BVA87" s="211"/>
      <c r="BVB87" s="211"/>
      <c r="BVC87" s="211"/>
      <c r="BVD87" s="211"/>
      <c r="BVE87" s="211"/>
      <c r="BVF87" s="211"/>
      <c r="BVG87" s="211"/>
      <c r="BVH87" s="211"/>
      <c r="BVI87" s="211"/>
      <c r="BVJ87" s="211"/>
      <c r="BVK87" s="211"/>
      <c r="BVL87" s="211"/>
      <c r="BVM87" s="211"/>
      <c r="BVN87" s="211"/>
      <c r="BVO87" s="211"/>
      <c r="BVP87" s="211"/>
      <c r="BVQ87" s="211"/>
      <c r="BVR87" s="211"/>
      <c r="BVS87" s="211"/>
      <c r="BVT87" s="211"/>
      <c r="BVU87" s="211"/>
      <c r="BVV87" s="211"/>
      <c r="BVW87" s="211"/>
      <c r="BVX87" s="211"/>
      <c r="BVY87" s="211"/>
      <c r="BVZ87" s="211"/>
      <c r="BWA87" s="211"/>
      <c r="BWB87" s="211"/>
      <c r="BWC87" s="211"/>
      <c r="BWD87" s="211"/>
      <c r="BWE87" s="211"/>
      <c r="BWF87" s="211"/>
      <c r="BWG87" s="211"/>
      <c r="BWH87" s="211"/>
      <c r="BWI87" s="211"/>
      <c r="BWJ87" s="211"/>
      <c r="BWK87" s="211"/>
      <c r="BWL87" s="211"/>
      <c r="BWM87" s="211"/>
      <c r="BWN87" s="211"/>
      <c r="BWO87" s="211"/>
      <c r="BWP87" s="211"/>
      <c r="BWQ87" s="211"/>
      <c r="BWR87" s="211"/>
      <c r="BWS87" s="211"/>
      <c r="BWT87" s="211"/>
      <c r="BWU87" s="211"/>
      <c r="BWV87" s="211"/>
      <c r="BWW87" s="211"/>
      <c r="BWX87" s="211"/>
      <c r="BWY87" s="211"/>
      <c r="BWZ87" s="211"/>
      <c r="BXA87" s="211"/>
      <c r="BXB87" s="211"/>
      <c r="BXC87" s="211"/>
      <c r="BXD87" s="211"/>
      <c r="BXE87" s="211"/>
      <c r="BXF87" s="211"/>
      <c r="BXG87" s="211"/>
      <c r="BXH87" s="211"/>
      <c r="BXI87" s="211"/>
      <c r="BXJ87" s="211"/>
      <c r="BXK87" s="211"/>
      <c r="BXL87" s="211"/>
      <c r="BXM87" s="211"/>
      <c r="BXN87" s="211"/>
      <c r="BXO87" s="211"/>
      <c r="BXP87" s="211"/>
      <c r="BXQ87" s="211"/>
      <c r="BXR87" s="211"/>
      <c r="BXS87" s="211"/>
      <c r="BXT87" s="211"/>
      <c r="BXU87" s="211"/>
      <c r="BXV87" s="211"/>
      <c r="BXW87" s="211"/>
      <c r="BXX87" s="211"/>
      <c r="BXY87" s="211"/>
      <c r="BXZ87" s="211"/>
      <c r="BYA87" s="211"/>
      <c r="BYB87" s="211"/>
      <c r="BYC87" s="211"/>
      <c r="BYD87" s="211"/>
      <c r="BYE87" s="211"/>
      <c r="BYF87" s="211"/>
      <c r="BYG87" s="211"/>
      <c r="BYH87" s="211"/>
      <c r="BYI87" s="211"/>
      <c r="BYJ87" s="211"/>
      <c r="BYK87" s="211"/>
      <c r="BYL87" s="211"/>
      <c r="BYM87" s="211"/>
      <c r="BYN87" s="211"/>
      <c r="BYO87" s="211"/>
      <c r="BYP87" s="211"/>
      <c r="BYQ87" s="211"/>
      <c r="BYR87" s="211"/>
      <c r="BYS87" s="211"/>
      <c r="BYT87" s="211"/>
      <c r="BYU87" s="211"/>
      <c r="BYV87" s="211"/>
      <c r="BYW87" s="211"/>
      <c r="BYX87" s="211"/>
      <c r="BYY87" s="211"/>
      <c r="BYZ87" s="211"/>
      <c r="BZA87" s="211"/>
      <c r="BZB87" s="211"/>
      <c r="BZC87" s="211"/>
      <c r="BZD87" s="211"/>
      <c r="BZE87" s="211"/>
      <c r="BZF87" s="211"/>
      <c r="BZG87" s="211"/>
      <c r="BZH87" s="211"/>
      <c r="BZI87" s="211"/>
      <c r="BZJ87" s="211"/>
      <c r="BZK87" s="211"/>
      <c r="BZL87" s="211"/>
      <c r="BZM87" s="211"/>
      <c r="BZN87" s="211"/>
      <c r="BZO87" s="211"/>
      <c r="BZP87" s="211"/>
      <c r="BZQ87" s="211"/>
      <c r="BZR87" s="211"/>
      <c r="BZS87" s="211"/>
      <c r="BZT87" s="211"/>
      <c r="BZU87" s="211"/>
      <c r="BZV87" s="211"/>
      <c r="BZW87" s="211"/>
      <c r="BZX87" s="211"/>
      <c r="BZY87" s="211"/>
      <c r="BZZ87" s="211"/>
      <c r="CAA87" s="211"/>
      <c r="CAB87" s="211"/>
      <c r="CAC87" s="211"/>
      <c r="CAD87" s="211"/>
      <c r="CAE87" s="211"/>
      <c r="CAF87" s="211"/>
      <c r="CAG87" s="211"/>
      <c r="CAH87" s="211"/>
      <c r="CAI87" s="211"/>
      <c r="CAJ87" s="211"/>
      <c r="CAK87" s="211"/>
      <c r="CAL87" s="211"/>
      <c r="CAM87" s="211"/>
      <c r="CAN87" s="211"/>
      <c r="CAO87" s="211"/>
      <c r="CAP87" s="211"/>
      <c r="CAQ87" s="211"/>
      <c r="CAR87" s="211"/>
      <c r="CAS87" s="211"/>
      <c r="CAT87" s="211"/>
      <c r="CAU87" s="211"/>
      <c r="CAV87" s="211"/>
      <c r="CAW87" s="211"/>
      <c r="CAX87" s="211"/>
      <c r="CAY87" s="211"/>
      <c r="CAZ87" s="211"/>
      <c r="CBA87" s="211"/>
      <c r="CBB87" s="211"/>
      <c r="CBC87" s="211"/>
      <c r="CBD87" s="211"/>
      <c r="CBE87" s="211"/>
      <c r="CBF87" s="211"/>
      <c r="CBG87" s="211"/>
      <c r="CBH87" s="211"/>
      <c r="CBI87" s="211"/>
      <c r="CBJ87" s="211"/>
      <c r="CBK87" s="211"/>
      <c r="CBL87" s="211"/>
      <c r="CBM87" s="211"/>
      <c r="CBN87" s="211"/>
      <c r="CBO87" s="211"/>
      <c r="CBP87" s="211"/>
      <c r="CBQ87" s="211"/>
      <c r="CBR87" s="211"/>
      <c r="CBS87" s="211"/>
      <c r="CBT87" s="211"/>
      <c r="CBU87" s="211"/>
      <c r="CBV87" s="211"/>
      <c r="CBW87" s="211"/>
      <c r="CBX87" s="211"/>
      <c r="CBY87" s="211"/>
      <c r="CBZ87" s="211"/>
      <c r="CCA87" s="211"/>
      <c r="CCB87" s="211"/>
      <c r="CCC87" s="211"/>
      <c r="CCD87" s="211"/>
      <c r="CCE87" s="211"/>
      <c r="CCF87" s="211"/>
      <c r="CCG87" s="211"/>
      <c r="CCH87" s="211"/>
      <c r="CCI87" s="211"/>
      <c r="CCJ87" s="211"/>
      <c r="CCK87" s="211"/>
      <c r="CCL87" s="211"/>
      <c r="CCM87" s="211"/>
      <c r="CCN87" s="211"/>
      <c r="CCO87" s="211"/>
      <c r="CCP87" s="211"/>
      <c r="CCQ87" s="211"/>
      <c r="CCR87" s="211"/>
      <c r="CCS87" s="211"/>
      <c r="CCT87" s="211"/>
      <c r="CCU87" s="211"/>
      <c r="CCV87" s="211"/>
      <c r="CCW87" s="211"/>
      <c r="CCX87" s="211"/>
      <c r="CCY87" s="211"/>
      <c r="CCZ87" s="211"/>
      <c r="CDA87" s="211"/>
      <c r="CDB87" s="211"/>
      <c r="CDC87" s="211"/>
      <c r="CDD87" s="211"/>
      <c r="CDE87" s="211"/>
      <c r="CDF87" s="211"/>
      <c r="CDG87" s="211"/>
      <c r="CDH87" s="211"/>
      <c r="CDI87" s="211"/>
      <c r="CDJ87" s="211"/>
      <c r="CDK87" s="211"/>
      <c r="CDL87" s="211"/>
      <c r="CDM87" s="211"/>
      <c r="CDN87" s="211"/>
      <c r="CDO87" s="211"/>
      <c r="CDP87" s="211"/>
      <c r="CDQ87" s="211"/>
      <c r="CDR87" s="211"/>
      <c r="CDS87" s="211"/>
      <c r="CDT87" s="211"/>
      <c r="CDU87" s="211"/>
      <c r="CDV87" s="211"/>
      <c r="CDW87" s="211"/>
      <c r="CDX87" s="211"/>
      <c r="CDY87" s="211"/>
      <c r="CDZ87" s="211"/>
      <c r="CEA87" s="211"/>
      <c r="CEB87" s="211"/>
      <c r="CEC87" s="211"/>
      <c r="CED87" s="211"/>
      <c r="CEE87" s="211"/>
      <c r="CEF87" s="211"/>
      <c r="CEG87" s="211"/>
      <c r="CEH87" s="211"/>
      <c r="CEI87" s="211"/>
      <c r="CEJ87" s="211"/>
      <c r="CEK87" s="211"/>
      <c r="CEL87" s="211"/>
      <c r="CEM87" s="211"/>
      <c r="CEN87" s="211"/>
      <c r="CEO87" s="211"/>
      <c r="CEP87" s="211"/>
      <c r="CEQ87" s="211"/>
      <c r="CER87" s="211"/>
      <c r="CES87" s="211"/>
      <c r="CET87" s="211"/>
      <c r="CEU87" s="211"/>
      <c r="CEV87" s="211"/>
      <c r="CEW87" s="211"/>
      <c r="CEX87" s="211"/>
      <c r="CEY87" s="211"/>
      <c r="CEZ87" s="211"/>
      <c r="CFA87" s="211"/>
      <c r="CFB87" s="211"/>
      <c r="CFC87" s="211"/>
      <c r="CFD87" s="211"/>
      <c r="CFE87" s="211"/>
      <c r="CFF87" s="211"/>
      <c r="CFG87" s="211"/>
      <c r="CFH87" s="211"/>
      <c r="CFI87" s="211"/>
      <c r="CFJ87" s="211"/>
      <c r="CFK87" s="211"/>
      <c r="CFL87" s="211"/>
      <c r="CFM87" s="211"/>
      <c r="CFN87" s="211"/>
      <c r="CFO87" s="211"/>
      <c r="CFP87" s="211"/>
      <c r="CFQ87" s="211"/>
      <c r="CFR87" s="211"/>
      <c r="CFS87" s="211"/>
      <c r="CFT87" s="211"/>
      <c r="CFU87" s="211"/>
      <c r="CFV87" s="211"/>
      <c r="CFW87" s="211"/>
      <c r="CFX87" s="211"/>
      <c r="CFY87" s="211"/>
      <c r="CFZ87" s="211"/>
      <c r="CGA87" s="211"/>
      <c r="CGB87" s="211"/>
      <c r="CGC87" s="211"/>
      <c r="CGD87" s="211"/>
      <c r="CGE87" s="211"/>
      <c r="CGF87" s="211"/>
      <c r="CGG87" s="211"/>
      <c r="CGH87" s="211"/>
      <c r="CGI87" s="211"/>
      <c r="CGJ87" s="211"/>
      <c r="CGK87" s="211"/>
      <c r="CGL87" s="211"/>
      <c r="CGM87" s="211"/>
      <c r="CGN87" s="211"/>
      <c r="CGO87" s="211"/>
      <c r="CGP87" s="211"/>
      <c r="CGQ87" s="211"/>
      <c r="CGR87" s="211"/>
      <c r="CGS87" s="211"/>
      <c r="CGT87" s="211"/>
      <c r="CGU87" s="211"/>
      <c r="CGV87" s="211"/>
      <c r="CGW87" s="211"/>
      <c r="CGX87" s="211"/>
      <c r="CGY87" s="211"/>
      <c r="CGZ87" s="211"/>
      <c r="CHA87" s="211"/>
      <c r="CHB87" s="211"/>
      <c r="CHC87" s="211"/>
      <c r="CHD87" s="211"/>
      <c r="CHE87" s="211"/>
      <c r="CHF87" s="211"/>
      <c r="CHG87" s="211"/>
      <c r="CHH87" s="211"/>
      <c r="CHI87" s="211"/>
      <c r="CHJ87" s="211"/>
      <c r="CHK87" s="211"/>
      <c r="CHL87" s="211"/>
      <c r="CHM87" s="211"/>
      <c r="CHN87" s="211"/>
      <c r="CHO87" s="211"/>
      <c r="CHP87" s="211"/>
      <c r="CHQ87" s="211"/>
      <c r="CHR87" s="211"/>
      <c r="CHS87" s="211"/>
      <c r="CHT87" s="211"/>
      <c r="CHU87" s="211"/>
      <c r="CHV87" s="211"/>
      <c r="CHW87" s="211"/>
      <c r="CHX87" s="211"/>
      <c r="CHY87" s="211"/>
      <c r="CHZ87" s="211"/>
      <c r="CIA87" s="211"/>
      <c r="CIB87" s="211"/>
      <c r="CIC87" s="211"/>
      <c r="CID87" s="211"/>
      <c r="CIE87" s="211"/>
      <c r="CIF87" s="211"/>
      <c r="CIG87" s="211"/>
      <c r="CIH87" s="211"/>
      <c r="CII87" s="211"/>
      <c r="CIJ87" s="211"/>
      <c r="CIK87" s="211"/>
      <c r="CIL87" s="211"/>
      <c r="CIM87" s="211"/>
      <c r="CIN87" s="211"/>
      <c r="CIO87" s="211"/>
      <c r="CIP87" s="211"/>
      <c r="CIQ87" s="211"/>
      <c r="CIR87" s="211"/>
      <c r="CIS87" s="211"/>
      <c r="CIT87" s="211"/>
      <c r="CIU87" s="211"/>
      <c r="CIV87" s="211"/>
      <c r="CIW87" s="211"/>
      <c r="CIX87" s="211"/>
      <c r="CIY87" s="211"/>
      <c r="CIZ87" s="211"/>
      <c r="CJA87" s="211"/>
      <c r="CJB87" s="211"/>
      <c r="CJC87" s="211"/>
      <c r="CJD87" s="211"/>
      <c r="CJE87" s="211"/>
      <c r="CJF87" s="211"/>
      <c r="CJG87" s="211"/>
      <c r="CJH87" s="211"/>
      <c r="CJI87" s="211"/>
      <c r="CJJ87" s="211"/>
      <c r="CJK87" s="211"/>
      <c r="CJL87" s="211"/>
      <c r="CJM87" s="211"/>
      <c r="CJN87" s="211"/>
      <c r="CJO87" s="211"/>
      <c r="CJP87" s="211"/>
      <c r="CJQ87" s="211"/>
      <c r="CJR87" s="211"/>
      <c r="CJS87" s="211"/>
      <c r="CJT87" s="211"/>
      <c r="CJU87" s="211"/>
      <c r="CJV87" s="211"/>
      <c r="CJW87" s="211"/>
      <c r="CJX87" s="211"/>
      <c r="CJY87" s="211"/>
      <c r="CJZ87" s="211"/>
      <c r="CKA87" s="211"/>
      <c r="CKB87" s="211"/>
      <c r="CKC87" s="211"/>
      <c r="CKD87" s="211"/>
      <c r="CKE87" s="211"/>
      <c r="CKF87" s="211"/>
      <c r="CKG87" s="211"/>
      <c r="CKH87" s="211"/>
      <c r="CKI87" s="211"/>
      <c r="CKJ87" s="211"/>
      <c r="CKK87" s="211"/>
      <c r="CKL87" s="211"/>
      <c r="CKM87" s="211"/>
      <c r="CKN87" s="211"/>
      <c r="CKO87" s="211"/>
      <c r="CKP87" s="211"/>
      <c r="CKQ87" s="211"/>
      <c r="CKR87" s="211"/>
      <c r="CKS87" s="211"/>
      <c r="CKT87" s="211"/>
      <c r="CKU87" s="211"/>
      <c r="CKV87" s="211"/>
      <c r="CKW87" s="211"/>
      <c r="CKX87" s="211"/>
      <c r="CKY87" s="211"/>
      <c r="CKZ87" s="211"/>
      <c r="CLA87" s="211"/>
      <c r="CLB87" s="211"/>
      <c r="CLC87" s="211"/>
      <c r="CLD87" s="211"/>
      <c r="CLE87" s="211"/>
      <c r="CLF87" s="211"/>
      <c r="CLG87" s="211"/>
      <c r="CLH87" s="211"/>
      <c r="CLI87" s="211"/>
      <c r="CLJ87" s="211"/>
      <c r="CLK87" s="211"/>
      <c r="CLL87" s="211"/>
      <c r="CLM87" s="211"/>
      <c r="CLN87" s="211"/>
      <c r="CLO87" s="211"/>
      <c r="CLP87" s="211"/>
      <c r="CLQ87" s="211"/>
      <c r="CLR87" s="211"/>
      <c r="CLS87" s="211"/>
      <c r="CLT87" s="211"/>
      <c r="CLU87" s="211"/>
      <c r="CLV87" s="211"/>
      <c r="CLW87" s="211"/>
      <c r="CLX87" s="211"/>
      <c r="CLY87" s="211"/>
      <c r="CLZ87" s="211"/>
      <c r="CMA87" s="211"/>
      <c r="CMB87" s="211"/>
      <c r="CMC87" s="211"/>
      <c r="CMD87" s="211"/>
      <c r="CME87" s="211"/>
      <c r="CMF87" s="211"/>
      <c r="CMG87" s="211"/>
      <c r="CMH87" s="211"/>
      <c r="CMI87" s="211"/>
      <c r="CMJ87" s="211"/>
      <c r="CMK87" s="211"/>
      <c r="CML87" s="211"/>
      <c r="CMM87" s="211"/>
      <c r="CMN87" s="211"/>
      <c r="CMO87" s="211"/>
      <c r="CMP87" s="211"/>
      <c r="CMQ87" s="211"/>
      <c r="CMR87" s="211"/>
      <c r="CMS87" s="211"/>
      <c r="CMT87" s="211"/>
      <c r="CMU87" s="211"/>
      <c r="CMV87" s="211"/>
      <c r="CMW87" s="211"/>
      <c r="CMX87" s="211"/>
      <c r="CMY87" s="211"/>
      <c r="CMZ87" s="211"/>
      <c r="CNA87" s="211"/>
      <c r="CNB87" s="211"/>
      <c r="CNC87" s="211"/>
      <c r="CND87" s="211"/>
      <c r="CNE87" s="211"/>
      <c r="CNF87" s="211"/>
      <c r="CNG87" s="211"/>
      <c r="CNH87" s="211"/>
      <c r="CNI87" s="211"/>
      <c r="CNJ87" s="211"/>
      <c r="CNK87" s="211"/>
      <c r="CNL87" s="211"/>
      <c r="CNM87" s="211"/>
      <c r="CNN87" s="211"/>
      <c r="CNO87" s="211"/>
      <c r="CNP87" s="211"/>
      <c r="CNQ87" s="211"/>
      <c r="CNR87" s="211"/>
      <c r="CNS87" s="211"/>
      <c r="CNT87" s="211"/>
      <c r="CNU87" s="211"/>
      <c r="CNV87" s="211"/>
      <c r="CNW87" s="211"/>
      <c r="CNX87" s="211"/>
      <c r="CNY87" s="211"/>
      <c r="CNZ87" s="211"/>
      <c r="COA87" s="211"/>
      <c r="COB87" s="211"/>
      <c r="COC87" s="211"/>
      <c r="COD87" s="211"/>
      <c r="COE87" s="211"/>
      <c r="COF87" s="211"/>
      <c r="COG87" s="211"/>
      <c r="COH87" s="211"/>
      <c r="COI87" s="211"/>
      <c r="COJ87" s="211"/>
      <c r="COK87" s="211"/>
      <c r="COL87" s="211"/>
      <c r="COM87" s="211"/>
      <c r="CON87" s="211"/>
      <c r="COO87" s="211"/>
      <c r="COP87" s="211"/>
      <c r="COQ87" s="211"/>
      <c r="COR87" s="211"/>
      <c r="COS87" s="211"/>
      <c r="COT87" s="211"/>
      <c r="COU87" s="211"/>
      <c r="COV87" s="211"/>
      <c r="COW87" s="211"/>
      <c r="COX87" s="211"/>
      <c r="COY87" s="211"/>
      <c r="COZ87" s="211"/>
      <c r="CPA87" s="211"/>
      <c r="CPB87" s="211"/>
      <c r="CPC87" s="211"/>
      <c r="CPD87" s="211"/>
      <c r="CPE87" s="211"/>
      <c r="CPF87" s="211"/>
      <c r="CPG87" s="211"/>
      <c r="CPH87" s="211"/>
      <c r="CPI87" s="211"/>
      <c r="CPJ87" s="211"/>
      <c r="CPK87" s="211"/>
      <c r="CPL87" s="211"/>
      <c r="CPM87" s="211"/>
      <c r="CPN87" s="211"/>
      <c r="CPO87" s="211"/>
      <c r="CPP87" s="211"/>
      <c r="CPQ87" s="211"/>
      <c r="CPR87" s="211"/>
      <c r="CPS87" s="211"/>
      <c r="CPT87" s="211"/>
      <c r="CPU87" s="211"/>
      <c r="CPV87" s="211"/>
      <c r="CPW87" s="211"/>
      <c r="CPX87" s="211"/>
      <c r="CPY87" s="211"/>
      <c r="CPZ87" s="211"/>
      <c r="CQA87" s="211"/>
      <c r="CQB87" s="211"/>
      <c r="CQC87" s="211"/>
      <c r="CQD87" s="211"/>
      <c r="CQE87" s="211"/>
      <c r="CQF87" s="211"/>
      <c r="CQG87" s="211"/>
      <c r="CQH87" s="211"/>
      <c r="CQI87" s="211"/>
      <c r="CQJ87" s="211"/>
      <c r="CQK87" s="211"/>
      <c r="CQL87" s="211"/>
      <c r="CQM87" s="211"/>
      <c r="CQN87" s="211"/>
      <c r="CQO87" s="211"/>
      <c r="CQP87" s="211"/>
      <c r="CQQ87" s="211"/>
      <c r="CQR87" s="211"/>
      <c r="CQS87" s="211"/>
      <c r="CQT87" s="211"/>
      <c r="CQU87" s="211"/>
      <c r="CQV87" s="211"/>
      <c r="CQW87" s="211"/>
      <c r="CQX87" s="211"/>
      <c r="CQY87" s="211"/>
      <c r="CQZ87" s="211"/>
      <c r="CRA87" s="211"/>
      <c r="CRB87" s="211"/>
      <c r="CRC87" s="211"/>
      <c r="CRD87" s="211"/>
      <c r="CRE87" s="211"/>
      <c r="CRF87" s="211"/>
      <c r="CRG87" s="211"/>
      <c r="CRH87" s="211"/>
      <c r="CRI87" s="211"/>
      <c r="CRJ87" s="211"/>
      <c r="CRK87" s="211"/>
      <c r="CRL87" s="211"/>
      <c r="CRM87" s="211"/>
      <c r="CRN87" s="211"/>
      <c r="CRO87" s="211"/>
      <c r="CRP87" s="211"/>
      <c r="CRQ87" s="211"/>
      <c r="CRR87" s="211"/>
      <c r="CRS87" s="211"/>
      <c r="CRT87" s="211"/>
      <c r="CRU87" s="211"/>
      <c r="CRV87" s="211"/>
      <c r="CRW87" s="211"/>
      <c r="CRX87" s="211"/>
      <c r="CRY87" s="211"/>
      <c r="CRZ87" s="211"/>
      <c r="CSA87" s="211"/>
      <c r="CSB87" s="211"/>
      <c r="CSC87" s="211"/>
      <c r="CSD87" s="211"/>
      <c r="CSE87" s="211"/>
      <c r="CSF87" s="211"/>
      <c r="CSG87" s="211"/>
      <c r="CSH87" s="211"/>
      <c r="CSI87" s="211"/>
      <c r="CSJ87" s="211"/>
      <c r="CSK87" s="211"/>
      <c r="CSL87" s="211"/>
      <c r="CSM87" s="211"/>
      <c r="CSN87" s="211"/>
      <c r="CSO87" s="211"/>
      <c r="CSP87" s="211"/>
      <c r="CSQ87" s="211"/>
      <c r="CSR87" s="211"/>
      <c r="CSS87" s="211"/>
      <c r="CST87" s="211"/>
      <c r="CSU87" s="211"/>
      <c r="CSV87" s="211"/>
      <c r="CSW87" s="211"/>
      <c r="CSX87" s="211"/>
      <c r="CSY87" s="211"/>
      <c r="CSZ87" s="211"/>
      <c r="CTA87" s="211"/>
      <c r="CTB87" s="211"/>
      <c r="CTC87" s="211"/>
      <c r="CTD87" s="211"/>
      <c r="CTE87" s="211"/>
      <c r="CTF87" s="211"/>
      <c r="CTG87" s="211"/>
      <c r="CTH87" s="211"/>
      <c r="CTI87" s="211"/>
      <c r="CTJ87" s="211"/>
      <c r="CTK87" s="211"/>
      <c r="CTL87" s="211"/>
      <c r="CTM87" s="211"/>
      <c r="CTN87" s="211"/>
      <c r="CTO87" s="211"/>
      <c r="CTP87" s="211"/>
      <c r="CTQ87" s="211"/>
      <c r="CTR87" s="211"/>
      <c r="CTS87" s="211"/>
      <c r="CTT87" s="211"/>
      <c r="CTU87" s="211"/>
      <c r="CTV87" s="211"/>
      <c r="CTW87" s="211"/>
      <c r="CTX87" s="211"/>
      <c r="CTY87" s="211"/>
      <c r="CTZ87" s="211"/>
      <c r="CUA87" s="211"/>
      <c r="CUB87" s="211"/>
      <c r="CUC87" s="211"/>
      <c r="CUD87" s="211"/>
      <c r="CUE87" s="211"/>
      <c r="CUF87" s="211"/>
      <c r="CUG87" s="211"/>
      <c r="CUH87" s="211"/>
      <c r="CUI87" s="211"/>
      <c r="CUJ87" s="211"/>
      <c r="CUK87" s="211"/>
      <c r="CUL87" s="211"/>
      <c r="CUM87" s="211"/>
      <c r="CUN87" s="211"/>
      <c r="CUO87" s="211"/>
      <c r="CUP87" s="211"/>
      <c r="CUQ87" s="211"/>
      <c r="CUR87" s="211"/>
      <c r="CUS87" s="211"/>
      <c r="CUT87" s="211"/>
      <c r="CUU87" s="211"/>
      <c r="CUV87" s="211"/>
      <c r="CUW87" s="211"/>
      <c r="CUX87" s="211"/>
      <c r="CUY87" s="211"/>
      <c r="CUZ87" s="211"/>
      <c r="CVA87" s="211"/>
      <c r="CVB87" s="211"/>
      <c r="CVC87" s="211"/>
      <c r="CVD87" s="211"/>
      <c r="CVE87" s="211"/>
      <c r="CVF87" s="211"/>
      <c r="CVG87" s="211"/>
      <c r="CVH87" s="211"/>
      <c r="CVI87" s="211"/>
      <c r="CVJ87" s="211"/>
      <c r="CVK87" s="211"/>
      <c r="CVL87" s="211"/>
      <c r="CVM87" s="211"/>
      <c r="CVN87" s="211"/>
      <c r="CVO87" s="211"/>
      <c r="CVP87" s="211"/>
      <c r="CVQ87" s="211"/>
      <c r="CVR87" s="211"/>
      <c r="CVS87" s="211"/>
      <c r="CVT87" s="211"/>
      <c r="CVU87" s="211"/>
      <c r="CVV87" s="211"/>
      <c r="CVW87" s="211"/>
      <c r="CVX87" s="211"/>
      <c r="CVY87" s="211"/>
      <c r="CVZ87" s="211"/>
      <c r="CWA87" s="211"/>
      <c r="CWB87" s="211"/>
      <c r="CWC87" s="211"/>
      <c r="CWD87" s="211"/>
      <c r="CWE87" s="211"/>
      <c r="CWF87" s="211"/>
      <c r="CWG87" s="211"/>
      <c r="CWH87" s="211"/>
      <c r="CWI87" s="211"/>
      <c r="CWJ87" s="211"/>
      <c r="CWK87" s="211"/>
      <c r="CWL87" s="211"/>
      <c r="CWM87" s="211"/>
      <c r="CWN87" s="211"/>
      <c r="CWO87" s="211"/>
      <c r="CWP87" s="211"/>
      <c r="CWQ87" s="211"/>
      <c r="CWR87" s="211"/>
      <c r="CWS87" s="211"/>
      <c r="CWT87" s="211"/>
      <c r="CWU87" s="211"/>
      <c r="CWV87" s="211"/>
      <c r="CWW87" s="211"/>
      <c r="CWX87" s="211"/>
      <c r="CWY87" s="211"/>
      <c r="CWZ87" s="211"/>
      <c r="CXA87" s="211"/>
      <c r="CXB87" s="211"/>
      <c r="CXC87" s="211"/>
      <c r="CXD87" s="211"/>
      <c r="CXE87" s="211"/>
      <c r="CXF87" s="211"/>
      <c r="CXG87" s="211"/>
      <c r="CXH87" s="211"/>
      <c r="CXI87" s="211"/>
      <c r="CXJ87" s="211"/>
      <c r="CXK87" s="211"/>
      <c r="CXL87" s="211"/>
      <c r="CXM87" s="211"/>
      <c r="CXN87" s="211"/>
      <c r="CXO87" s="211"/>
      <c r="CXP87" s="211"/>
      <c r="CXQ87" s="211"/>
      <c r="CXR87" s="211"/>
      <c r="CXS87" s="211"/>
      <c r="CXT87" s="211"/>
      <c r="CXU87" s="211"/>
      <c r="CXV87" s="211"/>
      <c r="CXW87" s="211"/>
      <c r="CXX87" s="211"/>
      <c r="CXY87" s="211"/>
      <c r="CXZ87" s="211"/>
      <c r="CYA87" s="211"/>
      <c r="CYB87" s="211"/>
      <c r="CYC87" s="211"/>
      <c r="CYD87" s="211"/>
      <c r="CYE87" s="211"/>
      <c r="CYF87" s="211"/>
      <c r="CYG87" s="211"/>
      <c r="CYH87" s="211"/>
      <c r="CYI87" s="211"/>
      <c r="CYJ87" s="211"/>
      <c r="CYK87" s="211"/>
      <c r="CYL87" s="211"/>
      <c r="CYM87" s="211"/>
      <c r="CYN87" s="211"/>
      <c r="CYO87" s="211"/>
      <c r="CYP87" s="211"/>
      <c r="CYQ87" s="211"/>
      <c r="CYR87" s="211"/>
      <c r="CYS87" s="211"/>
      <c r="CYT87" s="211"/>
      <c r="CYU87" s="211"/>
      <c r="CYV87" s="211"/>
      <c r="CYW87" s="211"/>
      <c r="CYX87" s="211"/>
      <c r="CYY87" s="211"/>
      <c r="CYZ87" s="211"/>
      <c r="CZA87" s="211"/>
      <c r="CZB87" s="211"/>
      <c r="CZC87" s="211"/>
      <c r="CZD87" s="211"/>
      <c r="CZE87" s="211"/>
      <c r="CZF87" s="211"/>
      <c r="CZG87" s="211"/>
      <c r="CZH87" s="211"/>
      <c r="CZI87" s="211"/>
      <c r="CZJ87" s="211"/>
      <c r="CZK87" s="211"/>
      <c r="CZL87" s="211"/>
      <c r="CZM87" s="211"/>
      <c r="CZN87" s="211"/>
      <c r="CZO87" s="211"/>
      <c r="CZP87" s="211"/>
      <c r="CZQ87" s="211"/>
      <c r="CZR87" s="211"/>
      <c r="CZS87" s="211"/>
      <c r="CZT87" s="211"/>
      <c r="CZU87" s="211"/>
      <c r="CZV87" s="211"/>
      <c r="CZW87" s="211"/>
      <c r="CZX87" s="211"/>
      <c r="CZY87" s="211"/>
      <c r="CZZ87" s="211"/>
      <c r="DAA87" s="211"/>
      <c r="DAB87" s="211"/>
      <c r="DAC87" s="211"/>
      <c r="DAD87" s="211"/>
      <c r="DAE87" s="211"/>
      <c r="DAF87" s="211"/>
      <c r="DAG87" s="211"/>
      <c r="DAH87" s="211"/>
      <c r="DAI87" s="211"/>
      <c r="DAJ87" s="211"/>
      <c r="DAK87" s="211"/>
      <c r="DAL87" s="211"/>
      <c r="DAM87" s="211"/>
      <c r="DAN87" s="211"/>
      <c r="DAO87" s="211"/>
      <c r="DAP87" s="211"/>
      <c r="DAQ87" s="211"/>
      <c r="DAR87" s="211"/>
      <c r="DAS87" s="211"/>
      <c r="DAT87" s="211"/>
      <c r="DAU87" s="211"/>
      <c r="DAV87" s="211"/>
      <c r="DAW87" s="211"/>
      <c r="DAX87" s="211"/>
      <c r="DAY87" s="211"/>
      <c r="DAZ87" s="211"/>
      <c r="DBA87" s="211"/>
      <c r="DBB87" s="211"/>
      <c r="DBC87" s="211"/>
      <c r="DBD87" s="211"/>
      <c r="DBE87" s="211"/>
      <c r="DBF87" s="211"/>
      <c r="DBG87" s="211"/>
      <c r="DBH87" s="211"/>
      <c r="DBI87" s="211"/>
      <c r="DBJ87" s="211"/>
      <c r="DBK87" s="211"/>
      <c r="DBL87" s="211"/>
      <c r="DBM87" s="211"/>
      <c r="DBN87" s="211"/>
      <c r="DBO87" s="211"/>
      <c r="DBP87" s="211"/>
      <c r="DBQ87" s="211"/>
      <c r="DBR87" s="211"/>
      <c r="DBS87" s="211"/>
      <c r="DBT87" s="211"/>
      <c r="DBU87" s="211"/>
      <c r="DBV87" s="211"/>
      <c r="DBW87" s="211"/>
      <c r="DBX87" s="211"/>
      <c r="DBY87" s="211"/>
      <c r="DBZ87" s="211"/>
      <c r="DCA87" s="211"/>
      <c r="DCB87" s="211"/>
      <c r="DCC87" s="211"/>
      <c r="DCD87" s="211"/>
      <c r="DCE87" s="211"/>
      <c r="DCF87" s="211"/>
      <c r="DCG87" s="211"/>
      <c r="DCH87" s="211"/>
      <c r="DCI87" s="211"/>
      <c r="DCJ87" s="211"/>
      <c r="DCK87" s="211"/>
      <c r="DCL87" s="211"/>
      <c r="DCM87" s="211"/>
      <c r="DCN87" s="211"/>
      <c r="DCO87" s="211"/>
      <c r="DCP87" s="211"/>
      <c r="DCQ87" s="211"/>
      <c r="DCR87" s="211"/>
      <c r="DCS87" s="211"/>
      <c r="DCT87" s="211"/>
      <c r="DCU87" s="211"/>
      <c r="DCV87" s="211"/>
      <c r="DCW87" s="211"/>
      <c r="DCX87" s="211"/>
      <c r="DCY87" s="211"/>
      <c r="DCZ87" s="211"/>
      <c r="DDA87" s="211"/>
      <c r="DDB87" s="211"/>
      <c r="DDC87" s="211"/>
      <c r="DDD87" s="211"/>
      <c r="DDE87" s="211"/>
      <c r="DDF87" s="211"/>
      <c r="DDG87" s="211"/>
      <c r="DDH87" s="211"/>
      <c r="DDI87" s="211"/>
      <c r="DDJ87" s="211"/>
      <c r="DDK87" s="211"/>
      <c r="DDL87" s="211"/>
      <c r="DDM87" s="211"/>
      <c r="DDN87" s="211"/>
      <c r="DDO87" s="211"/>
      <c r="DDP87" s="211"/>
      <c r="DDQ87" s="211"/>
      <c r="DDR87" s="211"/>
      <c r="DDS87" s="211"/>
      <c r="DDT87" s="211"/>
      <c r="DDU87" s="211"/>
      <c r="DDV87" s="211"/>
      <c r="DDW87" s="211"/>
      <c r="DDX87" s="211"/>
      <c r="DDY87" s="211"/>
      <c r="DDZ87" s="211"/>
      <c r="DEA87" s="211"/>
      <c r="DEB87" s="211"/>
      <c r="DEC87" s="211"/>
      <c r="DED87" s="211"/>
      <c r="DEE87" s="211"/>
      <c r="DEF87" s="211"/>
      <c r="DEG87" s="211"/>
      <c r="DEH87" s="211"/>
      <c r="DEI87" s="211"/>
      <c r="DEJ87" s="211"/>
      <c r="DEK87" s="211"/>
      <c r="DEL87" s="211"/>
      <c r="DEM87" s="211"/>
      <c r="DEN87" s="211"/>
      <c r="DEO87" s="211"/>
      <c r="DEP87" s="211"/>
      <c r="DEQ87" s="211"/>
      <c r="DER87" s="211"/>
      <c r="DES87" s="211"/>
      <c r="DET87" s="211"/>
      <c r="DEU87" s="211"/>
      <c r="DEV87" s="211"/>
      <c r="DEW87" s="211"/>
      <c r="DEX87" s="211"/>
      <c r="DEY87" s="211"/>
      <c r="DEZ87" s="211"/>
      <c r="DFA87" s="211"/>
      <c r="DFB87" s="211"/>
      <c r="DFC87" s="211"/>
      <c r="DFD87" s="211"/>
      <c r="DFE87" s="211"/>
      <c r="DFF87" s="211"/>
      <c r="DFG87" s="211"/>
      <c r="DFH87" s="211"/>
      <c r="DFI87" s="211"/>
      <c r="DFJ87" s="211"/>
      <c r="DFK87" s="211"/>
      <c r="DFL87" s="211"/>
      <c r="DFM87" s="211"/>
      <c r="DFN87" s="211"/>
      <c r="DFO87" s="211"/>
      <c r="DFP87" s="211"/>
      <c r="DFQ87" s="211"/>
      <c r="DFR87" s="211"/>
      <c r="DFS87" s="211"/>
      <c r="DFT87" s="211"/>
      <c r="DFU87" s="211"/>
      <c r="DFV87" s="211"/>
      <c r="DFW87" s="211"/>
      <c r="DFX87" s="211"/>
      <c r="DFY87" s="211"/>
      <c r="DFZ87" s="211"/>
      <c r="DGA87" s="211"/>
      <c r="DGB87" s="211"/>
      <c r="DGC87" s="211"/>
      <c r="DGD87" s="211"/>
      <c r="DGE87" s="211"/>
      <c r="DGF87" s="211"/>
      <c r="DGG87" s="211"/>
      <c r="DGH87" s="211"/>
      <c r="DGI87" s="211"/>
      <c r="DGJ87" s="211"/>
      <c r="DGK87" s="211"/>
      <c r="DGL87" s="211"/>
      <c r="DGM87" s="211"/>
      <c r="DGN87" s="211"/>
      <c r="DGO87" s="211"/>
      <c r="DGP87" s="211"/>
      <c r="DGQ87" s="211"/>
      <c r="DGR87" s="211"/>
      <c r="DGS87" s="211"/>
      <c r="DGT87" s="211"/>
      <c r="DGU87" s="211"/>
      <c r="DGV87" s="211"/>
      <c r="DGW87" s="211"/>
      <c r="DGX87" s="211"/>
      <c r="DGY87" s="211"/>
      <c r="DGZ87" s="211"/>
      <c r="DHA87" s="211"/>
      <c r="DHB87" s="211"/>
      <c r="DHC87" s="211"/>
      <c r="DHD87" s="211"/>
      <c r="DHE87" s="211"/>
      <c r="DHF87" s="211"/>
      <c r="DHG87" s="211"/>
      <c r="DHH87" s="211"/>
      <c r="DHI87" s="211"/>
      <c r="DHJ87" s="211"/>
      <c r="DHK87" s="211"/>
      <c r="DHL87" s="211"/>
      <c r="DHM87" s="211"/>
      <c r="DHN87" s="211"/>
      <c r="DHO87" s="211"/>
      <c r="DHP87" s="211"/>
      <c r="DHQ87" s="211"/>
      <c r="DHR87" s="211"/>
      <c r="DHS87" s="211"/>
      <c r="DHT87" s="211"/>
      <c r="DHU87" s="211"/>
      <c r="DHV87" s="211"/>
      <c r="DHW87" s="211"/>
      <c r="DHX87" s="211"/>
      <c r="DHY87" s="211"/>
      <c r="DHZ87" s="211"/>
      <c r="DIA87" s="211"/>
      <c r="DIB87" s="211"/>
      <c r="DIC87" s="211"/>
      <c r="DID87" s="211"/>
      <c r="DIE87" s="211"/>
      <c r="DIF87" s="211"/>
      <c r="DIG87" s="211"/>
      <c r="DIH87" s="211"/>
      <c r="DII87" s="211"/>
      <c r="DIJ87" s="211"/>
      <c r="DIK87" s="211"/>
      <c r="DIL87" s="211"/>
      <c r="DIM87" s="211"/>
      <c r="DIN87" s="211"/>
      <c r="DIO87" s="211"/>
      <c r="DIP87" s="211"/>
      <c r="DIQ87" s="211"/>
      <c r="DIR87" s="211"/>
      <c r="DIS87" s="211"/>
      <c r="DIT87" s="211"/>
      <c r="DIU87" s="211"/>
      <c r="DIV87" s="211"/>
      <c r="DIW87" s="211"/>
      <c r="DIX87" s="211"/>
      <c r="DIY87" s="211"/>
      <c r="DIZ87" s="211"/>
      <c r="DJA87" s="211"/>
      <c r="DJB87" s="211"/>
      <c r="DJC87" s="211"/>
      <c r="DJD87" s="211"/>
      <c r="DJE87" s="211"/>
      <c r="DJF87" s="211"/>
      <c r="DJG87" s="211"/>
      <c r="DJH87" s="211"/>
      <c r="DJI87" s="211"/>
      <c r="DJJ87" s="211"/>
      <c r="DJK87" s="211"/>
      <c r="DJL87" s="211"/>
      <c r="DJM87" s="211"/>
      <c r="DJN87" s="211"/>
      <c r="DJO87" s="211"/>
      <c r="DJP87" s="211"/>
      <c r="DJQ87" s="211"/>
      <c r="DJR87" s="211"/>
      <c r="DJS87" s="211"/>
      <c r="DJT87" s="211"/>
      <c r="DJU87" s="211"/>
      <c r="DJV87" s="211"/>
      <c r="DJW87" s="211"/>
      <c r="DJX87" s="211"/>
      <c r="DJY87" s="211"/>
      <c r="DJZ87" s="211"/>
      <c r="DKA87" s="211"/>
      <c r="DKB87" s="211"/>
      <c r="DKC87" s="211"/>
      <c r="DKD87" s="211"/>
      <c r="DKE87" s="211"/>
      <c r="DKF87" s="211"/>
      <c r="DKG87" s="211"/>
      <c r="DKH87" s="211"/>
      <c r="DKI87" s="211"/>
      <c r="DKJ87" s="211"/>
      <c r="DKK87" s="211"/>
      <c r="DKL87" s="211"/>
      <c r="DKM87" s="211"/>
      <c r="DKN87" s="211"/>
      <c r="DKO87" s="211"/>
      <c r="DKP87" s="211"/>
      <c r="DKQ87" s="211"/>
      <c r="DKR87" s="211"/>
      <c r="DKS87" s="211"/>
      <c r="DKT87" s="211"/>
      <c r="DKU87" s="211"/>
      <c r="DKV87" s="211"/>
      <c r="DKW87" s="211"/>
      <c r="DKX87" s="211"/>
      <c r="DKY87" s="211"/>
      <c r="DKZ87" s="211"/>
      <c r="DLA87" s="211"/>
      <c r="DLB87" s="211"/>
      <c r="DLC87" s="211"/>
      <c r="DLD87" s="211"/>
      <c r="DLE87" s="211"/>
      <c r="DLF87" s="211"/>
      <c r="DLG87" s="211"/>
      <c r="DLH87" s="211"/>
      <c r="DLI87" s="211"/>
      <c r="DLJ87" s="211"/>
      <c r="DLK87" s="211"/>
      <c r="DLL87" s="211"/>
      <c r="DLM87" s="211"/>
      <c r="DLN87" s="211"/>
      <c r="DLO87" s="211"/>
      <c r="DLP87" s="211"/>
      <c r="DLQ87" s="211"/>
      <c r="DLR87" s="211"/>
      <c r="DLS87" s="211"/>
      <c r="DLT87" s="211"/>
      <c r="DLU87" s="211"/>
      <c r="DLV87" s="211"/>
      <c r="DLW87" s="211"/>
      <c r="DLX87" s="211"/>
      <c r="DLY87" s="211"/>
      <c r="DLZ87" s="211"/>
      <c r="DMA87" s="211"/>
      <c r="DMB87" s="211"/>
      <c r="DMC87" s="211"/>
      <c r="DMD87" s="211"/>
      <c r="DME87" s="211"/>
      <c r="DMF87" s="211"/>
      <c r="DMG87" s="211"/>
      <c r="DMH87" s="211"/>
      <c r="DMI87" s="211"/>
      <c r="DMJ87" s="211"/>
      <c r="DMK87" s="211"/>
      <c r="DML87" s="211"/>
      <c r="DMM87" s="211"/>
      <c r="DMN87" s="211"/>
      <c r="DMO87" s="211"/>
      <c r="DMP87" s="211"/>
      <c r="DMQ87" s="211"/>
      <c r="DMR87" s="211"/>
      <c r="DMS87" s="211"/>
      <c r="DMT87" s="211"/>
      <c r="DMU87" s="211"/>
      <c r="DMV87" s="211"/>
      <c r="DMW87" s="211"/>
      <c r="DMX87" s="211"/>
      <c r="DMY87" s="211"/>
      <c r="DMZ87" s="211"/>
      <c r="DNA87" s="211"/>
      <c r="DNB87" s="211"/>
      <c r="DNC87" s="211"/>
      <c r="DND87" s="211"/>
      <c r="DNE87" s="211"/>
      <c r="DNF87" s="211"/>
      <c r="DNG87" s="211"/>
      <c r="DNH87" s="211"/>
      <c r="DNI87" s="211"/>
      <c r="DNJ87" s="211"/>
      <c r="DNK87" s="211"/>
      <c r="DNL87" s="211"/>
      <c r="DNM87" s="211"/>
      <c r="DNN87" s="211"/>
      <c r="DNO87" s="211"/>
      <c r="DNP87" s="211"/>
      <c r="DNQ87" s="211"/>
      <c r="DNR87" s="211"/>
      <c r="DNS87" s="211"/>
      <c r="DNT87" s="211"/>
      <c r="DNU87" s="211"/>
      <c r="DNV87" s="211"/>
      <c r="DNW87" s="211"/>
      <c r="DNX87" s="211"/>
      <c r="DNY87" s="211"/>
      <c r="DNZ87" s="211"/>
      <c r="DOA87" s="211"/>
      <c r="DOB87" s="211"/>
      <c r="DOC87" s="211"/>
      <c r="DOD87" s="211"/>
      <c r="DOE87" s="211"/>
      <c r="DOF87" s="211"/>
      <c r="DOG87" s="211"/>
      <c r="DOH87" s="211"/>
      <c r="DOI87" s="211"/>
      <c r="DOJ87" s="211"/>
      <c r="DOK87" s="211"/>
      <c r="DOL87" s="211"/>
      <c r="DOM87" s="211"/>
      <c r="DON87" s="211"/>
      <c r="DOO87" s="211"/>
      <c r="DOP87" s="211"/>
      <c r="DOQ87" s="211"/>
      <c r="DOR87" s="211"/>
      <c r="DOS87" s="211"/>
      <c r="DOT87" s="211"/>
      <c r="DOU87" s="211"/>
      <c r="DOV87" s="211"/>
      <c r="DOW87" s="211"/>
      <c r="DOX87" s="211"/>
      <c r="DOY87" s="211"/>
      <c r="DOZ87" s="211"/>
      <c r="DPA87" s="211"/>
      <c r="DPB87" s="211"/>
      <c r="DPC87" s="211"/>
      <c r="DPD87" s="211"/>
      <c r="DPE87" s="211"/>
      <c r="DPF87" s="211"/>
      <c r="DPG87" s="211"/>
      <c r="DPH87" s="211"/>
      <c r="DPI87" s="211"/>
      <c r="DPJ87" s="211"/>
      <c r="DPK87" s="211"/>
      <c r="DPL87" s="211"/>
      <c r="DPM87" s="211"/>
      <c r="DPN87" s="211"/>
      <c r="DPO87" s="211"/>
      <c r="DPP87" s="211"/>
      <c r="DPQ87" s="211"/>
      <c r="DPR87" s="211"/>
      <c r="DPS87" s="211"/>
      <c r="DPT87" s="211"/>
      <c r="DPU87" s="211"/>
      <c r="DPV87" s="211"/>
      <c r="DPW87" s="211"/>
      <c r="DPX87" s="211"/>
      <c r="DPY87" s="211"/>
      <c r="DPZ87" s="211"/>
      <c r="DQA87" s="211"/>
      <c r="DQB87" s="211"/>
      <c r="DQC87" s="211"/>
      <c r="DQD87" s="211"/>
      <c r="DQE87" s="211"/>
      <c r="DQF87" s="211"/>
      <c r="DQG87" s="211"/>
      <c r="DQH87" s="211"/>
      <c r="DQI87" s="211"/>
      <c r="DQJ87" s="211"/>
      <c r="DQK87" s="211"/>
      <c r="DQL87" s="211"/>
      <c r="DQM87" s="211"/>
      <c r="DQN87" s="211"/>
      <c r="DQO87" s="211"/>
      <c r="DQP87" s="211"/>
      <c r="DQQ87" s="211"/>
      <c r="DQR87" s="211"/>
      <c r="DQS87" s="211"/>
      <c r="DQT87" s="211"/>
      <c r="DQU87" s="211"/>
      <c r="DQV87" s="211"/>
      <c r="DQW87" s="211"/>
      <c r="DQX87" s="211"/>
      <c r="DQY87" s="211"/>
      <c r="DQZ87" s="211"/>
      <c r="DRA87" s="211"/>
      <c r="DRB87" s="211"/>
      <c r="DRC87" s="211"/>
      <c r="DRD87" s="211"/>
      <c r="DRE87" s="211"/>
      <c r="DRF87" s="211"/>
      <c r="DRG87" s="211"/>
      <c r="DRH87" s="211"/>
      <c r="DRI87" s="211"/>
      <c r="DRJ87" s="211"/>
      <c r="DRK87" s="211"/>
      <c r="DRL87" s="211"/>
      <c r="DRM87" s="211"/>
      <c r="DRN87" s="211"/>
      <c r="DRO87" s="211"/>
      <c r="DRP87" s="211"/>
      <c r="DRQ87" s="211"/>
      <c r="DRR87" s="211"/>
      <c r="DRS87" s="211"/>
      <c r="DRT87" s="211"/>
      <c r="DRU87" s="211"/>
      <c r="DRV87" s="211"/>
      <c r="DRW87" s="211"/>
      <c r="DRX87" s="211"/>
      <c r="DRY87" s="211"/>
      <c r="DRZ87" s="211"/>
      <c r="DSA87" s="211"/>
      <c r="DSB87" s="211"/>
      <c r="DSC87" s="211"/>
      <c r="DSD87" s="211"/>
      <c r="DSE87" s="211"/>
      <c r="DSF87" s="211"/>
      <c r="DSG87" s="211"/>
      <c r="DSH87" s="211"/>
      <c r="DSI87" s="211"/>
      <c r="DSJ87" s="211"/>
      <c r="DSK87" s="211"/>
      <c r="DSL87" s="211"/>
      <c r="DSM87" s="211"/>
      <c r="DSN87" s="211"/>
      <c r="DSO87" s="211"/>
      <c r="DSP87" s="211"/>
      <c r="DSQ87" s="211"/>
      <c r="DSR87" s="211"/>
      <c r="DSS87" s="211"/>
      <c r="DST87" s="211"/>
      <c r="DSU87" s="211"/>
      <c r="DSV87" s="211"/>
      <c r="DSW87" s="211"/>
      <c r="DSX87" s="211"/>
      <c r="DSY87" s="211"/>
      <c r="DSZ87" s="211"/>
      <c r="DTA87" s="211"/>
      <c r="DTB87" s="211"/>
      <c r="DTC87" s="211"/>
      <c r="DTD87" s="211"/>
      <c r="DTE87" s="211"/>
      <c r="DTF87" s="211"/>
      <c r="DTG87" s="211"/>
      <c r="DTH87" s="211"/>
      <c r="DTI87" s="211"/>
      <c r="DTJ87" s="211"/>
      <c r="DTK87" s="211"/>
      <c r="DTL87" s="211"/>
      <c r="DTM87" s="211"/>
      <c r="DTN87" s="211"/>
      <c r="DTO87" s="211"/>
      <c r="DTP87" s="211"/>
      <c r="DTQ87" s="211"/>
      <c r="DTR87" s="211"/>
      <c r="DTS87" s="211"/>
      <c r="DTT87" s="211"/>
      <c r="DTU87" s="211"/>
      <c r="DTV87" s="211"/>
      <c r="DTW87" s="211"/>
      <c r="DTX87" s="211"/>
      <c r="DTY87" s="211"/>
      <c r="DTZ87" s="211"/>
      <c r="DUA87" s="211"/>
      <c r="DUB87" s="211"/>
      <c r="DUC87" s="211"/>
      <c r="DUD87" s="211"/>
      <c r="DUE87" s="211"/>
      <c r="DUF87" s="211"/>
      <c r="DUG87" s="211"/>
      <c r="DUH87" s="211"/>
      <c r="DUI87" s="211"/>
      <c r="DUJ87" s="211"/>
      <c r="DUK87" s="211"/>
      <c r="DUL87" s="211"/>
      <c r="DUM87" s="211"/>
      <c r="DUN87" s="211"/>
      <c r="DUO87" s="211"/>
      <c r="DUP87" s="211"/>
      <c r="DUQ87" s="211"/>
      <c r="DUR87" s="211"/>
      <c r="DUS87" s="211"/>
      <c r="DUT87" s="211"/>
      <c r="DUU87" s="211"/>
      <c r="DUV87" s="211"/>
      <c r="DUW87" s="211"/>
      <c r="DUX87" s="211"/>
      <c r="DUY87" s="211"/>
      <c r="DUZ87" s="211"/>
      <c r="DVA87" s="211"/>
      <c r="DVB87" s="211"/>
      <c r="DVC87" s="211"/>
      <c r="DVD87" s="211"/>
      <c r="DVE87" s="211"/>
      <c r="DVF87" s="211"/>
      <c r="DVG87" s="211"/>
      <c r="DVH87" s="211"/>
      <c r="DVI87" s="211"/>
      <c r="DVJ87" s="211"/>
      <c r="DVK87" s="211"/>
      <c r="DVL87" s="211"/>
      <c r="DVM87" s="211"/>
      <c r="DVN87" s="211"/>
      <c r="DVO87" s="211"/>
      <c r="DVP87" s="211"/>
      <c r="DVQ87" s="211"/>
      <c r="DVR87" s="211"/>
      <c r="DVS87" s="211"/>
      <c r="DVT87" s="211"/>
      <c r="DVU87" s="211"/>
      <c r="DVV87" s="211"/>
      <c r="DVW87" s="211"/>
      <c r="DVX87" s="211"/>
      <c r="DVY87" s="211"/>
      <c r="DVZ87" s="211"/>
      <c r="DWA87" s="211"/>
      <c r="DWB87" s="211"/>
      <c r="DWC87" s="211"/>
      <c r="DWD87" s="211"/>
      <c r="DWE87" s="211"/>
      <c r="DWF87" s="211"/>
      <c r="DWG87" s="211"/>
      <c r="DWH87" s="211"/>
      <c r="DWI87" s="211"/>
      <c r="DWJ87" s="211"/>
      <c r="DWK87" s="211"/>
      <c r="DWL87" s="211"/>
      <c r="DWM87" s="211"/>
      <c r="DWN87" s="211"/>
      <c r="DWO87" s="211"/>
      <c r="DWP87" s="211"/>
      <c r="DWQ87" s="211"/>
      <c r="DWR87" s="211"/>
      <c r="DWS87" s="211"/>
      <c r="DWT87" s="211"/>
      <c r="DWU87" s="211"/>
      <c r="DWV87" s="211"/>
      <c r="DWW87" s="211"/>
      <c r="DWX87" s="211"/>
      <c r="DWY87" s="211"/>
      <c r="DWZ87" s="211"/>
      <c r="DXA87" s="211"/>
      <c r="DXB87" s="211"/>
      <c r="DXC87" s="211"/>
      <c r="DXD87" s="211"/>
      <c r="DXE87" s="211"/>
      <c r="DXF87" s="211"/>
      <c r="DXG87" s="211"/>
      <c r="DXH87" s="211"/>
      <c r="DXI87" s="211"/>
      <c r="DXJ87" s="211"/>
      <c r="DXK87" s="211"/>
      <c r="DXL87" s="211"/>
      <c r="DXM87" s="211"/>
      <c r="DXN87" s="211"/>
      <c r="DXO87" s="211"/>
      <c r="DXP87" s="211"/>
      <c r="DXQ87" s="211"/>
      <c r="DXR87" s="211"/>
      <c r="DXS87" s="211"/>
      <c r="DXT87" s="211"/>
      <c r="DXU87" s="211"/>
      <c r="DXV87" s="211"/>
      <c r="DXW87" s="211"/>
      <c r="DXX87" s="211"/>
      <c r="DXY87" s="211"/>
      <c r="DXZ87" s="211"/>
      <c r="DYA87" s="211"/>
      <c r="DYB87" s="211"/>
      <c r="DYC87" s="211"/>
      <c r="DYD87" s="211"/>
      <c r="DYE87" s="211"/>
      <c r="DYF87" s="211"/>
      <c r="DYG87" s="211"/>
      <c r="DYH87" s="211"/>
      <c r="DYI87" s="211"/>
      <c r="DYJ87" s="211"/>
      <c r="DYK87" s="211"/>
      <c r="DYL87" s="211"/>
      <c r="DYM87" s="211"/>
      <c r="DYN87" s="211"/>
      <c r="DYO87" s="211"/>
      <c r="DYP87" s="211"/>
      <c r="DYQ87" s="211"/>
      <c r="DYR87" s="211"/>
      <c r="DYS87" s="211"/>
      <c r="DYT87" s="211"/>
      <c r="DYU87" s="211"/>
      <c r="DYV87" s="211"/>
      <c r="DYW87" s="211"/>
      <c r="DYX87" s="211"/>
      <c r="DYY87" s="211"/>
      <c r="DYZ87" s="211"/>
      <c r="DZA87" s="211"/>
      <c r="DZB87" s="211"/>
      <c r="DZC87" s="211"/>
      <c r="DZD87" s="211"/>
      <c r="DZE87" s="211"/>
      <c r="DZF87" s="211"/>
      <c r="DZG87" s="211"/>
      <c r="DZH87" s="211"/>
      <c r="DZI87" s="211"/>
      <c r="DZJ87" s="211"/>
      <c r="DZK87" s="211"/>
      <c r="DZL87" s="211"/>
      <c r="DZM87" s="211"/>
      <c r="DZN87" s="211"/>
      <c r="DZO87" s="211"/>
      <c r="DZP87" s="211"/>
      <c r="DZQ87" s="211"/>
      <c r="DZR87" s="211"/>
      <c r="DZS87" s="211"/>
      <c r="DZT87" s="211"/>
      <c r="DZU87" s="211"/>
      <c r="DZV87" s="211"/>
      <c r="DZW87" s="211"/>
      <c r="DZX87" s="211"/>
      <c r="DZY87" s="211"/>
      <c r="DZZ87" s="211"/>
      <c r="EAA87" s="211"/>
      <c r="EAB87" s="211"/>
      <c r="EAC87" s="211"/>
      <c r="EAD87" s="211"/>
      <c r="EAE87" s="211"/>
      <c r="EAF87" s="211"/>
      <c r="EAG87" s="211"/>
      <c r="EAH87" s="211"/>
      <c r="EAI87" s="211"/>
      <c r="EAJ87" s="211"/>
      <c r="EAK87" s="211"/>
      <c r="EAL87" s="211"/>
      <c r="EAM87" s="211"/>
      <c r="EAN87" s="211"/>
      <c r="EAO87" s="211"/>
      <c r="EAP87" s="211"/>
      <c r="EAQ87" s="211"/>
      <c r="EAR87" s="211"/>
      <c r="EAS87" s="211"/>
      <c r="EAT87" s="211"/>
      <c r="EAU87" s="211"/>
      <c r="EAV87" s="211"/>
      <c r="EAW87" s="211"/>
      <c r="EAX87" s="211"/>
      <c r="EAY87" s="211"/>
      <c r="EAZ87" s="211"/>
      <c r="EBA87" s="211"/>
      <c r="EBB87" s="211"/>
      <c r="EBC87" s="211"/>
      <c r="EBD87" s="211"/>
      <c r="EBE87" s="211"/>
      <c r="EBF87" s="211"/>
      <c r="EBG87" s="211"/>
      <c r="EBH87" s="211"/>
      <c r="EBI87" s="211"/>
      <c r="EBJ87" s="211"/>
      <c r="EBK87" s="211"/>
      <c r="EBL87" s="211"/>
      <c r="EBM87" s="211"/>
      <c r="EBN87" s="211"/>
      <c r="EBO87" s="211"/>
      <c r="EBP87" s="211"/>
      <c r="EBQ87" s="211"/>
      <c r="EBR87" s="211"/>
      <c r="EBS87" s="211"/>
      <c r="EBT87" s="211"/>
      <c r="EBU87" s="211"/>
      <c r="EBV87" s="211"/>
      <c r="EBW87" s="211"/>
      <c r="EBX87" s="211"/>
      <c r="EBY87" s="211"/>
      <c r="EBZ87" s="211"/>
      <c r="ECA87" s="211"/>
      <c r="ECB87" s="211"/>
      <c r="ECC87" s="211"/>
      <c r="ECD87" s="211"/>
      <c r="ECE87" s="211"/>
      <c r="ECF87" s="211"/>
      <c r="ECG87" s="211"/>
      <c r="ECH87" s="211"/>
      <c r="ECI87" s="211"/>
      <c r="ECJ87" s="211"/>
      <c r="ECK87" s="211"/>
      <c r="ECL87" s="211"/>
      <c r="ECM87" s="211"/>
      <c r="ECN87" s="211"/>
      <c r="ECO87" s="211"/>
      <c r="ECP87" s="211"/>
      <c r="ECQ87" s="211"/>
      <c r="ECR87" s="211"/>
      <c r="ECS87" s="211"/>
      <c r="ECT87" s="211"/>
      <c r="ECU87" s="211"/>
      <c r="ECV87" s="211"/>
      <c r="ECW87" s="211"/>
      <c r="ECX87" s="211"/>
      <c r="ECY87" s="211"/>
      <c r="ECZ87" s="211"/>
      <c r="EDA87" s="211"/>
      <c r="EDB87" s="211"/>
      <c r="EDC87" s="211"/>
      <c r="EDD87" s="211"/>
      <c r="EDE87" s="211"/>
      <c r="EDF87" s="211"/>
      <c r="EDG87" s="211"/>
      <c r="EDH87" s="211"/>
      <c r="EDI87" s="211"/>
      <c r="EDJ87" s="211"/>
      <c r="EDK87" s="211"/>
      <c r="EDL87" s="211"/>
      <c r="EDM87" s="211"/>
      <c r="EDN87" s="211"/>
      <c r="EDO87" s="211"/>
      <c r="EDP87" s="211"/>
      <c r="EDQ87" s="211"/>
      <c r="EDR87" s="211"/>
      <c r="EDS87" s="211"/>
      <c r="EDT87" s="211"/>
      <c r="EDU87" s="211"/>
      <c r="EDV87" s="211"/>
      <c r="EDW87" s="211"/>
      <c r="EDX87" s="211"/>
      <c r="EDY87" s="211"/>
      <c r="EDZ87" s="211"/>
      <c r="EEA87" s="211"/>
      <c r="EEB87" s="211"/>
      <c r="EEC87" s="211"/>
      <c r="EED87" s="211"/>
      <c r="EEE87" s="211"/>
      <c r="EEF87" s="211"/>
      <c r="EEG87" s="211"/>
      <c r="EEH87" s="211"/>
      <c r="EEI87" s="211"/>
      <c r="EEJ87" s="211"/>
      <c r="EEK87" s="211"/>
      <c r="EEL87" s="211"/>
      <c r="EEM87" s="211"/>
      <c r="EEN87" s="211"/>
      <c r="EEO87" s="211"/>
      <c r="EEP87" s="211"/>
      <c r="EEQ87" s="211"/>
      <c r="EER87" s="211"/>
      <c r="EES87" s="211"/>
      <c r="EET87" s="211"/>
      <c r="EEU87" s="211"/>
      <c r="EEV87" s="211"/>
      <c r="EEW87" s="211"/>
      <c r="EEX87" s="211"/>
      <c r="EEY87" s="211"/>
      <c r="EEZ87" s="211"/>
      <c r="EFA87" s="211"/>
      <c r="EFB87" s="211"/>
      <c r="EFC87" s="211"/>
      <c r="EFD87" s="211"/>
      <c r="EFE87" s="211"/>
      <c r="EFF87" s="211"/>
      <c r="EFG87" s="211"/>
      <c r="EFH87" s="211"/>
      <c r="EFI87" s="211"/>
      <c r="EFJ87" s="211"/>
      <c r="EFK87" s="211"/>
      <c r="EFL87" s="211"/>
      <c r="EFM87" s="211"/>
      <c r="EFN87" s="211"/>
      <c r="EFO87" s="211"/>
      <c r="EFP87" s="211"/>
      <c r="EFQ87" s="211"/>
      <c r="EFR87" s="211"/>
      <c r="EFS87" s="211"/>
      <c r="EFT87" s="211"/>
      <c r="EFU87" s="211"/>
      <c r="EFV87" s="211"/>
      <c r="EFW87" s="211"/>
      <c r="EFX87" s="211"/>
      <c r="EFY87" s="211"/>
      <c r="EFZ87" s="211"/>
      <c r="EGA87" s="211"/>
      <c r="EGB87" s="211"/>
      <c r="EGC87" s="211"/>
      <c r="EGD87" s="211"/>
      <c r="EGE87" s="211"/>
      <c r="EGF87" s="211"/>
      <c r="EGG87" s="211"/>
      <c r="EGH87" s="211"/>
      <c r="EGI87" s="211"/>
      <c r="EGJ87" s="211"/>
      <c r="EGK87" s="211"/>
      <c r="EGL87" s="211"/>
      <c r="EGM87" s="211"/>
      <c r="EGN87" s="211"/>
      <c r="EGO87" s="211"/>
      <c r="EGP87" s="211"/>
      <c r="EGQ87" s="211"/>
      <c r="EGR87" s="211"/>
      <c r="EGS87" s="211"/>
      <c r="EGT87" s="211"/>
      <c r="EGU87" s="211"/>
      <c r="EGV87" s="211"/>
      <c r="EGW87" s="211"/>
      <c r="EGX87" s="211"/>
      <c r="EGY87" s="211"/>
      <c r="EGZ87" s="211"/>
      <c r="EHA87" s="211"/>
      <c r="EHB87" s="211"/>
      <c r="EHC87" s="211"/>
      <c r="EHD87" s="211"/>
      <c r="EHE87" s="211"/>
      <c r="EHF87" s="211"/>
      <c r="EHG87" s="211"/>
      <c r="EHH87" s="211"/>
      <c r="EHI87" s="211"/>
      <c r="EHJ87" s="211"/>
      <c r="EHK87" s="211"/>
      <c r="EHL87" s="211"/>
      <c r="EHM87" s="211"/>
      <c r="EHN87" s="211"/>
      <c r="EHO87" s="211"/>
      <c r="EHP87" s="211"/>
      <c r="EHQ87" s="211"/>
      <c r="EHR87" s="211"/>
      <c r="EHS87" s="211"/>
      <c r="EHT87" s="211"/>
      <c r="EHU87" s="211"/>
      <c r="EHV87" s="211"/>
      <c r="EHW87" s="211"/>
      <c r="EHX87" s="211"/>
      <c r="EHY87" s="211"/>
      <c r="EHZ87" s="211"/>
      <c r="EIA87" s="211"/>
      <c r="EIB87" s="211"/>
      <c r="EIC87" s="211"/>
      <c r="EID87" s="211"/>
      <c r="EIE87" s="211"/>
      <c r="EIF87" s="211"/>
      <c r="EIG87" s="211"/>
      <c r="EIH87" s="211"/>
      <c r="EII87" s="211"/>
      <c r="EIJ87" s="211"/>
      <c r="EIK87" s="211"/>
      <c r="EIL87" s="211"/>
      <c r="EIM87" s="211"/>
      <c r="EIN87" s="211"/>
      <c r="EIO87" s="211"/>
      <c r="EIP87" s="211"/>
      <c r="EIQ87" s="211"/>
      <c r="EIR87" s="211"/>
      <c r="EIS87" s="211"/>
      <c r="EIT87" s="211"/>
      <c r="EIU87" s="211"/>
      <c r="EIV87" s="211"/>
      <c r="EIW87" s="211"/>
      <c r="EIX87" s="211"/>
      <c r="EIY87" s="211"/>
      <c r="EIZ87" s="211"/>
      <c r="EJA87" s="211"/>
      <c r="EJB87" s="211"/>
      <c r="EJC87" s="211"/>
      <c r="EJD87" s="211"/>
      <c r="EJE87" s="211"/>
      <c r="EJF87" s="211"/>
      <c r="EJG87" s="211"/>
      <c r="EJH87" s="211"/>
      <c r="EJI87" s="211"/>
      <c r="EJJ87" s="211"/>
      <c r="EJK87" s="211"/>
      <c r="EJL87" s="211"/>
      <c r="EJM87" s="211"/>
      <c r="EJN87" s="211"/>
      <c r="EJO87" s="211"/>
      <c r="EJP87" s="211"/>
      <c r="EJQ87" s="211"/>
      <c r="EJR87" s="211"/>
      <c r="EJS87" s="211"/>
      <c r="EJT87" s="211"/>
      <c r="EJU87" s="211"/>
      <c r="EJV87" s="211"/>
      <c r="EJW87" s="211"/>
      <c r="EJX87" s="211"/>
      <c r="EJY87" s="211"/>
      <c r="EJZ87" s="211"/>
      <c r="EKA87" s="211"/>
      <c r="EKB87" s="211"/>
      <c r="EKC87" s="211"/>
      <c r="EKD87" s="211"/>
      <c r="EKE87" s="211"/>
      <c r="EKF87" s="211"/>
      <c r="EKG87" s="211"/>
      <c r="EKH87" s="211"/>
      <c r="EKI87" s="211"/>
      <c r="EKJ87" s="211"/>
      <c r="EKK87" s="211"/>
      <c r="EKL87" s="211"/>
      <c r="EKM87" s="211"/>
      <c r="EKN87" s="211"/>
      <c r="EKO87" s="211"/>
      <c r="EKP87" s="211"/>
      <c r="EKQ87" s="211"/>
      <c r="EKR87" s="211"/>
      <c r="EKS87" s="211"/>
      <c r="EKT87" s="211"/>
      <c r="EKU87" s="211"/>
      <c r="EKV87" s="211"/>
      <c r="EKW87" s="211"/>
      <c r="EKX87" s="211"/>
      <c r="EKY87" s="211"/>
      <c r="EKZ87" s="211"/>
      <c r="ELA87" s="211"/>
      <c r="ELB87" s="211"/>
      <c r="ELC87" s="211"/>
      <c r="ELD87" s="211"/>
      <c r="ELE87" s="211"/>
      <c r="ELF87" s="211"/>
      <c r="ELG87" s="211"/>
      <c r="ELH87" s="211"/>
      <c r="ELI87" s="211"/>
      <c r="ELJ87" s="211"/>
      <c r="ELK87" s="211"/>
      <c r="ELL87" s="211"/>
      <c r="ELM87" s="211"/>
      <c r="ELN87" s="211"/>
      <c r="ELO87" s="211"/>
      <c r="ELP87" s="211"/>
      <c r="ELQ87" s="211"/>
      <c r="ELR87" s="211"/>
      <c r="ELS87" s="211"/>
      <c r="ELT87" s="211"/>
      <c r="ELU87" s="211"/>
      <c r="ELV87" s="211"/>
      <c r="ELW87" s="211"/>
      <c r="ELX87" s="211"/>
      <c r="ELY87" s="211"/>
      <c r="ELZ87" s="211"/>
      <c r="EMA87" s="211"/>
      <c r="EMB87" s="211"/>
      <c r="EMC87" s="211"/>
      <c r="EMD87" s="211"/>
      <c r="EME87" s="211"/>
      <c r="EMF87" s="211"/>
      <c r="EMG87" s="211"/>
      <c r="EMH87" s="211"/>
      <c r="EMI87" s="211"/>
      <c r="EMJ87" s="211"/>
      <c r="EMK87" s="211"/>
      <c r="EML87" s="211"/>
      <c r="EMM87" s="211"/>
      <c r="EMN87" s="211"/>
      <c r="EMO87" s="211"/>
      <c r="EMP87" s="211"/>
      <c r="EMQ87" s="211"/>
      <c r="EMR87" s="211"/>
      <c r="EMS87" s="211"/>
      <c r="EMT87" s="211"/>
      <c r="EMU87" s="211"/>
      <c r="EMV87" s="211"/>
      <c r="EMW87" s="211"/>
      <c r="EMX87" s="211"/>
      <c r="EMY87" s="211"/>
      <c r="EMZ87" s="211"/>
      <c r="ENA87" s="211"/>
      <c r="ENB87" s="211"/>
      <c r="ENC87" s="211"/>
      <c r="END87" s="211"/>
      <c r="ENE87" s="211"/>
      <c r="ENF87" s="211"/>
      <c r="ENG87" s="211"/>
      <c r="ENH87" s="211"/>
      <c r="ENI87" s="211"/>
      <c r="ENJ87" s="211"/>
      <c r="ENK87" s="211"/>
      <c r="ENL87" s="211"/>
      <c r="ENM87" s="211"/>
      <c r="ENN87" s="211"/>
      <c r="ENO87" s="211"/>
      <c r="ENP87" s="211"/>
      <c r="ENQ87" s="211"/>
      <c r="ENR87" s="211"/>
      <c r="ENS87" s="211"/>
      <c r="ENT87" s="211"/>
      <c r="ENU87" s="211"/>
      <c r="ENV87" s="211"/>
      <c r="ENW87" s="211"/>
      <c r="ENX87" s="211"/>
      <c r="ENY87" s="211"/>
      <c r="ENZ87" s="211"/>
      <c r="EOA87" s="211"/>
      <c r="EOB87" s="211"/>
      <c r="EOC87" s="211"/>
      <c r="EOD87" s="211"/>
      <c r="EOE87" s="211"/>
      <c r="EOF87" s="211"/>
      <c r="EOG87" s="211"/>
      <c r="EOH87" s="211"/>
      <c r="EOI87" s="211"/>
      <c r="EOJ87" s="211"/>
      <c r="EOK87" s="211"/>
      <c r="EOL87" s="211"/>
      <c r="EOM87" s="211"/>
      <c r="EON87" s="211"/>
      <c r="EOO87" s="211"/>
      <c r="EOP87" s="211"/>
      <c r="EOQ87" s="211"/>
      <c r="EOR87" s="211"/>
      <c r="EOS87" s="211"/>
      <c r="EOT87" s="211"/>
      <c r="EOU87" s="211"/>
      <c r="EOV87" s="211"/>
      <c r="EOW87" s="211"/>
      <c r="EOX87" s="211"/>
      <c r="EOY87" s="211"/>
      <c r="EOZ87" s="211"/>
      <c r="EPA87" s="211"/>
      <c r="EPB87" s="211"/>
      <c r="EPC87" s="211"/>
      <c r="EPD87" s="211"/>
      <c r="EPE87" s="211"/>
      <c r="EPF87" s="211"/>
      <c r="EPG87" s="211"/>
      <c r="EPH87" s="211"/>
      <c r="EPI87" s="211"/>
      <c r="EPJ87" s="211"/>
      <c r="EPK87" s="211"/>
      <c r="EPL87" s="211"/>
      <c r="EPM87" s="211"/>
      <c r="EPN87" s="211"/>
      <c r="EPO87" s="211"/>
      <c r="EPP87" s="211"/>
      <c r="EPQ87" s="211"/>
      <c r="EPR87" s="211"/>
      <c r="EPS87" s="211"/>
      <c r="EPT87" s="211"/>
      <c r="EPU87" s="211"/>
      <c r="EPV87" s="211"/>
      <c r="EPW87" s="211"/>
      <c r="EPX87" s="211"/>
      <c r="EPY87" s="211"/>
      <c r="EPZ87" s="211"/>
      <c r="EQA87" s="211"/>
      <c r="EQB87" s="211"/>
      <c r="EQC87" s="211"/>
      <c r="EQD87" s="211"/>
      <c r="EQE87" s="211"/>
      <c r="EQF87" s="211"/>
      <c r="EQG87" s="211"/>
      <c r="EQH87" s="211"/>
      <c r="EQI87" s="211"/>
      <c r="EQJ87" s="211"/>
      <c r="EQK87" s="211"/>
      <c r="EQL87" s="211"/>
      <c r="EQM87" s="211"/>
      <c r="EQN87" s="211"/>
      <c r="EQO87" s="211"/>
      <c r="EQP87" s="211"/>
      <c r="EQQ87" s="211"/>
      <c r="EQR87" s="211"/>
      <c r="EQS87" s="211"/>
      <c r="EQT87" s="211"/>
      <c r="EQU87" s="211"/>
      <c r="EQV87" s="211"/>
      <c r="EQW87" s="211"/>
      <c r="EQX87" s="211"/>
      <c r="EQY87" s="211"/>
      <c r="EQZ87" s="211"/>
      <c r="ERA87" s="211"/>
      <c r="ERB87" s="211"/>
      <c r="ERC87" s="211"/>
      <c r="ERD87" s="211"/>
      <c r="ERE87" s="211"/>
      <c r="ERF87" s="211"/>
      <c r="ERG87" s="211"/>
      <c r="ERH87" s="211"/>
      <c r="ERI87" s="211"/>
      <c r="ERJ87" s="211"/>
      <c r="ERK87" s="211"/>
      <c r="ERL87" s="211"/>
      <c r="ERM87" s="211"/>
      <c r="ERN87" s="211"/>
      <c r="ERO87" s="211"/>
      <c r="ERP87" s="211"/>
      <c r="ERQ87" s="211"/>
      <c r="ERR87" s="211"/>
      <c r="ERS87" s="211"/>
      <c r="ERT87" s="211"/>
      <c r="ERU87" s="211"/>
      <c r="ERV87" s="211"/>
      <c r="ERW87" s="211"/>
      <c r="ERX87" s="211"/>
      <c r="ERY87" s="211"/>
      <c r="ERZ87" s="211"/>
      <c r="ESA87" s="211"/>
      <c r="ESB87" s="211"/>
      <c r="ESC87" s="211"/>
      <c r="ESD87" s="211"/>
      <c r="ESE87" s="211"/>
      <c r="ESF87" s="211"/>
      <c r="ESG87" s="211"/>
      <c r="ESH87" s="211"/>
      <c r="ESI87" s="211"/>
      <c r="ESJ87" s="211"/>
      <c r="ESK87" s="211"/>
      <c r="ESL87" s="211"/>
      <c r="ESM87" s="211"/>
      <c r="ESN87" s="211"/>
      <c r="ESO87" s="211"/>
      <c r="ESP87" s="211"/>
      <c r="ESQ87" s="211"/>
      <c r="ESR87" s="211"/>
      <c r="ESS87" s="211"/>
      <c r="EST87" s="211"/>
      <c r="ESU87" s="211"/>
      <c r="ESV87" s="211"/>
      <c r="ESW87" s="211"/>
      <c r="ESX87" s="211"/>
      <c r="ESY87" s="211"/>
      <c r="ESZ87" s="211"/>
      <c r="ETA87" s="211"/>
      <c r="ETB87" s="211"/>
      <c r="ETC87" s="211"/>
      <c r="ETD87" s="211"/>
      <c r="ETE87" s="211"/>
      <c r="ETF87" s="211"/>
      <c r="ETG87" s="211"/>
      <c r="ETH87" s="211"/>
      <c r="ETI87" s="211"/>
      <c r="ETJ87" s="211"/>
      <c r="ETK87" s="211"/>
      <c r="ETL87" s="211"/>
      <c r="ETM87" s="211"/>
      <c r="ETN87" s="211"/>
      <c r="ETO87" s="211"/>
      <c r="ETP87" s="211"/>
      <c r="ETQ87" s="211"/>
      <c r="ETR87" s="211"/>
      <c r="ETS87" s="211"/>
      <c r="ETT87" s="211"/>
      <c r="ETU87" s="211"/>
      <c r="ETV87" s="211"/>
      <c r="ETW87" s="211"/>
      <c r="ETX87" s="211"/>
      <c r="ETY87" s="211"/>
      <c r="ETZ87" s="211"/>
      <c r="EUA87" s="211"/>
      <c r="EUB87" s="211"/>
      <c r="EUC87" s="211"/>
      <c r="EUD87" s="211"/>
      <c r="EUE87" s="211"/>
      <c r="EUF87" s="211"/>
      <c r="EUG87" s="211"/>
      <c r="EUH87" s="211"/>
      <c r="EUI87" s="211"/>
      <c r="EUJ87" s="211"/>
      <c r="EUK87" s="211"/>
      <c r="EUL87" s="211"/>
      <c r="EUM87" s="211"/>
      <c r="EUN87" s="211"/>
      <c r="EUO87" s="211"/>
      <c r="EUP87" s="211"/>
      <c r="EUQ87" s="211"/>
      <c r="EUR87" s="211"/>
      <c r="EUS87" s="211"/>
      <c r="EUT87" s="211"/>
      <c r="EUU87" s="211"/>
      <c r="EUV87" s="211"/>
      <c r="EUW87" s="211"/>
      <c r="EUX87" s="211"/>
      <c r="EUY87" s="211"/>
      <c r="EUZ87" s="211"/>
      <c r="EVA87" s="211"/>
      <c r="EVB87" s="211"/>
      <c r="EVC87" s="211"/>
      <c r="EVD87" s="211"/>
      <c r="EVE87" s="211"/>
      <c r="EVF87" s="211"/>
      <c r="EVG87" s="211"/>
      <c r="EVH87" s="211"/>
      <c r="EVI87" s="211"/>
      <c r="EVJ87" s="211"/>
      <c r="EVK87" s="211"/>
      <c r="EVL87" s="211"/>
      <c r="EVM87" s="211"/>
      <c r="EVN87" s="211"/>
      <c r="EVO87" s="211"/>
      <c r="EVP87" s="211"/>
      <c r="EVQ87" s="211"/>
      <c r="EVR87" s="211"/>
      <c r="EVS87" s="211"/>
      <c r="EVT87" s="211"/>
      <c r="EVU87" s="211"/>
      <c r="EVV87" s="211"/>
      <c r="EVW87" s="211"/>
      <c r="EVX87" s="211"/>
      <c r="EVY87" s="211"/>
      <c r="EVZ87" s="211"/>
      <c r="EWA87" s="211"/>
      <c r="EWB87" s="211"/>
      <c r="EWC87" s="211"/>
      <c r="EWD87" s="211"/>
      <c r="EWE87" s="211"/>
      <c r="EWF87" s="211"/>
      <c r="EWG87" s="211"/>
      <c r="EWH87" s="211"/>
      <c r="EWI87" s="211"/>
      <c r="EWJ87" s="211"/>
      <c r="EWK87" s="211"/>
      <c r="EWL87" s="211"/>
      <c r="EWM87" s="211"/>
      <c r="EWN87" s="211"/>
      <c r="EWO87" s="211"/>
      <c r="EWP87" s="211"/>
      <c r="EWQ87" s="211"/>
      <c r="EWR87" s="211"/>
      <c r="EWS87" s="211"/>
      <c r="EWT87" s="211"/>
      <c r="EWU87" s="211"/>
      <c r="EWV87" s="211"/>
      <c r="EWW87" s="211"/>
      <c r="EWX87" s="211"/>
      <c r="EWY87" s="211"/>
      <c r="EWZ87" s="211"/>
      <c r="EXA87" s="211"/>
      <c r="EXB87" s="211"/>
      <c r="EXC87" s="211"/>
      <c r="EXD87" s="211"/>
      <c r="EXE87" s="211"/>
      <c r="EXF87" s="211"/>
      <c r="EXG87" s="211"/>
      <c r="EXH87" s="211"/>
      <c r="EXI87" s="211"/>
      <c r="EXJ87" s="211"/>
      <c r="EXK87" s="211"/>
      <c r="EXL87" s="211"/>
      <c r="EXM87" s="211"/>
      <c r="EXN87" s="211"/>
      <c r="EXO87" s="211"/>
      <c r="EXP87" s="211"/>
      <c r="EXQ87" s="211"/>
      <c r="EXR87" s="211"/>
      <c r="EXS87" s="211"/>
      <c r="EXT87" s="211"/>
      <c r="EXU87" s="211"/>
      <c r="EXV87" s="211"/>
      <c r="EXW87" s="211"/>
      <c r="EXX87" s="211"/>
      <c r="EXY87" s="211"/>
      <c r="EXZ87" s="211"/>
      <c r="EYA87" s="211"/>
      <c r="EYB87" s="211"/>
      <c r="EYC87" s="211"/>
      <c r="EYD87" s="211"/>
      <c r="EYE87" s="211"/>
      <c r="EYF87" s="211"/>
      <c r="EYG87" s="211"/>
      <c r="EYH87" s="211"/>
      <c r="EYI87" s="211"/>
      <c r="EYJ87" s="211"/>
      <c r="EYK87" s="211"/>
      <c r="EYL87" s="211"/>
      <c r="EYM87" s="211"/>
      <c r="EYN87" s="211"/>
      <c r="EYO87" s="211"/>
      <c r="EYP87" s="211"/>
      <c r="EYQ87" s="211"/>
      <c r="EYR87" s="211"/>
      <c r="EYS87" s="211"/>
      <c r="EYT87" s="211"/>
      <c r="EYU87" s="211"/>
      <c r="EYV87" s="211"/>
      <c r="EYW87" s="211"/>
      <c r="EYX87" s="211"/>
      <c r="EYY87" s="211"/>
      <c r="EYZ87" s="211"/>
      <c r="EZA87" s="211"/>
      <c r="EZB87" s="211"/>
      <c r="EZC87" s="211"/>
      <c r="EZD87" s="211"/>
      <c r="EZE87" s="211"/>
      <c r="EZF87" s="211"/>
      <c r="EZG87" s="211"/>
      <c r="EZH87" s="211"/>
      <c r="EZI87" s="211"/>
      <c r="EZJ87" s="211"/>
      <c r="EZK87" s="211"/>
      <c r="EZL87" s="211"/>
      <c r="EZM87" s="211"/>
      <c r="EZN87" s="211"/>
      <c r="EZO87" s="211"/>
      <c r="EZP87" s="211"/>
      <c r="EZQ87" s="211"/>
      <c r="EZR87" s="211"/>
      <c r="EZS87" s="211"/>
      <c r="EZT87" s="211"/>
      <c r="EZU87" s="211"/>
      <c r="EZV87" s="211"/>
      <c r="EZW87" s="211"/>
      <c r="EZX87" s="211"/>
      <c r="EZY87" s="211"/>
      <c r="EZZ87" s="211"/>
      <c r="FAA87" s="211"/>
      <c r="FAB87" s="211"/>
      <c r="FAC87" s="211"/>
      <c r="FAD87" s="211"/>
      <c r="FAE87" s="211"/>
      <c r="FAF87" s="211"/>
      <c r="FAG87" s="211"/>
      <c r="FAH87" s="211"/>
      <c r="FAI87" s="211"/>
      <c r="FAJ87" s="211"/>
      <c r="FAK87" s="211"/>
      <c r="FAL87" s="211"/>
      <c r="FAM87" s="211"/>
      <c r="FAN87" s="211"/>
      <c r="FAO87" s="211"/>
      <c r="FAP87" s="211"/>
      <c r="FAQ87" s="211"/>
      <c r="FAR87" s="211"/>
      <c r="FAS87" s="211"/>
      <c r="FAT87" s="211"/>
      <c r="FAU87" s="211"/>
      <c r="FAV87" s="211"/>
      <c r="FAW87" s="211"/>
      <c r="FAX87" s="211"/>
      <c r="FAY87" s="211"/>
      <c r="FAZ87" s="211"/>
      <c r="FBA87" s="211"/>
      <c r="FBB87" s="211"/>
      <c r="FBC87" s="211"/>
      <c r="FBD87" s="211"/>
      <c r="FBE87" s="211"/>
      <c r="FBF87" s="211"/>
      <c r="FBG87" s="211"/>
      <c r="FBH87" s="211"/>
      <c r="FBI87" s="211"/>
      <c r="FBJ87" s="211"/>
      <c r="FBK87" s="211"/>
      <c r="FBL87" s="211"/>
      <c r="FBM87" s="211"/>
      <c r="FBN87" s="211"/>
      <c r="FBO87" s="211"/>
      <c r="FBP87" s="211"/>
      <c r="FBQ87" s="211"/>
      <c r="FBR87" s="211"/>
      <c r="FBS87" s="211"/>
      <c r="FBT87" s="211"/>
      <c r="FBU87" s="211"/>
      <c r="FBV87" s="211"/>
      <c r="FBW87" s="211"/>
      <c r="FBX87" s="211"/>
      <c r="FBY87" s="211"/>
      <c r="FBZ87" s="211"/>
      <c r="FCA87" s="211"/>
      <c r="FCB87" s="211"/>
      <c r="FCC87" s="211"/>
      <c r="FCD87" s="211"/>
      <c r="FCE87" s="211"/>
      <c r="FCF87" s="211"/>
      <c r="FCG87" s="211"/>
      <c r="FCH87" s="211"/>
      <c r="FCI87" s="211"/>
      <c r="FCJ87" s="211"/>
      <c r="FCK87" s="211"/>
      <c r="FCL87" s="211"/>
      <c r="FCM87" s="211"/>
      <c r="FCN87" s="211"/>
      <c r="FCO87" s="211"/>
      <c r="FCP87" s="211"/>
      <c r="FCQ87" s="211"/>
      <c r="FCR87" s="211"/>
      <c r="FCS87" s="211"/>
      <c r="FCT87" s="211"/>
      <c r="FCU87" s="211"/>
      <c r="FCV87" s="211"/>
      <c r="FCW87" s="211"/>
      <c r="FCX87" s="211"/>
      <c r="FCY87" s="211"/>
      <c r="FCZ87" s="211"/>
      <c r="FDA87" s="211"/>
      <c r="FDB87" s="211"/>
      <c r="FDC87" s="211"/>
      <c r="FDD87" s="211"/>
      <c r="FDE87" s="211"/>
      <c r="FDF87" s="211"/>
      <c r="FDG87" s="211"/>
      <c r="FDH87" s="211"/>
      <c r="FDI87" s="211"/>
      <c r="FDJ87" s="211"/>
      <c r="FDK87" s="211"/>
      <c r="FDL87" s="211"/>
      <c r="FDM87" s="211"/>
      <c r="FDN87" s="211"/>
      <c r="FDO87" s="211"/>
      <c r="FDP87" s="211"/>
      <c r="FDQ87" s="211"/>
      <c r="FDR87" s="211"/>
      <c r="FDS87" s="211"/>
      <c r="FDT87" s="211"/>
      <c r="FDU87" s="211"/>
      <c r="FDV87" s="211"/>
      <c r="FDW87" s="211"/>
      <c r="FDX87" s="211"/>
      <c r="FDY87" s="211"/>
      <c r="FDZ87" s="211"/>
      <c r="FEA87" s="211"/>
      <c r="FEB87" s="211"/>
      <c r="FEC87" s="211"/>
      <c r="FED87" s="211"/>
      <c r="FEE87" s="211"/>
      <c r="FEF87" s="211"/>
      <c r="FEG87" s="211"/>
      <c r="FEH87" s="211"/>
      <c r="FEI87" s="211"/>
      <c r="FEJ87" s="211"/>
      <c r="FEK87" s="211"/>
      <c r="FEL87" s="211"/>
      <c r="FEM87" s="211"/>
      <c r="FEN87" s="211"/>
      <c r="FEO87" s="211"/>
      <c r="FEP87" s="211"/>
      <c r="FEQ87" s="211"/>
      <c r="FER87" s="211"/>
      <c r="FES87" s="211"/>
      <c r="FET87" s="211"/>
      <c r="FEU87" s="211"/>
      <c r="FEV87" s="211"/>
      <c r="FEW87" s="211"/>
      <c r="FEX87" s="211"/>
      <c r="FEY87" s="211"/>
      <c r="FEZ87" s="211"/>
      <c r="FFA87" s="211"/>
      <c r="FFB87" s="211"/>
      <c r="FFC87" s="211"/>
      <c r="FFD87" s="211"/>
      <c r="FFE87" s="211"/>
      <c r="FFF87" s="211"/>
      <c r="FFG87" s="211"/>
      <c r="FFH87" s="211"/>
      <c r="FFI87" s="211"/>
      <c r="FFJ87" s="211"/>
      <c r="FFK87" s="211"/>
      <c r="FFL87" s="211"/>
      <c r="FFM87" s="211"/>
      <c r="FFN87" s="211"/>
      <c r="FFO87" s="211"/>
      <c r="FFP87" s="211"/>
      <c r="FFQ87" s="211"/>
      <c r="FFR87" s="211"/>
      <c r="FFS87" s="211"/>
      <c r="FFT87" s="211"/>
      <c r="FFU87" s="211"/>
      <c r="FFV87" s="211"/>
      <c r="FFW87" s="211"/>
      <c r="FFX87" s="211"/>
      <c r="FFY87" s="211"/>
      <c r="FFZ87" s="211"/>
      <c r="FGA87" s="211"/>
      <c r="FGB87" s="211"/>
      <c r="FGC87" s="211"/>
      <c r="FGD87" s="211"/>
      <c r="FGE87" s="211"/>
      <c r="FGF87" s="211"/>
      <c r="FGG87" s="211"/>
      <c r="FGH87" s="211"/>
      <c r="FGI87" s="211"/>
      <c r="FGJ87" s="211"/>
      <c r="FGK87" s="211"/>
      <c r="FGL87" s="211"/>
      <c r="FGM87" s="211"/>
      <c r="FGN87" s="211"/>
      <c r="FGO87" s="211"/>
      <c r="FGP87" s="211"/>
      <c r="FGQ87" s="211"/>
      <c r="FGR87" s="211"/>
      <c r="FGS87" s="211"/>
      <c r="FGT87" s="211"/>
      <c r="FGU87" s="211"/>
      <c r="FGV87" s="211"/>
      <c r="FGW87" s="211"/>
      <c r="FGX87" s="211"/>
      <c r="FGY87" s="211"/>
      <c r="FGZ87" s="211"/>
      <c r="FHA87" s="211"/>
      <c r="FHB87" s="211"/>
      <c r="FHC87" s="211"/>
      <c r="FHD87" s="211"/>
      <c r="FHE87" s="211"/>
      <c r="FHF87" s="211"/>
      <c r="FHG87" s="211"/>
      <c r="FHH87" s="211"/>
      <c r="FHI87" s="211"/>
      <c r="FHJ87" s="211"/>
      <c r="FHK87" s="211"/>
      <c r="FHL87" s="211"/>
      <c r="FHM87" s="211"/>
      <c r="FHN87" s="211"/>
      <c r="FHO87" s="211"/>
      <c r="FHP87" s="211"/>
      <c r="FHQ87" s="211"/>
      <c r="FHR87" s="211"/>
      <c r="FHS87" s="211"/>
      <c r="FHT87" s="211"/>
      <c r="FHU87" s="211"/>
      <c r="FHV87" s="211"/>
      <c r="FHW87" s="211"/>
      <c r="FHX87" s="211"/>
      <c r="FHY87" s="211"/>
      <c r="FHZ87" s="211"/>
      <c r="FIA87" s="211"/>
      <c r="FIB87" s="211"/>
      <c r="FIC87" s="211"/>
      <c r="FID87" s="211"/>
      <c r="FIE87" s="211"/>
      <c r="FIF87" s="211"/>
      <c r="FIG87" s="211"/>
      <c r="FIH87" s="211"/>
      <c r="FII87" s="211"/>
      <c r="FIJ87" s="211"/>
      <c r="FIK87" s="211"/>
      <c r="FIL87" s="211"/>
      <c r="FIM87" s="211"/>
      <c r="FIN87" s="211"/>
      <c r="FIO87" s="211"/>
      <c r="FIP87" s="211"/>
      <c r="FIQ87" s="211"/>
      <c r="FIR87" s="211"/>
      <c r="FIS87" s="211"/>
      <c r="FIT87" s="211"/>
      <c r="FIU87" s="211"/>
      <c r="FIV87" s="211"/>
      <c r="FIW87" s="211"/>
      <c r="FIX87" s="211"/>
      <c r="FIY87" s="211"/>
      <c r="FIZ87" s="211"/>
      <c r="FJA87" s="211"/>
      <c r="FJB87" s="211"/>
      <c r="FJC87" s="211"/>
      <c r="FJD87" s="211"/>
      <c r="FJE87" s="211"/>
      <c r="FJF87" s="211"/>
      <c r="FJG87" s="211"/>
      <c r="FJH87" s="211"/>
      <c r="FJI87" s="211"/>
      <c r="FJJ87" s="211"/>
      <c r="FJK87" s="211"/>
      <c r="FJL87" s="211"/>
      <c r="FJM87" s="211"/>
      <c r="FJN87" s="211"/>
      <c r="FJO87" s="211"/>
      <c r="FJP87" s="211"/>
      <c r="FJQ87" s="211"/>
      <c r="FJR87" s="211"/>
      <c r="FJS87" s="211"/>
      <c r="FJT87" s="211"/>
      <c r="FJU87" s="211"/>
      <c r="FJV87" s="211"/>
      <c r="FJW87" s="211"/>
      <c r="FJX87" s="211"/>
      <c r="FJY87" s="211"/>
      <c r="FJZ87" s="211"/>
      <c r="FKA87" s="211"/>
      <c r="FKB87" s="211"/>
      <c r="FKC87" s="211"/>
      <c r="FKD87" s="211"/>
      <c r="FKE87" s="211"/>
      <c r="FKF87" s="211"/>
      <c r="FKG87" s="211"/>
      <c r="FKH87" s="211"/>
      <c r="FKI87" s="211"/>
      <c r="FKJ87" s="211"/>
      <c r="FKK87" s="211"/>
      <c r="FKL87" s="211"/>
      <c r="FKM87" s="211"/>
      <c r="FKN87" s="211"/>
      <c r="FKO87" s="211"/>
      <c r="FKP87" s="211"/>
      <c r="FKQ87" s="211"/>
      <c r="FKR87" s="211"/>
      <c r="FKS87" s="211"/>
      <c r="FKT87" s="211"/>
      <c r="FKU87" s="211"/>
      <c r="FKV87" s="211"/>
      <c r="FKW87" s="211"/>
      <c r="FKX87" s="211"/>
      <c r="FKY87" s="211"/>
      <c r="FKZ87" s="211"/>
      <c r="FLA87" s="211"/>
      <c r="FLB87" s="211"/>
      <c r="FLC87" s="211"/>
      <c r="FLD87" s="211"/>
      <c r="FLE87" s="211"/>
      <c r="FLF87" s="211"/>
      <c r="FLG87" s="211"/>
      <c r="FLH87" s="211"/>
      <c r="FLI87" s="211"/>
      <c r="FLJ87" s="211"/>
      <c r="FLK87" s="211"/>
      <c r="FLL87" s="211"/>
      <c r="FLM87" s="211"/>
      <c r="FLN87" s="211"/>
      <c r="FLO87" s="211"/>
      <c r="FLP87" s="211"/>
      <c r="FLQ87" s="211"/>
      <c r="FLR87" s="211"/>
      <c r="FLS87" s="211"/>
      <c r="FLT87" s="211"/>
      <c r="FLU87" s="211"/>
      <c r="FLV87" s="211"/>
      <c r="FLW87" s="211"/>
      <c r="FLX87" s="211"/>
      <c r="FLY87" s="211"/>
      <c r="FLZ87" s="211"/>
      <c r="FMA87" s="211"/>
      <c r="FMB87" s="211"/>
      <c r="FMC87" s="211"/>
      <c r="FMD87" s="211"/>
      <c r="FME87" s="211"/>
      <c r="FMF87" s="211"/>
      <c r="FMG87" s="211"/>
      <c r="FMH87" s="211"/>
      <c r="FMI87" s="211"/>
      <c r="FMJ87" s="211"/>
      <c r="FMK87" s="211"/>
      <c r="FML87" s="211"/>
      <c r="FMM87" s="211"/>
      <c r="FMN87" s="211"/>
      <c r="FMO87" s="211"/>
      <c r="FMP87" s="211"/>
      <c r="FMQ87" s="211"/>
      <c r="FMR87" s="211"/>
      <c r="FMS87" s="211"/>
      <c r="FMT87" s="211"/>
      <c r="FMU87" s="211"/>
      <c r="FMV87" s="211"/>
      <c r="FMW87" s="211"/>
      <c r="FMX87" s="211"/>
      <c r="FMY87" s="211"/>
      <c r="FMZ87" s="211"/>
      <c r="FNA87" s="211"/>
      <c r="FNB87" s="211"/>
      <c r="FNC87" s="211"/>
      <c r="FND87" s="211"/>
      <c r="FNE87" s="211"/>
      <c r="FNF87" s="211"/>
      <c r="FNG87" s="211"/>
      <c r="FNH87" s="211"/>
      <c r="FNI87" s="211"/>
      <c r="FNJ87" s="211"/>
      <c r="FNK87" s="211"/>
      <c r="FNL87" s="211"/>
      <c r="FNM87" s="211"/>
      <c r="FNN87" s="211"/>
      <c r="FNO87" s="211"/>
      <c r="FNP87" s="211"/>
      <c r="FNQ87" s="211"/>
      <c r="FNR87" s="211"/>
      <c r="FNS87" s="211"/>
      <c r="FNT87" s="211"/>
      <c r="FNU87" s="211"/>
      <c r="FNV87" s="211"/>
      <c r="FNW87" s="211"/>
      <c r="FNX87" s="211"/>
      <c r="FNY87" s="211"/>
      <c r="FNZ87" s="211"/>
      <c r="FOA87" s="211"/>
      <c r="FOB87" s="211"/>
      <c r="FOC87" s="211"/>
      <c r="FOD87" s="211"/>
      <c r="FOE87" s="211"/>
      <c r="FOF87" s="211"/>
      <c r="FOG87" s="211"/>
      <c r="FOH87" s="211"/>
      <c r="FOI87" s="211"/>
      <c r="FOJ87" s="211"/>
      <c r="FOK87" s="211"/>
      <c r="FOL87" s="211"/>
      <c r="FOM87" s="211"/>
      <c r="FON87" s="211"/>
      <c r="FOO87" s="211"/>
      <c r="FOP87" s="211"/>
      <c r="FOQ87" s="211"/>
      <c r="FOR87" s="211"/>
      <c r="FOS87" s="211"/>
      <c r="FOT87" s="211"/>
      <c r="FOU87" s="211"/>
      <c r="FOV87" s="211"/>
      <c r="FOW87" s="211"/>
      <c r="FOX87" s="211"/>
      <c r="FOY87" s="211"/>
      <c r="FOZ87" s="211"/>
      <c r="FPA87" s="211"/>
      <c r="FPB87" s="211"/>
      <c r="FPC87" s="211"/>
      <c r="FPD87" s="211"/>
      <c r="FPE87" s="211"/>
      <c r="FPF87" s="211"/>
      <c r="FPG87" s="211"/>
      <c r="FPH87" s="211"/>
      <c r="FPI87" s="211"/>
      <c r="FPJ87" s="211"/>
      <c r="FPK87" s="211"/>
      <c r="FPL87" s="211"/>
      <c r="FPM87" s="211"/>
      <c r="FPN87" s="211"/>
      <c r="FPO87" s="211"/>
      <c r="FPP87" s="211"/>
      <c r="FPQ87" s="211"/>
      <c r="FPR87" s="211"/>
      <c r="FPS87" s="211"/>
      <c r="FPT87" s="211"/>
      <c r="FPU87" s="211"/>
      <c r="FPV87" s="211"/>
      <c r="FPW87" s="211"/>
      <c r="FPX87" s="211"/>
      <c r="FPY87" s="211"/>
      <c r="FPZ87" s="211"/>
      <c r="FQA87" s="211"/>
      <c r="FQB87" s="211"/>
      <c r="FQC87" s="211"/>
      <c r="FQD87" s="211"/>
      <c r="FQE87" s="211"/>
      <c r="FQF87" s="211"/>
      <c r="FQG87" s="211"/>
      <c r="FQH87" s="211"/>
      <c r="FQI87" s="211"/>
      <c r="FQJ87" s="211"/>
      <c r="FQK87" s="211"/>
      <c r="FQL87" s="211"/>
      <c r="FQM87" s="211"/>
      <c r="FQN87" s="211"/>
      <c r="FQO87" s="211"/>
      <c r="FQP87" s="211"/>
      <c r="FQQ87" s="211"/>
      <c r="FQR87" s="211"/>
      <c r="FQS87" s="211"/>
      <c r="FQT87" s="211"/>
      <c r="FQU87" s="211"/>
      <c r="FQV87" s="211"/>
      <c r="FQW87" s="211"/>
      <c r="FQX87" s="211"/>
      <c r="FQY87" s="211"/>
      <c r="FQZ87" s="211"/>
      <c r="FRA87" s="211"/>
      <c r="FRB87" s="211"/>
      <c r="FRC87" s="211"/>
      <c r="FRD87" s="211"/>
      <c r="FRE87" s="211"/>
      <c r="FRF87" s="211"/>
      <c r="FRG87" s="211"/>
      <c r="FRH87" s="211"/>
      <c r="FRI87" s="211"/>
      <c r="FRJ87" s="211"/>
      <c r="FRK87" s="211"/>
      <c r="FRL87" s="211"/>
      <c r="FRM87" s="211"/>
      <c r="FRN87" s="211"/>
      <c r="FRO87" s="211"/>
      <c r="FRP87" s="211"/>
      <c r="FRQ87" s="211"/>
      <c r="FRR87" s="211"/>
      <c r="FRS87" s="211"/>
      <c r="FRT87" s="211"/>
      <c r="FRU87" s="211"/>
      <c r="FRV87" s="211"/>
      <c r="FRW87" s="211"/>
      <c r="FRX87" s="211"/>
      <c r="FRY87" s="211"/>
      <c r="FRZ87" s="211"/>
      <c r="FSA87" s="211"/>
      <c r="FSB87" s="211"/>
      <c r="FSC87" s="211"/>
      <c r="FSD87" s="211"/>
      <c r="FSE87" s="211"/>
      <c r="FSF87" s="211"/>
      <c r="FSG87" s="211"/>
      <c r="FSH87" s="211"/>
      <c r="FSI87" s="211"/>
      <c r="FSJ87" s="211"/>
      <c r="FSK87" s="211"/>
      <c r="FSL87" s="211"/>
      <c r="FSM87" s="211"/>
      <c r="FSN87" s="211"/>
      <c r="FSO87" s="211"/>
      <c r="FSP87" s="211"/>
      <c r="FSQ87" s="211"/>
      <c r="FSR87" s="211"/>
      <c r="FSS87" s="211"/>
      <c r="FST87" s="211"/>
      <c r="FSU87" s="211"/>
      <c r="FSV87" s="211"/>
      <c r="FSW87" s="211"/>
      <c r="FSX87" s="211"/>
      <c r="FSY87" s="211"/>
      <c r="FSZ87" s="211"/>
      <c r="FTA87" s="211"/>
      <c r="FTB87" s="211"/>
      <c r="FTC87" s="211"/>
      <c r="FTD87" s="211"/>
      <c r="FTE87" s="211"/>
      <c r="FTF87" s="211"/>
      <c r="FTG87" s="211"/>
      <c r="FTH87" s="211"/>
      <c r="FTI87" s="211"/>
      <c r="FTJ87" s="211"/>
      <c r="FTK87" s="211"/>
      <c r="FTL87" s="211"/>
      <c r="FTM87" s="211"/>
      <c r="FTN87" s="211"/>
      <c r="FTO87" s="211"/>
      <c r="FTP87" s="211"/>
      <c r="FTQ87" s="211"/>
      <c r="FTR87" s="211"/>
      <c r="FTS87" s="211"/>
      <c r="FTT87" s="211"/>
      <c r="FTU87" s="211"/>
      <c r="FTV87" s="211"/>
      <c r="FTW87" s="211"/>
      <c r="FTX87" s="211"/>
      <c r="FTY87" s="211"/>
      <c r="FTZ87" s="211"/>
      <c r="FUA87" s="211"/>
      <c r="FUB87" s="211"/>
      <c r="FUC87" s="211"/>
      <c r="FUD87" s="211"/>
      <c r="FUE87" s="211"/>
      <c r="FUF87" s="211"/>
      <c r="FUG87" s="211"/>
      <c r="FUH87" s="211"/>
      <c r="FUI87" s="211"/>
      <c r="FUJ87" s="211"/>
      <c r="FUK87" s="211"/>
      <c r="FUL87" s="211"/>
      <c r="FUM87" s="211"/>
      <c r="FUN87" s="211"/>
      <c r="FUO87" s="211"/>
      <c r="FUP87" s="211"/>
      <c r="FUQ87" s="211"/>
      <c r="FUR87" s="211"/>
      <c r="FUS87" s="211"/>
      <c r="FUT87" s="211"/>
      <c r="FUU87" s="211"/>
      <c r="FUV87" s="211"/>
      <c r="FUW87" s="211"/>
      <c r="FUX87" s="211"/>
      <c r="FUY87" s="211"/>
      <c r="FUZ87" s="211"/>
      <c r="FVA87" s="211"/>
      <c r="FVB87" s="211"/>
      <c r="FVC87" s="211"/>
      <c r="FVD87" s="211"/>
      <c r="FVE87" s="211"/>
      <c r="FVF87" s="211"/>
      <c r="FVG87" s="211"/>
      <c r="FVH87" s="211"/>
      <c r="FVI87" s="211"/>
      <c r="FVJ87" s="211"/>
      <c r="FVK87" s="211"/>
      <c r="FVL87" s="211"/>
      <c r="FVM87" s="211"/>
      <c r="FVN87" s="211"/>
      <c r="FVO87" s="211"/>
      <c r="FVP87" s="211"/>
      <c r="FVQ87" s="211"/>
      <c r="FVR87" s="211"/>
      <c r="FVS87" s="211"/>
      <c r="FVT87" s="211"/>
      <c r="FVU87" s="211"/>
      <c r="FVV87" s="211"/>
      <c r="FVW87" s="211"/>
      <c r="FVX87" s="211"/>
      <c r="FVY87" s="211"/>
      <c r="FVZ87" s="211"/>
      <c r="FWA87" s="211"/>
      <c r="FWB87" s="211"/>
      <c r="FWC87" s="211"/>
      <c r="FWD87" s="211"/>
      <c r="FWE87" s="211"/>
      <c r="FWF87" s="211"/>
      <c r="FWG87" s="211"/>
      <c r="FWH87" s="211"/>
      <c r="FWI87" s="211"/>
      <c r="FWJ87" s="211"/>
      <c r="FWK87" s="211"/>
      <c r="FWL87" s="211"/>
      <c r="FWM87" s="211"/>
      <c r="FWN87" s="211"/>
      <c r="FWO87" s="211"/>
      <c r="FWP87" s="211"/>
      <c r="FWQ87" s="211"/>
      <c r="FWR87" s="211"/>
      <c r="FWS87" s="211"/>
      <c r="FWT87" s="211"/>
      <c r="FWU87" s="211"/>
      <c r="FWV87" s="211"/>
      <c r="FWW87" s="211"/>
      <c r="FWX87" s="211"/>
      <c r="FWY87" s="211"/>
      <c r="FWZ87" s="211"/>
      <c r="FXA87" s="211"/>
      <c r="FXB87" s="211"/>
      <c r="FXC87" s="211"/>
      <c r="FXD87" s="211"/>
      <c r="FXE87" s="211"/>
      <c r="FXF87" s="211"/>
      <c r="FXG87" s="211"/>
      <c r="FXH87" s="211"/>
      <c r="FXI87" s="211"/>
      <c r="FXJ87" s="211"/>
      <c r="FXK87" s="211"/>
      <c r="FXL87" s="211"/>
      <c r="FXM87" s="211"/>
      <c r="FXN87" s="211"/>
      <c r="FXO87" s="211"/>
      <c r="FXP87" s="211"/>
      <c r="FXQ87" s="211"/>
      <c r="FXR87" s="211"/>
      <c r="FXS87" s="211"/>
      <c r="FXT87" s="211"/>
      <c r="FXU87" s="211"/>
      <c r="FXV87" s="211"/>
      <c r="FXW87" s="211"/>
      <c r="FXX87" s="211"/>
      <c r="FXY87" s="211"/>
      <c r="FXZ87" s="211"/>
      <c r="FYA87" s="211"/>
      <c r="FYB87" s="211"/>
      <c r="FYC87" s="211"/>
      <c r="FYD87" s="211"/>
      <c r="FYE87" s="211"/>
      <c r="FYF87" s="211"/>
      <c r="FYG87" s="211"/>
      <c r="FYH87" s="211"/>
      <c r="FYI87" s="211"/>
      <c r="FYJ87" s="211"/>
      <c r="FYK87" s="211"/>
      <c r="FYL87" s="211"/>
      <c r="FYM87" s="211"/>
      <c r="FYN87" s="211"/>
      <c r="FYO87" s="211"/>
      <c r="FYP87" s="211"/>
      <c r="FYQ87" s="211"/>
      <c r="FYR87" s="211"/>
      <c r="FYS87" s="211"/>
      <c r="FYT87" s="211"/>
      <c r="FYU87" s="211"/>
      <c r="FYV87" s="211"/>
      <c r="FYW87" s="211"/>
      <c r="FYX87" s="211"/>
      <c r="FYY87" s="211"/>
      <c r="FYZ87" s="211"/>
      <c r="FZA87" s="211"/>
      <c r="FZB87" s="211"/>
      <c r="FZC87" s="211"/>
      <c r="FZD87" s="211"/>
      <c r="FZE87" s="211"/>
      <c r="FZF87" s="211"/>
      <c r="FZG87" s="211"/>
      <c r="FZH87" s="211"/>
      <c r="FZI87" s="211"/>
      <c r="FZJ87" s="211"/>
      <c r="FZK87" s="211"/>
      <c r="FZL87" s="211"/>
      <c r="FZM87" s="211"/>
      <c r="FZN87" s="211"/>
      <c r="FZO87" s="211"/>
      <c r="FZP87" s="211"/>
      <c r="FZQ87" s="211"/>
      <c r="FZR87" s="211"/>
      <c r="FZS87" s="211"/>
      <c r="FZT87" s="211"/>
      <c r="FZU87" s="211"/>
      <c r="FZV87" s="211"/>
      <c r="FZW87" s="211"/>
      <c r="FZX87" s="211"/>
      <c r="FZY87" s="211"/>
      <c r="FZZ87" s="211"/>
      <c r="GAA87" s="211"/>
      <c r="GAB87" s="211"/>
      <c r="GAC87" s="211"/>
      <c r="GAD87" s="211"/>
      <c r="GAE87" s="211"/>
      <c r="GAF87" s="211"/>
      <c r="GAG87" s="211"/>
      <c r="GAH87" s="211"/>
      <c r="GAI87" s="211"/>
      <c r="GAJ87" s="211"/>
      <c r="GAK87" s="211"/>
      <c r="GAL87" s="211"/>
      <c r="GAM87" s="211"/>
      <c r="GAN87" s="211"/>
      <c r="GAO87" s="211"/>
      <c r="GAP87" s="211"/>
      <c r="GAQ87" s="211"/>
      <c r="GAR87" s="211"/>
      <c r="GAS87" s="211"/>
      <c r="GAT87" s="211"/>
      <c r="GAU87" s="211"/>
      <c r="GAV87" s="211"/>
      <c r="GAW87" s="211"/>
      <c r="GAX87" s="211"/>
      <c r="GAY87" s="211"/>
      <c r="GAZ87" s="211"/>
      <c r="GBA87" s="211"/>
      <c r="GBB87" s="211"/>
      <c r="GBC87" s="211"/>
      <c r="GBD87" s="211"/>
      <c r="GBE87" s="211"/>
      <c r="GBF87" s="211"/>
      <c r="GBG87" s="211"/>
      <c r="GBH87" s="211"/>
      <c r="GBI87" s="211"/>
      <c r="GBJ87" s="211"/>
      <c r="GBK87" s="211"/>
      <c r="GBL87" s="211"/>
      <c r="GBM87" s="211"/>
      <c r="GBN87" s="211"/>
      <c r="GBO87" s="211"/>
      <c r="GBP87" s="211"/>
      <c r="GBQ87" s="211"/>
      <c r="GBR87" s="211"/>
      <c r="GBS87" s="211"/>
      <c r="GBT87" s="211"/>
      <c r="GBU87" s="211"/>
      <c r="GBV87" s="211"/>
      <c r="GBW87" s="211"/>
      <c r="GBX87" s="211"/>
      <c r="GBY87" s="211"/>
      <c r="GBZ87" s="211"/>
      <c r="GCA87" s="211"/>
      <c r="GCB87" s="211"/>
      <c r="GCC87" s="211"/>
      <c r="GCD87" s="211"/>
      <c r="GCE87" s="211"/>
      <c r="GCF87" s="211"/>
      <c r="GCG87" s="211"/>
      <c r="GCH87" s="211"/>
      <c r="GCI87" s="211"/>
      <c r="GCJ87" s="211"/>
      <c r="GCK87" s="211"/>
      <c r="GCL87" s="211"/>
      <c r="GCM87" s="211"/>
      <c r="GCN87" s="211"/>
      <c r="GCO87" s="211"/>
      <c r="GCP87" s="211"/>
      <c r="GCQ87" s="211"/>
      <c r="GCR87" s="211"/>
      <c r="GCS87" s="211"/>
      <c r="GCT87" s="211"/>
      <c r="GCU87" s="211"/>
      <c r="GCV87" s="211"/>
      <c r="GCW87" s="211"/>
      <c r="GCX87" s="211"/>
      <c r="GCY87" s="211"/>
      <c r="GCZ87" s="211"/>
      <c r="GDA87" s="211"/>
      <c r="GDB87" s="211"/>
      <c r="GDC87" s="211"/>
      <c r="GDD87" s="211"/>
      <c r="GDE87" s="211"/>
      <c r="GDF87" s="211"/>
      <c r="GDG87" s="211"/>
      <c r="GDH87" s="211"/>
      <c r="GDI87" s="211"/>
      <c r="GDJ87" s="211"/>
      <c r="GDK87" s="211"/>
      <c r="GDL87" s="211"/>
      <c r="GDM87" s="211"/>
      <c r="GDN87" s="211"/>
      <c r="GDO87" s="211"/>
      <c r="GDP87" s="211"/>
      <c r="GDQ87" s="211"/>
      <c r="GDR87" s="211"/>
      <c r="GDS87" s="211"/>
      <c r="GDT87" s="211"/>
      <c r="GDU87" s="211"/>
      <c r="GDV87" s="211"/>
      <c r="GDW87" s="211"/>
      <c r="GDX87" s="211"/>
      <c r="GDY87" s="211"/>
      <c r="GDZ87" s="211"/>
      <c r="GEA87" s="211"/>
      <c r="GEB87" s="211"/>
      <c r="GEC87" s="211"/>
      <c r="GED87" s="211"/>
      <c r="GEE87" s="211"/>
      <c r="GEF87" s="211"/>
      <c r="GEG87" s="211"/>
      <c r="GEH87" s="211"/>
      <c r="GEI87" s="211"/>
      <c r="GEJ87" s="211"/>
      <c r="GEK87" s="211"/>
      <c r="GEL87" s="211"/>
      <c r="GEM87" s="211"/>
      <c r="GEN87" s="211"/>
      <c r="GEO87" s="211"/>
      <c r="GEP87" s="211"/>
      <c r="GEQ87" s="211"/>
      <c r="GER87" s="211"/>
      <c r="GES87" s="211"/>
      <c r="GET87" s="211"/>
      <c r="GEU87" s="211"/>
      <c r="GEV87" s="211"/>
      <c r="GEW87" s="211"/>
      <c r="GEX87" s="211"/>
      <c r="GEY87" s="211"/>
      <c r="GEZ87" s="211"/>
      <c r="GFA87" s="211"/>
      <c r="GFB87" s="211"/>
      <c r="GFC87" s="211"/>
      <c r="GFD87" s="211"/>
      <c r="GFE87" s="211"/>
      <c r="GFF87" s="211"/>
      <c r="GFG87" s="211"/>
      <c r="GFH87" s="211"/>
      <c r="GFI87" s="211"/>
      <c r="GFJ87" s="211"/>
      <c r="GFK87" s="211"/>
      <c r="GFL87" s="211"/>
      <c r="GFM87" s="211"/>
      <c r="GFN87" s="211"/>
      <c r="GFO87" s="211"/>
      <c r="GFP87" s="211"/>
      <c r="GFQ87" s="211"/>
      <c r="GFR87" s="211"/>
      <c r="GFS87" s="211"/>
      <c r="GFT87" s="211"/>
      <c r="GFU87" s="211"/>
      <c r="GFV87" s="211"/>
      <c r="GFW87" s="211"/>
      <c r="GFX87" s="211"/>
      <c r="GFY87" s="211"/>
      <c r="GFZ87" s="211"/>
      <c r="GGA87" s="211"/>
      <c r="GGB87" s="211"/>
      <c r="GGC87" s="211"/>
      <c r="GGD87" s="211"/>
      <c r="GGE87" s="211"/>
      <c r="GGF87" s="211"/>
      <c r="GGG87" s="211"/>
      <c r="GGH87" s="211"/>
      <c r="GGI87" s="211"/>
      <c r="GGJ87" s="211"/>
      <c r="GGK87" s="211"/>
      <c r="GGL87" s="211"/>
      <c r="GGM87" s="211"/>
      <c r="GGN87" s="211"/>
      <c r="GGO87" s="211"/>
      <c r="GGP87" s="211"/>
      <c r="GGQ87" s="211"/>
      <c r="GGR87" s="211"/>
      <c r="GGS87" s="211"/>
      <c r="GGT87" s="211"/>
      <c r="GGU87" s="211"/>
      <c r="GGV87" s="211"/>
      <c r="GGW87" s="211"/>
      <c r="GGX87" s="211"/>
      <c r="GGY87" s="211"/>
      <c r="GGZ87" s="211"/>
      <c r="GHA87" s="211"/>
      <c r="GHB87" s="211"/>
      <c r="GHC87" s="211"/>
      <c r="GHD87" s="211"/>
      <c r="GHE87" s="211"/>
      <c r="GHF87" s="211"/>
      <c r="GHG87" s="211"/>
      <c r="GHH87" s="211"/>
      <c r="GHI87" s="211"/>
      <c r="GHJ87" s="211"/>
      <c r="GHK87" s="211"/>
      <c r="GHL87" s="211"/>
      <c r="GHM87" s="211"/>
      <c r="GHN87" s="211"/>
      <c r="GHO87" s="211"/>
      <c r="GHP87" s="211"/>
      <c r="GHQ87" s="211"/>
      <c r="GHR87" s="211"/>
      <c r="GHS87" s="211"/>
      <c r="GHT87" s="211"/>
      <c r="GHU87" s="211"/>
      <c r="GHV87" s="211"/>
      <c r="GHW87" s="211"/>
      <c r="GHX87" s="211"/>
      <c r="GHY87" s="211"/>
      <c r="GHZ87" s="211"/>
      <c r="GIA87" s="211"/>
      <c r="GIB87" s="211"/>
      <c r="GIC87" s="211"/>
      <c r="GID87" s="211"/>
      <c r="GIE87" s="211"/>
      <c r="GIF87" s="211"/>
      <c r="GIG87" s="211"/>
      <c r="GIH87" s="211"/>
      <c r="GII87" s="211"/>
      <c r="GIJ87" s="211"/>
      <c r="GIK87" s="211"/>
      <c r="GIL87" s="211"/>
      <c r="GIM87" s="211"/>
      <c r="GIN87" s="211"/>
      <c r="GIO87" s="211"/>
      <c r="GIP87" s="211"/>
      <c r="GIQ87" s="211"/>
      <c r="GIR87" s="211"/>
      <c r="GIS87" s="211"/>
      <c r="GIT87" s="211"/>
      <c r="GIU87" s="211"/>
      <c r="GIV87" s="211"/>
      <c r="GIW87" s="211"/>
      <c r="GIX87" s="211"/>
      <c r="GIY87" s="211"/>
      <c r="GIZ87" s="211"/>
      <c r="GJA87" s="211"/>
      <c r="GJB87" s="211"/>
      <c r="GJC87" s="211"/>
      <c r="GJD87" s="211"/>
      <c r="GJE87" s="211"/>
      <c r="GJF87" s="211"/>
      <c r="GJG87" s="211"/>
      <c r="GJH87" s="211"/>
      <c r="GJI87" s="211"/>
      <c r="GJJ87" s="211"/>
      <c r="GJK87" s="211"/>
      <c r="GJL87" s="211"/>
      <c r="GJM87" s="211"/>
      <c r="GJN87" s="211"/>
      <c r="GJO87" s="211"/>
      <c r="GJP87" s="211"/>
      <c r="GJQ87" s="211"/>
      <c r="GJR87" s="211"/>
      <c r="GJS87" s="211"/>
      <c r="GJT87" s="211"/>
      <c r="GJU87" s="211"/>
      <c r="GJV87" s="211"/>
      <c r="GJW87" s="211"/>
      <c r="GJX87" s="211"/>
      <c r="GJY87" s="211"/>
      <c r="GJZ87" s="211"/>
      <c r="GKA87" s="211"/>
      <c r="GKB87" s="211"/>
      <c r="GKC87" s="211"/>
      <c r="GKD87" s="211"/>
      <c r="GKE87" s="211"/>
      <c r="GKF87" s="211"/>
      <c r="GKG87" s="211"/>
      <c r="GKH87" s="211"/>
      <c r="GKI87" s="211"/>
      <c r="GKJ87" s="211"/>
      <c r="GKK87" s="211"/>
      <c r="GKL87" s="211"/>
      <c r="GKM87" s="211"/>
      <c r="GKN87" s="211"/>
      <c r="GKO87" s="211"/>
      <c r="GKP87" s="211"/>
      <c r="GKQ87" s="211"/>
      <c r="GKR87" s="211"/>
      <c r="GKS87" s="211"/>
      <c r="GKT87" s="211"/>
      <c r="GKU87" s="211"/>
      <c r="GKV87" s="211"/>
      <c r="GKW87" s="211"/>
      <c r="GKX87" s="211"/>
      <c r="GKY87" s="211"/>
      <c r="GKZ87" s="211"/>
      <c r="GLA87" s="211"/>
      <c r="GLB87" s="211"/>
      <c r="GLC87" s="211"/>
      <c r="GLD87" s="211"/>
      <c r="GLE87" s="211"/>
      <c r="GLF87" s="211"/>
      <c r="GLG87" s="211"/>
      <c r="GLH87" s="211"/>
      <c r="GLI87" s="211"/>
      <c r="GLJ87" s="211"/>
      <c r="GLK87" s="211"/>
      <c r="GLL87" s="211"/>
      <c r="GLM87" s="211"/>
      <c r="GLN87" s="211"/>
      <c r="GLO87" s="211"/>
      <c r="GLP87" s="211"/>
      <c r="GLQ87" s="211"/>
      <c r="GLR87" s="211"/>
      <c r="GLS87" s="211"/>
      <c r="GLT87" s="211"/>
      <c r="GLU87" s="211"/>
      <c r="GLV87" s="211"/>
      <c r="GLW87" s="211"/>
      <c r="GLX87" s="211"/>
      <c r="GLY87" s="211"/>
      <c r="GLZ87" s="211"/>
      <c r="GMA87" s="211"/>
      <c r="GMB87" s="211"/>
      <c r="GMC87" s="211"/>
      <c r="GMD87" s="211"/>
      <c r="GME87" s="211"/>
      <c r="GMF87" s="211"/>
      <c r="GMG87" s="211"/>
      <c r="GMH87" s="211"/>
      <c r="GMI87" s="211"/>
      <c r="GMJ87" s="211"/>
      <c r="GMK87" s="211"/>
      <c r="GML87" s="211"/>
      <c r="GMM87" s="211"/>
      <c r="GMN87" s="211"/>
      <c r="GMO87" s="211"/>
      <c r="GMP87" s="211"/>
      <c r="GMQ87" s="211"/>
      <c r="GMR87" s="211"/>
      <c r="GMS87" s="211"/>
      <c r="GMT87" s="211"/>
      <c r="GMU87" s="211"/>
      <c r="GMV87" s="211"/>
      <c r="GMW87" s="211"/>
      <c r="GMX87" s="211"/>
      <c r="GMY87" s="211"/>
      <c r="GMZ87" s="211"/>
      <c r="GNA87" s="211"/>
      <c r="GNB87" s="211"/>
      <c r="GNC87" s="211"/>
      <c r="GND87" s="211"/>
      <c r="GNE87" s="211"/>
      <c r="GNF87" s="211"/>
      <c r="GNG87" s="211"/>
      <c r="GNH87" s="211"/>
      <c r="GNI87" s="211"/>
      <c r="GNJ87" s="211"/>
      <c r="GNK87" s="211"/>
      <c r="GNL87" s="211"/>
      <c r="GNM87" s="211"/>
      <c r="GNN87" s="211"/>
      <c r="GNO87" s="211"/>
      <c r="GNP87" s="211"/>
      <c r="GNQ87" s="211"/>
      <c r="GNR87" s="211"/>
      <c r="GNS87" s="211"/>
      <c r="GNT87" s="211"/>
      <c r="GNU87" s="211"/>
      <c r="GNV87" s="211"/>
      <c r="GNW87" s="211"/>
      <c r="GNX87" s="211"/>
      <c r="GNY87" s="211"/>
      <c r="GNZ87" s="211"/>
      <c r="GOA87" s="211"/>
      <c r="GOB87" s="211"/>
      <c r="GOC87" s="211"/>
      <c r="GOD87" s="211"/>
      <c r="GOE87" s="211"/>
      <c r="GOF87" s="211"/>
      <c r="GOG87" s="211"/>
      <c r="GOH87" s="211"/>
      <c r="GOI87" s="211"/>
      <c r="GOJ87" s="211"/>
      <c r="GOK87" s="211"/>
      <c r="GOL87" s="211"/>
      <c r="GOM87" s="211"/>
      <c r="GON87" s="211"/>
      <c r="GOO87" s="211"/>
      <c r="GOP87" s="211"/>
      <c r="GOQ87" s="211"/>
      <c r="GOR87" s="211"/>
      <c r="GOS87" s="211"/>
      <c r="GOT87" s="211"/>
      <c r="GOU87" s="211"/>
      <c r="GOV87" s="211"/>
      <c r="GOW87" s="211"/>
      <c r="GOX87" s="211"/>
      <c r="GOY87" s="211"/>
      <c r="GOZ87" s="211"/>
      <c r="GPA87" s="211"/>
      <c r="GPB87" s="211"/>
      <c r="GPC87" s="211"/>
      <c r="GPD87" s="211"/>
      <c r="GPE87" s="211"/>
      <c r="GPF87" s="211"/>
      <c r="GPG87" s="211"/>
      <c r="GPH87" s="211"/>
      <c r="GPI87" s="211"/>
      <c r="GPJ87" s="211"/>
      <c r="GPK87" s="211"/>
      <c r="GPL87" s="211"/>
      <c r="GPM87" s="211"/>
      <c r="GPN87" s="211"/>
      <c r="GPO87" s="211"/>
      <c r="GPP87" s="211"/>
      <c r="GPQ87" s="211"/>
      <c r="GPR87" s="211"/>
      <c r="GPS87" s="211"/>
      <c r="GPT87" s="211"/>
      <c r="GPU87" s="211"/>
      <c r="GPV87" s="211"/>
      <c r="GPW87" s="211"/>
      <c r="GPX87" s="211"/>
      <c r="GPY87" s="211"/>
      <c r="GPZ87" s="211"/>
      <c r="GQA87" s="211"/>
      <c r="GQB87" s="211"/>
      <c r="GQC87" s="211"/>
      <c r="GQD87" s="211"/>
      <c r="GQE87" s="211"/>
      <c r="GQF87" s="211"/>
      <c r="GQG87" s="211"/>
      <c r="GQH87" s="211"/>
      <c r="GQI87" s="211"/>
      <c r="GQJ87" s="211"/>
      <c r="GQK87" s="211"/>
      <c r="GQL87" s="211"/>
      <c r="GQM87" s="211"/>
      <c r="GQN87" s="211"/>
      <c r="GQO87" s="211"/>
      <c r="GQP87" s="211"/>
      <c r="GQQ87" s="211"/>
      <c r="GQR87" s="211"/>
      <c r="GQS87" s="211"/>
      <c r="GQT87" s="211"/>
      <c r="GQU87" s="211"/>
      <c r="GQV87" s="211"/>
      <c r="GQW87" s="211"/>
      <c r="GQX87" s="211"/>
      <c r="GQY87" s="211"/>
      <c r="GQZ87" s="211"/>
      <c r="GRA87" s="211"/>
      <c r="GRB87" s="211"/>
      <c r="GRC87" s="211"/>
      <c r="GRD87" s="211"/>
      <c r="GRE87" s="211"/>
      <c r="GRF87" s="211"/>
      <c r="GRG87" s="211"/>
      <c r="GRH87" s="211"/>
      <c r="GRI87" s="211"/>
      <c r="GRJ87" s="211"/>
      <c r="GRK87" s="211"/>
      <c r="GRL87" s="211"/>
      <c r="GRM87" s="211"/>
      <c r="GRN87" s="211"/>
      <c r="GRO87" s="211"/>
      <c r="GRP87" s="211"/>
      <c r="GRQ87" s="211"/>
      <c r="GRR87" s="211"/>
      <c r="GRS87" s="211"/>
      <c r="GRT87" s="211"/>
      <c r="GRU87" s="211"/>
      <c r="GRV87" s="211"/>
      <c r="GRW87" s="211"/>
      <c r="GRX87" s="211"/>
      <c r="GRY87" s="211"/>
      <c r="GRZ87" s="211"/>
      <c r="GSA87" s="211"/>
      <c r="GSB87" s="211"/>
      <c r="GSC87" s="211"/>
      <c r="GSD87" s="211"/>
      <c r="GSE87" s="211"/>
      <c r="GSF87" s="211"/>
      <c r="GSG87" s="211"/>
      <c r="GSH87" s="211"/>
      <c r="GSI87" s="211"/>
      <c r="GSJ87" s="211"/>
      <c r="GSK87" s="211"/>
      <c r="GSL87" s="211"/>
      <c r="GSM87" s="211"/>
      <c r="GSN87" s="211"/>
      <c r="GSO87" s="211"/>
      <c r="GSP87" s="211"/>
      <c r="GSQ87" s="211"/>
      <c r="GSR87" s="211"/>
      <c r="GSS87" s="211"/>
      <c r="GST87" s="211"/>
      <c r="GSU87" s="211"/>
      <c r="GSV87" s="211"/>
      <c r="GSW87" s="211"/>
      <c r="GSX87" s="211"/>
      <c r="GSY87" s="211"/>
      <c r="GSZ87" s="211"/>
      <c r="GTA87" s="211"/>
      <c r="GTB87" s="211"/>
      <c r="GTC87" s="211"/>
      <c r="GTD87" s="211"/>
      <c r="GTE87" s="211"/>
      <c r="GTF87" s="211"/>
      <c r="GTG87" s="211"/>
      <c r="GTH87" s="211"/>
      <c r="GTI87" s="211"/>
      <c r="GTJ87" s="211"/>
      <c r="GTK87" s="211"/>
      <c r="GTL87" s="211"/>
      <c r="GTM87" s="211"/>
      <c r="GTN87" s="211"/>
      <c r="GTO87" s="211"/>
      <c r="GTP87" s="211"/>
      <c r="GTQ87" s="211"/>
      <c r="GTR87" s="211"/>
      <c r="GTS87" s="211"/>
      <c r="GTT87" s="211"/>
      <c r="GTU87" s="211"/>
      <c r="GTV87" s="211"/>
      <c r="GTW87" s="211"/>
      <c r="GTX87" s="211"/>
      <c r="GTY87" s="211"/>
      <c r="GTZ87" s="211"/>
      <c r="GUA87" s="211"/>
      <c r="GUB87" s="211"/>
      <c r="GUC87" s="211"/>
      <c r="GUD87" s="211"/>
      <c r="GUE87" s="211"/>
      <c r="GUF87" s="211"/>
      <c r="GUG87" s="211"/>
      <c r="GUH87" s="211"/>
      <c r="GUI87" s="211"/>
      <c r="GUJ87" s="211"/>
      <c r="GUK87" s="211"/>
      <c r="GUL87" s="211"/>
      <c r="GUM87" s="211"/>
      <c r="GUN87" s="211"/>
      <c r="GUO87" s="211"/>
      <c r="GUP87" s="211"/>
      <c r="GUQ87" s="211"/>
      <c r="GUR87" s="211"/>
      <c r="GUS87" s="211"/>
      <c r="GUT87" s="211"/>
      <c r="GUU87" s="211"/>
      <c r="GUV87" s="211"/>
      <c r="GUW87" s="211"/>
      <c r="GUX87" s="211"/>
      <c r="GUY87" s="211"/>
      <c r="GUZ87" s="211"/>
      <c r="GVA87" s="211"/>
      <c r="GVB87" s="211"/>
      <c r="GVC87" s="211"/>
      <c r="GVD87" s="211"/>
      <c r="GVE87" s="211"/>
      <c r="GVF87" s="211"/>
      <c r="GVG87" s="211"/>
      <c r="GVH87" s="211"/>
      <c r="GVI87" s="211"/>
      <c r="GVJ87" s="211"/>
      <c r="GVK87" s="211"/>
      <c r="GVL87" s="211"/>
      <c r="GVM87" s="211"/>
      <c r="GVN87" s="211"/>
      <c r="GVO87" s="211"/>
      <c r="GVP87" s="211"/>
      <c r="GVQ87" s="211"/>
      <c r="GVR87" s="211"/>
      <c r="GVS87" s="211"/>
      <c r="GVT87" s="211"/>
      <c r="GVU87" s="211"/>
      <c r="GVV87" s="211"/>
      <c r="GVW87" s="211"/>
      <c r="GVX87" s="211"/>
      <c r="GVY87" s="211"/>
      <c r="GVZ87" s="211"/>
      <c r="GWA87" s="211"/>
      <c r="GWB87" s="211"/>
      <c r="GWC87" s="211"/>
      <c r="GWD87" s="211"/>
      <c r="GWE87" s="211"/>
      <c r="GWF87" s="211"/>
      <c r="GWG87" s="211"/>
      <c r="GWH87" s="211"/>
      <c r="GWI87" s="211"/>
      <c r="GWJ87" s="211"/>
      <c r="GWK87" s="211"/>
      <c r="GWL87" s="211"/>
      <c r="GWM87" s="211"/>
      <c r="GWN87" s="211"/>
      <c r="GWO87" s="211"/>
      <c r="GWP87" s="211"/>
      <c r="GWQ87" s="211"/>
      <c r="GWR87" s="211"/>
      <c r="GWS87" s="211"/>
      <c r="GWT87" s="211"/>
      <c r="GWU87" s="211"/>
      <c r="GWV87" s="211"/>
      <c r="GWW87" s="211"/>
      <c r="GWX87" s="211"/>
      <c r="GWY87" s="211"/>
      <c r="GWZ87" s="211"/>
      <c r="GXA87" s="211"/>
      <c r="GXB87" s="211"/>
      <c r="GXC87" s="211"/>
      <c r="GXD87" s="211"/>
      <c r="GXE87" s="211"/>
      <c r="GXF87" s="211"/>
      <c r="GXG87" s="211"/>
      <c r="GXH87" s="211"/>
      <c r="GXI87" s="211"/>
      <c r="GXJ87" s="211"/>
      <c r="GXK87" s="211"/>
      <c r="GXL87" s="211"/>
      <c r="GXM87" s="211"/>
      <c r="GXN87" s="211"/>
      <c r="GXO87" s="211"/>
      <c r="GXP87" s="211"/>
      <c r="GXQ87" s="211"/>
      <c r="GXR87" s="211"/>
      <c r="GXS87" s="211"/>
      <c r="GXT87" s="211"/>
      <c r="GXU87" s="211"/>
      <c r="GXV87" s="211"/>
      <c r="GXW87" s="211"/>
      <c r="GXX87" s="211"/>
      <c r="GXY87" s="211"/>
      <c r="GXZ87" s="211"/>
      <c r="GYA87" s="211"/>
      <c r="GYB87" s="211"/>
      <c r="GYC87" s="211"/>
      <c r="GYD87" s="211"/>
      <c r="GYE87" s="211"/>
      <c r="GYF87" s="211"/>
      <c r="GYG87" s="211"/>
      <c r="GYH87" s="211"/>
      <c r="GYI87" s="211"/>
      <c r="GYJ87" s="211"/>
      <c r="GYK87" s="211"/>
      <c r="GYL87" s="211"/>
      <c r="GYM87" s="211"/>
      <c r="GYN87" s="211"/>
      <c r="GYO87" s="211"/>
      <c r="GYP87" s="211"/>
      <c r="GYQ87" s="211"/>
      <c r="GYR87" s="211"/>
      <c r="GYS87" s="211"/>
      <c r="GYT87" s="211"/>
      <c r="GYU87" s="211"/>
      <c r="GYV87" s="211"/>
      <c r="GYW87" s="211"/>
      <c r="GYX87" s="211"/>
      <c r="GYY87" s="211"/>
      <c r="GYZ87" s="211"/>
      <c r="GZA87" s="211"/>
      <c r="GZB87" s="211"/>
      <c r="GZC87" s="211"/>
      <c r="GZD87" s="211"/>
      <c r="GZE87" s="211"/>
      <c r="GZF87" s="211"/>
      <c r="GZG87" s="211"/>
      <c r="GZH87" s="211"/>
      <c r="GZI87" s="211"/>
      <c r="GZJ87" s="211"/>
      <c r="GZK87" s="211"/>
      <c r="GZL87" s="211"/>
      <c r="GZM87" s="211"/>
      <c r="GZN87" s="211"/>
      <c r="GZO87" s="211"/>
      <c r="GZP87" s="211"/>
      <c r="GZQ87" s="211"/>
      <c r="GZR87" s="211"/>
      <c r="GZS87" s="211"/>
      <c r="GZT87" s="211"/>
      <c r="GZU87" s="211"/>
      <c r="GZV87" s="211"/>
      <c r="GZW87" s="211"/>
      <c r="GZX87" s="211"/>
      <c r="GZY87" s="211"/>
      <c r="GZZ87" s="211"/>
      <c r="HAA87" s="211"/>
      <c r="HAB87" s="211"/>
      <c r="HAC87" s="211"/>
      <c r="HAD87" s="211"/>
      <c r="HAE87" s="211"/>
      <c r="HAF87" s="211"/>
      <c r="HAG87" s="211"/>
      <c r="HAH87" s="211"/>
      <c r="HAI87" s="211"/>
      <c r="HAJ87" s="211"/>
      <c r="HAK87" s="211"/>
      <c r="HAL87" s="211"/>
      <c r="HAM87" s="211"/>
      <c r="HAN87" s="211"/>
      <c r="HAO87" s="211"/>
      <c r="HAP87" s="211"/>
      <c r="HAQ87" s="211"/>
      <c r="HAR87" s="211"/>
      <c r="HAS87" s="211"/>
      <c r="HAT87" s="211"/>
      <c r="HAU87" s="211"/>
      <c r="HAV87" s="211"/>
      <c r="HAW87" s="211"/>
      <c r="HAX87" s="211"/>
      <c r="HAY87" s="211"/>
      <c r="HAZ87" s="211"/>
      <c r="HBA87" s="211"/>
      <c r="HBB87" s="211"/>
      <c r="HBC87" s="211"/>
      <c r="HBD87" s="211"/>
      <c r="HBE87" s="211"/>
      <c r="HBF87" s="211"/>
      <c r="HBG87" s="211"/>
      <c r="HBH87" s="211"/>
      <c r="HBI87" s="211"/>
      <c r="HBJ87" s="211"/>
      <c r="HBK87" s="211"/>
      <c r="HBL87" s="211"/>
      <c r="HBM87" s="211"/>
      <c r="HBN87" s="211"/>
      <c r="HBO87" s="211"/>
      <c r="HBP87" s="211"/>
      <c r="HBQ87" s="211"/>
      <c r="HBR87" s="211"/>
      <c r="HBS87" s="211"/>
      <c r="HBT87" s="211"/>
      <c r="HBU87" s="211"/>
      <c r="HBV87" s="211"/>
      <c r="HBW87" s="211"/>
      <c r="HBX87" s="211"/>
      <c r="HBY87" s="211"/>
      <c r="HBZ87" s="211"/>
      <c r="HCA87" s="211"/>
      <c r="HCB87" s="211"/>
      <c r="HCC87" s="211"/>
      <c r="HCD87" s="211"/>
      <c r="HCE87" s="211"/>
      <c r="HCF87" s="211"/>
      <c r="HCG87" s="211"/>
      <c r="HCH87" s="211"/>
      <c r="HCI87" s="211"/>
      <c r="HCJ87" s="211"/>
      <c r="HCK87" s="211"/>
      <c r="HCL87" s="211"/>
      <c r="HCM87" s="211"/>
      <c r="HCN87" s="211"/>
      <c r="HCO87" s="211"/>
      <c r="HCP87" s="211"/>
      <c r="HCQ87" s="211"/>
      <c r="HCR87" s="211"/>
      <c r="HCS87" s="211"/>
      <c r="HCT87" s="211"/>
      <c r="HCU87" s="211"/>
      <c r="HCV87" s="211"/>
      <c r="HCW87" s="211"/>
      <c r="HCX87" s="211"/>
      <c r="HCY87" s="211"/>
      <c r="HCZ87" s="211"/>
      <c r="HDA87" s="211"/>
      <c r="HDB87" s="211"/>
      <c r="HDC87" s="211"/>
      <c r="HDD87" s="211"/>
      <c r="HDE87" s="211"/>
      <c r="HDF87" s="211"/>
      <c r="HDG87" s="211"/>
      <c r="HDH87" s="211"/>
      <c r="HDI87" s="211"/>
      <c r="HDJ87" s="211"/>
      <c r="HDK87" s="211"/>
      <c r="HDL87" s="211"/>
      <c r="HDM87" s="211"/>
      <c r="HDN87" s="211"/>
      <c r="HDO87" s="211"/>
      <c r="HDP87" s="211"/>
      <c r="HDQ87" s="211"/>
      <c r="HDR87" s="211"/>
      <c r="HDS87" s="211"/>
      <c r="HDT87" s="211"/>
      <c r="HDU87" s="211"/>
      <c r="HDV87" s="211"/>
      <c r="HDW87" s="211"/>
      <c r="HDX87" s="211"/>
      <c r="HDY87" s="211"/>
      <c r="HDZ87" s="211"/>
      <c r="HEA87" s="211"/>
      <c r="HEB87" s="211"/>
      <c r="HEC87" s="211"/>
      <c r="HED87" s="211"/>
      <c r="HEE87" s="211"/>
      <c r="HEF87" s="211"/>
      <c r="HEG87" s="211"/>
      <c r="HEH87" s="211"/>
      <c r="HEI87" s="211"/>
      <c r="HEJ87" s="211"/>
      <c r="HEK87" s="211"/>
      <c r="HEL87" s="211"/>
      <c r="HEM87" s="211"/>
      <c r="HEN87" s="211"/>
      <c r="HEO87" s="211"/>
      <c r="HEP87" s="211"/>
      <c r="HEQ87" s="211"/>
      <c r="HER87" s="211"/>
      <c r="HES87" s="211"/>
      <c r="HET87" s="211"/>
      <c r="HEU87" s="211"/>
      <c r="HEV87" s="211"/>
      <c r="HEW87" s="211"/>
      <c r="HEX87" s="211"/>
      <c r="HEY87" s="211"/>
      <c r="HEZ87" s="211"/>
      <c r="HFA87" s="211"/>
      <c r="HFB87" s="211"/>
      <c r="HFC87" s="211"/>
      <c r="HFD87" s="211"/>
      <c r="HFE87" s="211"/>
      <c r="HFF87" s="211"/>
      <c r="HFG87" s="211"/>
      <c r="HFH87" s="211"/>
      <c r="HFI87" s="211"/>
      <c r="HFJ87" s="211"/>
      <c r="HFK87" s="211"/>
      <c r="HFL87" s="211"/>
      <c r="HFM87" s="211"/>
      <c r="HFN87" s="211"/>
      <c r="HFO87" s="211"/>
      <c r="HFP87" s="211"/>
      <c r="HFQ87" s="211"/>
      <c r="HFR87" s="211"/>
      <c r="HFS87" s="211"/>
      <c r="HFT87" s="211"/>
      <c r="HFU87" s="211"/>
      <c r="HFV87" s="211"/>
      <c r="HFW87" s="211"/>
      <c r="HFX87" s="211"/>
      <c r="HFY87" s="211"/>
      <c r="HFZ87" s="211"/>
      <c r="HGA87" s="211"/>
      <c r="HGB87" s="211"/>
      <c r="HGC87" s="211"/>
      <c r="HGD87" s="211"/>
      <c r="HGE87" s="211"/>
      <c r="HGF87" s="211"/>
      <c r="HGG87" s="211"/>
      <c r="HGH87" s="211"/>
      <c r="HGI87" s="211"/>
      <c r="HGJ87" s="211"/>
      <c r="HGK87" s="211"/>
      <c r="HGL87" s="211"/>
      <c r="HGM87" s="211"/>
      <c r="HGN87" s="211"/>
      <c r="HGO87" s="211"/>
      <c r="HGP87" s="211"/>
      <c r="HGQ87" s="211"/>
      <c r="HGR87" s="211"/>
      <c r="HGS87" s="211"/>
      <c r="HGT87" s="211"/>
      <c r="HGU87" s="211"/>
      <c r="HGV87" s="211"/>
      <c r="HGW87" s="211"/>
      <c r="HGX87" s="211"/>
      <c r="HGY87" s="211"/>
      <c r="HGZ87" s="211"/>
      <c r="HHA87" s="211"/>
      <c r="HHB87" s="211"/>
      <c r="HHC87" s="211"/>
      <c r="HHD87" s="211"/>
      <c r="HHE87" s="211"/>
      <c r="HHF87" s="211"/>
      <c r="HHG87" s="211"/>
      <c r="HHH87" s="211"/>
      <c r="HHI87" s="211"/>
      <c r="HHJ87" s="211"/>
      <c r="HHK87" s="211"/>
      <c r="HHL87" s="211"/>
      <c r="HHM87" s="211"/>
      <c r="HHN87" s="211"/>
      <c r="HHO87" s="211"/>
      <c r="HHP87" s="211"/>
      <c r="HHQ87" s="211"/>
      <c r="HHR87" s="211"/>
      <c r="HHS87" s="211"/>
      <c r="HHT87" s="211"/>
      <c r="HHU87" s="211"/>
      <c r="HHV87" s="211"/>
      <c r="HHW87" s="211"/>
      <c r="HHX87" s="211"/>
      <c r="HHY87" s="211"/>
      <c r="HHZ87" s="211"/>
      <c r="HIA87" s="211"/>
      <c r="HIB87" s="211"/>
      <c r="HIC87" s="211"/>
      <c r="HID87" s="211"/>
      <c r="HIE87" s="211"/>
      <c r="HIF87" s="211"/>
      <c r="HIG87" s="211"/>
      <c r="HIH87" s="211"/>
      <c r="HII87" s="211"/>
      <c r="HIJ87" s="211"/>
      <c r="HIK87" s="211"/>
      <c r="HIL87" s="211"/>
      <c r="HIM87" s="211"/>
      <c r="HIN87" s="211"/>
      <c r="HIO87" s="211"/>
      <c r="HIP87" s="211"/>
      <c r="HIQ87" s="211"/>
      <c r="HIR87" s="211"/>
      <c r="HIS87" s="211"/>
      <c r="HIT87" s="211"/>
      <c r="HIU87" s="211"/>
      <c r="HIV87" s="211"/>
      <c r="HIW87" s="211"/>
      <c r="HIX87" s="211"/>
      <c r="HIY87" s="211"/>
      <c r="HIZ87" s="211"/>
      <c r="HJA87" s="211"/>
      <c r="HJB87" s="211"/>
      <c r="HJC87" s="211"/>
      <c r="HJD87" s="211"/>
      <c r="HJE87" s="211"/>
      <c r="HJF87" s="211"/>
      <c r="HJG87" s="211"/>
      <c r="HJH87" s="211"/>
      <c r="HJI87" s="211"/>
      <c r="HJJ87" s="211"/>
      <c r="HJK87" s="211"/>
      <c r="HJL87" s="211"/>
      <c r="HJM87" s="211"/>
      <c r="HJN87" s="211"/>
      <c r="HJO87" s="211"/>
      <c r="HJP87" s="211"/>
      <c r="HJQ87" s="211"/>
      <c r="HJR87" s="211"/>
      <c r="HJS87" s="211"/>
      <c r="HJT87" s="211"/>
      <c r="HJU87" s="211"/>
      <c r="HJV87" s="211"/>
      <c r="HJW87" s="211"/>
      <c r="HJX87" s="211"/>
      <c r="HJY87" s="211"/>
      <c r="HJZ87" s="211"/>
      <c r="HKA87" s="211"/>
      <c r="HKB87" s="211"/>
      <c r="HKC87" s="211"/>
      <c r="HKD87" s="211"/>
      <c r="HKE87" s="211"/>
      <c r="HKF87" s="211"/>
      <c r="HKG87" s="211"/>
      <c r="HKH87" s="211"/>
      <c r="HKI87" s="211"/>
      <c r="HKJ87" s="211"/>
      <c r="HKK87" s="211"/>
      <c r="HKL87" s="211"/>
      <c r="HKM87" s="211"/>
      <c r="HKN87" s="211"/>
      <c r="HKO87" s="211"/>
      <c r="HKP87" s="211"/>
      <c r="HKQ87" s="211"/>
      <c r="HKR87" s="211"/>
      <c r="HKS87" s="211"/>
      <c r="HKT87" s="211"/>
      <c r="HKU87" s="211"/>
      <c r="HKV87" s="211"/>
      <c r="HKW87" s="211"/>
      <c r="HKX87" s="211"/>
      <c r="HKY87" s="211"/>
      <c r="HKZ87" s="211"/>
      <c r="HLA87" s="211"/>
      <c r="HLB87" s="211"/>
      <c r="HLC87" s="211"/>
      <c r="HLD87" s="211"/>
      <c r="HLE87" s="211"/>
      <c r="HLF87" s="211"/>
      <c r="HLG87" s="211"/>
      <c r="HLH87" s="211"/>
      <c r="HLI87" s="211"/>
      <c r="HLJ87" s="211"/>
      <c r="HLK87" s="211"/>
      <c r="HLL87" s="211"/>
      <c r="HLM87" s="211"/>
      <c r="HLN87" s="211"/>
      <c r="HLO87" s="211"/>
      <c r="HLP87" s="211"/>
      <c r="HLQ87" s="211"/>
      <c r="HLR87" s="211"/>
      <c r="HLS87" s="211"/>
      <c r="HLT87" s="211"/>
      <c r="HLU87" s="211"/>
      <c r="HLV87" s="211"/>
      <c r="HLW87" s="211"/>
      <c r="HLX87" s="211"/>
      <c r="HLY87" s="211"/>
      <c r="HLZ87" s="211"/>
      <c r="HMA87" s="211"/>
      <c r="HMB87" s="211"/>
      <c r="HMC87" s="211"/>
      <c r="HMD87" s="211"/>
      <c r="HME87" s="211"/>
      <c r="HMF87" s="211"/>
      <c r="HMG87" s="211"/>
      <c r="HMH87" s="211"/>
      <c r="HMI87" s="211"/>
      <c r="HMJ87" s="211"/>
      <c r="HMK87" s="211"/>
      <c r="HML87" s="211"/>
      <c r="HMM87" s="211"/>
      <c r="HMN87" s="211"/>
      <c r="HMO87" s="211"/>
      <c r="HMP87" s="211"/>
      <c r="HMQ87" s="211"/>
      <c r="HMR87" s="211"/>
      <c r="HMS87" s="211"/>
      <c r="HMT87" s="211"/>
      <c r="HMU87" s="211"/>
      <c r="HMV87" s="211"/>
      <c r="HMW87" s="211"/>
      <c r="HMX87" s="211"/>
      <c r="HMY87" s="211"/>
      <c r="HMZ87" s="211"/>
      <c r="HNA87" s="211"/>
      <c r="HNB87" s="211"/>
      <c r="HNC87" s="211"/>
      <c r="HND87" s="211"/>
      <c r="HNE87" s="211"/>
      <c r="HNF87" s="211"/>
      <c r="HNG87" s="211"/>
      <c r="HNH87" s="211"/>
      <c r="HNI87" s="211"/>
      <c r="HNJ87" s="211"/>
      <c r="HNK87" s="211"/>
      <c r="HNL87" s="211"/>
      <c r="HNM87" s="211"/>
      <c r="HNN87" s="211"/>
      <c r="HNO87" s="211"/>
      <c r="HNP87" s="211"/>
      <c r="HNQ87" s="211"/>
      <c r="HNR87" s="211"/>
      <c r="HNS87" s="211"/>
      <c r="HNT87" s="211"/>
      <c r="HNU87" s="211"/>
      <c r="HNV87" s="211"/>
      <c r="HNW87" s="211"/>
      <c r="HNX87" s="211"/>
      <c r="HNY87" s="211"/>
      <c r="HNZ87" s="211"/>
      <c r="HOA87" s="211"/>
      <c r="HOB87" s="211"/>
      <c r="HOC87" s="211"/>
      <c r="HOD87" s="211"/>
      <c r="HOE87" s="211"/>
      <c r="HOF87" s="211"/>
      <c r="HOG87" s="211"/>
      <c r="HOH87" s="211"/>
      <c r="HOI87" s="211"/>
      <c r="HOJ87" s="211"/>
      <c r="HOK87" s="211"/>
      <c r="HOL87" s="211"/>
      <c r="HOM87" s="211"/>
      <c r="HON87" s="211"/>
      <c r="HOO87" s="211"/>
      <c r="HOP87" s="211"/>
      <c r="HOQ87" s="211"/>
      <c r="HOR87" s="211"/>
      <c r="HOS87" s="211"/>
      <c r="HOT87" s="211"/>
      <c r="HOU87" s="211"/>
      <c r="HOV87" s="211"/>
      <c r="HOW87" s="211"/>
      <c r="HOX87" s="211"/>
      <c r="HOY87" s="211"/>
      <c r="HOZ87" s="211"/>
      <c r="HPA87" s="211"/>
      <c r="HPB87" s="211"/>
      <c r="HPC87" s="211"/>
      <c r="HPD87" s="211"/>
      <c r="HPE87" s="211"/>
      <c r="HPF87" s="211"/>
      <c r="HPG87" s="211"/>
      <c r="HPH87" s="211"/>
      <c r="HPI87" s="211"/>
      <c r="HPJ87" s="211"/>
      <c r="HPK87" s="211"/>
      <c r="HPL87" s="211"/>
      <c r="HPM87" s="211"/>
      <c r="HPN87" s="211"/>
      <c r="HPO87" s="211"/>
      <c r="HPP87" s="211"/>
      <c r="HPQ87" s="211"/>
      <c r="HPR87" s="211"/>
      <c r="HPS87" s="211"/>
      <c r="HPT87" s="211"/>
      <c r="HPU87" s="211"/>
      <c r="HPV87" s="211"/>
      <c r="HPW87" s="211"/>
      <c r="HPX87" s="211"/>
      <c r="HPY87" s="211"/>
      <c r="HPZ87" s="211"/>
      <c r="HQA87" s="211"/>
      <c r="HQB87" s="211"/>
      <c r="HQC87" s="211"/>
      <c r="HQD87" s="211"/>
      <c r="HQE87" s="211"/>
      <c r="HQF87" s="211"/>
      <c r="HQG87" s="211"/>
      <c r="HQH87" s="211"/>
      <c r="HQI87" s="211"/>
      <c r="HQJ87" s="211"/>
      <c r="HQK87" s="211"/>
      <c r="HQL87" s="211"/>
      <c r="HQM87" s="211"/>
      <c r="HQN87" s="211"/>
      <c r="HQO87" s="211"/>
      <c r="HQP87" s="211"/>
      <c r="HQQ87" s="211"/>
      <c r="HQR87" s="211"/>
      <c r="HQS87" s="211"/>
      <c r="HQT87" s="211"/>
      <c r="HQU87" s="211"/>
      <c r="HQV87" s="211"/>
      <c r="HQW87" s="211"/>
      <c r="HQX87" s="211"/>
      <c r="HQY87" s="211"/>
      <c r="HQZ87" s="211"/>
      <c r="HRA87" s="211"/>
      <c r="HRB87" s="211"/>
      <c r="HRC87" s="211"/>
      <c r="HRD87" s="211"/>
      <c r="HRE87" s="211"/>
      <c r="HRF87" s="211"/>
      <c r="HRG87" s="211"/>
      <c r="HRH87" s="211"/>
      <c r="HRI87" s="211"/>
      <c r="HRJ87" s="211"/>
      <c r="HRK87" s="211"/>
      <c r="HRL87" s="211"/>
      <c r="HRM87" s="211"/>
      <c r="HRN87" s="211"/>
      <c r="HRO87" s="211"/>
      <c r="HRP87" s="211"/>
      <c r="HRQ87" s="211"/>
      <c r="HRR87" s="211"/>
      <c r="HRS87" s="211"/>
      <c r="HRT87" s="211"/>
      <c r="HRU87" s="211"/>
      <c r="HRV87" s="211"/>
      <c r="HRW87" s="211"/>
      <c r="HRX87" s="211"/>
      <c r="HRY87" s="211"/>
      <c r="HRZ87" s="211"/>
      <c r="HSA87" s="211"/>
      <c r="HSB87" s="211"/>
      <c r="HSC87" s="211"/>
      <c r="HSD87" s="211"/>
      <c r="HSE87" s="211"/>
      <c r="HSF87" s="211"/>
      <c r="HSG87" s="211"/>
      <c r="HSH87" s="211"/>
      <c r="HSI87" s="211"/>
      <c r="HSJ87" s="211"/>
      <c r="HSK87" s="211"/>
      <c r="HSL87" s="211"/>
      <c r="HSM87" s="211"/>
      <c r="HSN87" s="211"/>
      <c r="HSO87" s="211"/>
      <c r="HSP87" s="211"/>
      <c r="HSQ87" s="211"/>
      <c r="HSR87" s="211"/>
      <c r="HSS87" s="211"/>
      <c r="HST87" s="211"/>
      <c r="HSU87" s="211"/>
      <c r="HSV87" s="211"/>
      <c r="HSW87" s="211"/>
      <c r="HSX87" s="211"/>
      <c r="HSY87" s="211"/>
      <c r="HSZ87" s="211"/>
      <c r="HTA87" s="211"/>
      <c r="HTB87" s="211"/>
      <c r="HTC87" s="211"/>
      <c r="HTD87" s="211"/>
      <c r="HTE87" s="211"/>
      <c r="HTF87" s="211"/>
      <c r="HTG87" s="211"/>
      <c r="HTH87" s="211"/>
      <c r="HTI87" s="211"/>
      <c r="HTJ87" s="211"/>
      <c r="HTK87" s="211"/>
      <c r="HTL87" s="211"/>
      <c r="HTM87" s="211"/>
      <c r="HTN87" s="211"/>
      <c r="HTO87" s="211"/>
      <c r="HTP87" s="211"/>
      <c r="HTQ87" s="211"/>
      <c r="HTR87" s="211"/>
      <c r="HTS87" s="211"/>
      <c r="HTT87" s="211"/>
      <c r="HTU87" s="211"/>
      <c r="HTV87" s="211"/>
      <c r="HTW87" s="211"/>
      <c r="HTX87" s="211"/>
      <c r="HTY87" s="211"/>
      <c r="HTZ87" s="211"/>
      <c r="HUA87" s="211"/>
      <c r="HUB87" s="211"/>
      <c r="HUC87" s="211"/>
      <c r="HUD87" s="211"/>
      <c r="HUE87" s="211"/>
      <c r="HUF87" s="211"/>
      <c r="HUG87" s="211"/>
      <c r="HUH87" s="211"/>
      <c r="HUI87" s="211"/>
      <c r="HUJ87" s="211"/>
      <c r="HUK87" s="211"/>
      <c r="HUL87" s="211"/>
      <c r="HUM87" s="211"/>
      <c r="HUN87" s="211"/>
      <c r="HUO87" s="211"/>
      <c r="HUP87" s="211"/>
      <c r="HUQ87" s="211"/>
      <c r="HUR87" s="211"/>
      <c r="HUS87" s="211"/>
      <c r="HUT87" s="211"/>
      <c r="HUU87" s="211"/>
      <c r="HUV87" s="211"/>
      <c r="HUW87" s="211"/>
      <c r="HUX87" s="211"/>
      <c r="HUY87" s="211"/>
      <c r="HUZ87" s="211"/>
      <c r="HVA87" s="211"/>
      <c r="HVB87" s="211"/>
      <c r="HVC87" s="211"/>
      <c r="HVD87" s="211"/>
      <c r="HVE87" s="211"/>
      <c r="HVF87" s="211"/>
      <c r="HVG87" s="211"/>
      <c r="HVH87" s="211"/>
      <c r="HVI87" s="211"/>
      <c r="HVJ87" s="211"/>
      <c r="HVK87" s="211"/>
      <c r="HVL87" s="211"/>
      <c r="HVM87" s="211"/>
      <c r="HVN87" s="211"/>
      <c r="HVO87" s="211"/>
      <c r="HVP87" s="211"/>
      <c r="HVQ87" s="211"/>
      <c r="HVR87" s="211"/>
      <c r="HVS87" s="211"/>
      <c r="HVT87" s="211"/>
      <c r="HVU87" s="211"/>
      <c r="HVV87" s="211"/>
      <c r="HVW87" s="211"/>
      <c r="HVX87" s="211"/>
      <c r="HVY87" s="211"/>
      <c r="HVZ87" s="211"/>
      <c r="HWA87" s="211"/>
      <c r="HWB87" s="211"/>
      <c r="HWC87" s="211"/>
      <c r="HWD87" s="211"/>
      <c r="HWE87" s="211"/>
      <c r="HWF87" s="211"/>
      <c r="HWG87" s="211"/>
      <c r="HWH87" s="211"/>
      <c r="HWI87" s="211"/>
      <c r="HWJ87" s="211"/>
      <c r="HWK87" s="211"/>
      <c r="HWL87" s="211"/>
      <c r="HWM87" s="211"/>
      <c r="HWN87" s="211"/>
      <c r="HWO87" s="211"/>
      <c r="HWP87" s="211"/>
      <c r="HWQ87" s="211"/>
      <c r="HWR87" s="211"/>
      <c r="HWS87" s="211"/>
      <c r="HWT87" s="211"/>
      <c r="HWU87" s="211"/>
      <c r="HWV87" s="211"/>
      <c r="HWW87" s="211"/>
      <c r="HWX87" s="211"/>
      <c r="HWY87" s="211"/>
      <c r="HWZ87" s="211"/>
      <c r="HXA87" s="211"/>
      <c r="HXB87" s="211"/>
      <c r="HXC87" s="211"/>
      <c r="HXD87" s="211"/>
      <c r="HXE87" s="211"/>
      <c r="HXF87" s="211"/>
      <c r="HXG87" s="211"/>
      <c r="HXH87" s="211"/>
      <c r="HXI87" s="211"/>
      <c r="HXJ87" s="211"/>
      <c r="HXK87" s="211"/>
      <c r="HXL87" s="211"/>
      <c r="HXM87" s="211"/>
      <c r="HXN87" s="211"/>
      <c r="HXO87" s="211"/>
      <c r="HXP87" s="211"/>
      <c r="HXQ87" s="211"/>
      <c r="HXR87" s="211"/>
      <c r="HXS87" s="211"/>
      <c r="HXT87" s="211"/>
      <c r="HXU87" s="211"/>
      <c r="HXV87" s="211"/>
      <c r="HXW87" s="211"/>
      <c r="HXX87" s="211"/>
      <c r="HXY87" s="211"/>
      <c r="HXZ87" s="211"/>
      <c r="HYA87" s="211"/>
      <c r="HYB87" s="211"/>
      <c r="HYC87" s="211"/>
      <c r="HYD87" s="211"/>
      <c r="HYE87" s="211"/>
      <c r="HYF87" s="211"/>
      <c r="HYG87" s="211"/>
      <c r="HYH87" s="211"/>
      <c r="HYI87" s="211"/>
      <c r="HYJ87" s="211"/>
      <c r="HYK87" s="211"/>
      <c r="HYL87" s="211"/>
      <c r="HYM87" s="211"/>
      <c r="HYN87" s="211"/>
      <c r="HYO87" s="211"/>
      <c r="HYP87" s="211"/>
      <c r="HYQ87" s="211"/>
      <c r="HYR87" s="211"/>
      <c r="HYS87" s="211"/>
      <c r="HYT87" s="211"/>
      <c r="HYU87" s="211"/>
      <c r="HYV87" s="211"/>
      <c r="HYW87" s="211"/>
      <c r="HYX87" s="211"/>
      <c r="HYY87" s="211"/>
      <c r="HYZ87" s="211"/>
      <c r="HZA87" s="211"/>
      <c r="HZB87" s="211"/>
      <c r="HZC87" s="211"/>
      <c r="HZD87" s="211"/>
      <c r="HZE87" s="211"/>
      <c r="HZF87" s="211"/>
      <c r="HZG87" s="211"/>
      <c r="HZH87" s="211"/>
      <c r="HZI87" s="211"/>
      <c r="HZJ87" s="211"/>
      <c r="HZK87" s="211"/>
      <c r="HZL87" s="211"/>
      <c r="HZM87" s="211"/>
      <c r="HZN87" s="211"/>
      <c r="HZO87" s="211"/>
      <c r="HZP87" s="211"/>
      <c r="HZQ87" s="211"/>
      <c r="HZR87" s="211"/>
      <c r="HZS87" s="211"/>
      <c r="HZT87" s="211"/>
      <c r="HZU87" s="211"/>
      <c r="HZV87" s="211"/>
      <c r="HZW87" s="211"/>
      <c r="HZX87" s="211"/>
      <c r="HZY87" s="211"/>
      <c r="HZZ87" s="211"/>
      <c r="IAA87" s="211"/>
      <c r="IAB87" s="211"/>
      <c r="IAC87" s="211"/>
      <c r="IAD87" s="211"/>
      <c r="IAE87" s="211"/>
      <c r="IAF87" s="211"/>
      <c r="IAG87" s="211"/>
      <c r="IAH87" s="211"/>
      <c r="IAI87" s="211"/>
      <c r="IAJ87" s="211"/>
      <c r="IAK87" s="211"/>
      <c r="IAL87" s="211"/>
      <c r="IAM87" s="211"/>
      <c r="IAN87" s="211"/>
      <c r="IAO87" s="211"/>
      <c r="IAP87" s="211"/>
      <c r="IAQ87" s="211"/>
      <c r="IAR87" s="211"/>
      <c r="IAS87" s="211"/>
      <c r="IAT87" s="211"/>
      <c r="IAU87" s="211"/>
      <c r="IAV87" s="211"/>
      <c r="IAW87" s="211"/>
      <c r="IAX87" s="211"/>
      <c r="IAY87" s="211"/>
      <c r="IAZ87" s="211"/>
      <c r="IBA87" s="211"/>
      <c r="IBB87" s="211"/>
      <c r="IBC87" s="211"/>
      <c r="IBD87" s="211"/>
      <c r="IBE87" s="211"/>
      <c r="IBF87" s="211"/>
      <c r="IBG87" s="211"/>
      <c r="IBH87" s="211"/>
      <c r="IBI87" s="211"/>
      <c r="IBJ87" s="211"/>
      <c r="IBK87" s="211"/>
      <c r="IBL87" s="211"/>
      <c r="IBM87" s="211"/>
      <c r="IBN87" s="211"/>
      <c r="IBO87" s="211"/>
      <c r="IBP87" s="211"/>
      <c r="IBQ87" s="211"/>
      <c r="IBR87" s="211"/>
      <c r="IBS87" s="211"/>
      <c r="IBT87" s="211"/>
      <c r="IBU87" s="211"/>
      <c r="IBV87" s="211"/>
      <c r="IBW87" s="211"/>
      <c r="IBX87" s="211"/>
      <c r="IBY87" s="211"/>
      <c r="IBZ87" s="211"/>
      <c r="ICA87" s="211"/>
      <c r="ICB87" s="211"/>
      <c r="ICC87" s="211"/>
      <c r="ICD87" s="211"/>
      <c r="ICE87" s="211"/>
      <c r="ICF87" s="211"/>
      <c r="ICG87" s="211"/>
      <c r="ICH87" s="211"/>
      <c r="ICI87" s="211"/>
      <c r="ICJ87" s="211"/>
      <c r="ICK87" s="211"/>
      <c r="ICL87" s="211"/>
      <c r="ICM87" s="211"/>
      <c r="ICN87" s="211"/>
      <c r="ICO87" s="211"/>
      <c r="ICP87" s="211"/>
      <c r="ICQ87" s="211"/>
      <c r="ICR87" s="211"/>
      <c r="ICS87" s="211"/>
      <c r="ICT87" s="211"/>
      <c r="ICU87" s="211"/>
      <c r="ICV87" s="211"/>
      <c r="ICW87" s="211"/>
      <c r="ICX87" s="211"/>
      <c r="ICY87" s="211"/>
      <c r="ICZ87" s="211"/>
      <c r="IDA87" s="211"/>
      <c r="IDB87" s="211"/>
      <c r="IDC87" s="211"/>
      <c r="IDD87" s="211"/>
      <c r="IDE87" s="211"/>
      <c r="IDF87" s="211"/>
      <c r="IDG87" s="211"/>
      <c r="IDH87" s="211"/>
      <c r="IDI87" s="211"/>
      <c r="IDJ87" s="211"/>
      <c r="IDK87" s="211"/>
      <c r="IDL87" s="211"/>
      <c r="IDM87" s="211"/>
      <c r="IDN87" s="211"/>
      <c r="IDO87" s="211"/>
      <c r="IDP87" s="211"/>
      <c r="IDQ87" s="211"/>
      <c r="IDR87" s="211"/>
      <c r="IDS87" s="211"/>
      <c r="IDT87" s="211"/>
      <c r="IDU87" s="211"/>
      <c r="IDV87" s="211"/>
      <c r="IDW87" s="211"/>
      <c r="IDX87" s="211"/>
      <c r="IDY87" s="211"/>
      <c r="IDZ87" s="211"/>
      <c r="IEA87" s="211"/>
      <c r="IEB87" s="211"/>
      <c r="IEC87" s="211"/>
      <c r="IED87" s="211"/>
      <c r="IEE87" s="211"/>
      <c r="IEF87" s="211"/>
      <c r="IEG87" s="211"/>
      <c r="IEH87" s="211"/>
      <c r="IEI87" s="211"/>
      <c r="IEJ87" s="211"/>
      <c r="IEK87" s="211"/>
      <c r="IEL87" s="211"/>
      <c r="IEM87" s="211"/>
      <c r="IEN87" s="211"/>
      <c r="IEO87" s="211"/>
      <c r="IEP87" s="211"/>
      <c r="IEQ87" s="211"/>
      <c r="IER87" s="211"/>
      <c r="IES87" s="211"/>
      <c r="IET87" s="211"/>
      <c r="IEU87" s="211"/>
      <c r="IEV87" s="211"/>
      <c r="IEW87" s="211"/>
      <c r="IEX87" s="211"/>
      <c r="IEY87" s="211"/>
      <c r="IEZ87" s="211"/>
      <c r="IFA87" s="211"/>
      <c r="IFB87" s="211"/>
      <c r="IFC87" s="211"/>
      <c r="IFD87" s="211"/>
      <c r="IFE87" s="211"/>
      <c r="IFF87" s="211"/>
      <c r="IFG87" s="211"/>
      <c r="IFH87" s="211"/>
      <c r="IFI87" s="211"/>
      <c r="IFJ87" s="211"/>
      <c r="IFK87" s="211"/>
      <c r="IFL87" s="211"/>
      <c r="IFM87" s="211"/>
      <c r="IFN87" s="211"/>
      <c r="IFO87" s="211"/>
      <c r="IFP87" s="211"/>
      <c r="IFQ87" s="211"/>
      <c r="IFR87" s="211"/>
      <c r="IFS87" s="211"/>
      <c r="IFT87" s="211"/>
      <c r="IFU87" s="211"/>
      <c r="IFV87" s="211"/>
      <c r="IFW87" s="211"/>
      <c r="IFX87" s="211"/>
      <c r="IFY87" s="211"/>
      <c r="IFZ87" s="211"/>
      <c r="IGA87" s="211"/>
      <c r="IGB87" s="211"/>
      <c r="IGC87" s="211"/>
      <c r="IGD87" s="211"/>
      <c r="IGE87" s="211"/>
      <c r="IGF87" s="211"/>
      <c r="IGG87" s="211"/>
      <c r="IGH87" s="211"/>
      <c r="IGI87" s="211"/>
      <c r="IGJ87" s="211"/>
      <c r="IGK87" s="211"/>
      <c r="IGL87" s="211"/>
      <c r="IGM87" s="211"/>
      <c r="IGN87" s="211"/>
      <c r="IGO87" s="211"/>
      <c r="IGP87" s="211"/>
      <c r="IGQ87" s="211"/>
      <c r="IGR87" s="211"/>
      <c r="IGS87" s="211"/>
      <c r="IGT87" s="211"/>
      <c r="IGU87" s="211"/>
      <c r="IGV87" s="211"/>
      <c r="IGW87" s="211"/>
      <c r="IGX87" s="211"/>
      <c r="IGY87" s="211"/>
      <c r="IGZ87" s="211"/>
      <c r="IHA87" s="211"/>
      <c r="IHB87" s="211"/>
      <c r="IHC87" s="211"/>
      <c r="IHD87" s="211"/>
      <c r="IHE87" s="211"/>
      <c r="IHF87" s="211"/>
      <c r="IHG87" s="211"/>
      <c r="IHH87" s="211"/>
      <c r="IHI87" s="211"/>
      <c r="IHJ87" s="211"/>
      <c r="IHK87" s="211"/>
      <c r="IHL87" s="211"/>
      <c r="IHM87" s="211"/>
      <c r="IHN87" s="211"/>
      <c r="IHO87" s="211"/>
      <c r="IHP87" s="211"/>
      <c r="IHQ87" s="211"/>
      <c r="IHR87" s="211"/>
      <c r="IHS87" s="211"/>
      <c r="IHT87" s="211"/>
      <c r="IHU87" s="211"/>
      <c r="IHV87" s="211"/>
      <c r="IHW87" s="211"/>
      <c r="IHX87" s="211"/>
      <c r="IHY87" s="211"/>
      <c r="IHZ87" s="211"/>
      <c r="IIA87" s="211"/>
      <c r="IIB87" s="211"/>
      <c r="IIC87" s="211"/>
      <c r="IID87" s="211"/>
      <c r="IIE87" s="211"/>
      <c r="IIF87" s="211"/>
      <c r="IIG87" s="211"/>
      <c r="IIH87" s="211"/>
      <c r="III87" s="211"/>
      <c r="IIJ87" s="211"/>
      <c r="IIK87" s="211"/>
      <c r="IIL87" s="211"/>
      <c r="IIM87" s="211"/>
      <c r="IIN87" s="211"/>
      <c r="IIO87" s="211"/>
      <c r="IIP87" s="211"/>
      <c r="IIQ87" s="211"/>
      <c r="IIR87" s="211"/>
      <c r="IIS87" s="211"/>
      <c r="IIT87" s="211"/>
      <c r="IIU87" s="211"/>
      <c r="IIV87" s="211"/>
      <c r="IIW87" s="211"/>
      <c r="IIX87" s="211"/>
      <c r="IIY87" s="211"/>
      <c r="IIZ87" s="211"/>
      <c r="IJA87" s="211"/>
      <c r="IJB87" s="211"/>
      <c r="IJC87" s="211"/>
      <c r="IJD87" s="211"/>
      <c r="IJE87" s="211"/>
      <c r="IJF87" s="211"/>
      <c r="IJG87" s="211"/>
      <c r="IJH87" s="211"/>
      <c r="IJI87" s="211"/>
      <c r="IJJ87" s="211"/>
      <c r="IJK87" s="211"/>
      <c r="IJL87" s="211"/>
      <c r="IJM87" s="211"/>
      <c r="IJN87" s="211"/>
      <c r="IJO87" s="211"/>
      <c r="IJP87" s="211"/>
      <c r="IJQ87" s="211"/>
      <c r="IJR87" s="211"/>
      <c r="IJS87" s="211"/>
      <c r="IJT87" s="211"/>
      <c r="IJU87" s="211"/>
      <c r="IJV87" s="211"/>
      <c r="IJW87" s="211"/>
      <c r="IJX87" s="211"/>
      <c r="IJY87" s="211"/>
      <c r="IJZ87" s="211"/>
      <c r="IKA87" s="211"/>
      <c r="IKB87" s="211"/>
      <c r="IKC87" s="211"/>
      <c r="IKD87" s="211"/>
      <c r="IKE87" s="211"/>
      <c r="IKF87" s="211"/>
      <c r="IKG87" s="211"/>
      <c r="IKH87" s="211"/>
      <c r="IKI87" s="211"/>
      <c r="IKJ87" s="211"/>
      <c r="IKK87" s="211"/>
      <c r="IKL87" s="211"/>
      <c r="IKM87" s="211"/>
      <c r="IKN87" s="211"/>
      <c r="IKO87" s="211"/>
      <c r="IKP87" s="211"/>
      <c r="IKQ87" s="211"/>
      <c r="IKR87" s="211"/>
      <c r="IKS87" s="211"/>
      <c r="IKT87" s="211"/>
      <c r="IKU87" s="211"/>
      <c r="IKV87" s="211"/>
      <c r="IKW87" s="211"/>
      <c r="IKX87" s="211"/>
      <c r="IKY87" s="211"/>
      <c r="IKZ87" s="211"/>
      <c r="ILA87" s="211"/>
      <c r="ILB87" s="211"/>
      <c r="ILC87" s="211"/>
      <c r="ILD87" s="211"/>
      <c r="ILE87" s="211"/>
      <c r="ILF87" s="211"/>
      <c r="ILG87" s="211"/>
      <c r="ILH87" s="211"/>
      <c r="ILI87" s="211"/>
      <c r="ILJ87" s="211"/>
      <c r="ILK87" s="211"/>
      <c r="ILL87" s="211"/>
      <c r="ILM87" s="211"/>
      <c r="ILN87" s="211"/>
      <c r="ILO87" s="211"/>
      <c r="ILP87" s="211"/>
      <c r="ILQ87" s="211"/>
      <c r="ILR87" s="211"/>
      <c r="ILS87" s="211"/>
      <c r="ILT87" s="211"/>
      <c r="ILU87" s="211"/>
      <c r="ILV87" s="211"/>
      <c r="ILW87" s="211"/>
      <c r="ILX87" s="211"/>
      <c r="ILY87" s="211"/>
      <c r="ILZ87" s="211"/>
      <c r="IMA87" s="211"/>
      <c r="IMB87" s="211"/>
      <c r="IMC87" s="211"/>
      <c r="IMD87" s="211"/>
      <c r="IME87" s="211"/>
      <c r="IMF87" s="211"/>
      <c r="IMG87" s="211"/>
      <c r="IMH87" s="211"/>
      <c r="IMI87" s="211"/>
      <c r="IMJ87" s="211"/>
      <c r="IMK87" s="211"/>
      <c r="IML87" s="211"/>
      <c r="IMM87" s="211"/>
      <c r="IMN87" s="211"/>
      <c r="IMO87" s="211"/>
      <c r="IMP87" s="211"/>
      <c r="IMQ87" s="211"/>
      <c r="IMR87" s="211"/>
      <c r="IMS87" s="211"/>
      <c r="IMT87" s="211"/>
      <c r="IMU87" s="211"/>
      <c r="IMV87" s="211"/>
      <c r="IMW87" s="211"/>
      <c r="IMX87" s="211"/>
      <c r="IMY87" s="211"/>
      <c r="IMZ87" s="211"/>
      <c r="INA87" s="211"/>
      <c r="INB87" s="211"/>
      <c r="INC87" s="211"/>
      <c r="IND87" s="211"/>
      <c r="INE87" s="211"/>
      <c r="INF87" s="211"/>
      <c r="ING87" s="211"/>
      <c r="INH87" s="211"/>
      <c r="INI87" s="211"/>
      <c r="INJ87" s="211"/>
      <c r="INK87" s="211"/>
      <c r="INL87" s="211"/>
      <c r="INM87" s="211"/>
      <c r="INN87" s="211"/>
      <c r="INO87" s="211"/>
      <c r="INP87" s="211"/>
      <c r="INQ87" s="211"/>
      <c r="INR87" s="211"/>
      <c r="INS87" s="211"/>
      <c r="INT87" s="211"/>
      <c r="INU87" s="211"/>
      <c r="INV87" s="211"/>
      <c r="INW87" s="211"/>
      <c r="INX87" s="211"/>
      <c r="INY87" s="211"/>
      <c r="INZ87" s="211"/>
      <c r="IOA87" s="211"/>
      <c r="IOB87" s="211"/>
      <c r="IOC87" s="211"/>
      <c r="IOD87" s="211"/>
      <c r="IOE87" s="211"/>
      <c r="IOF87" s="211"/>
      <c r="IOG87" s="211"/>
      <c r="IOH87" s="211"/>
      <c r="IOI87" s="211"/>
      <c r="IOJ87" s="211"/>
      <c r="IOK87" s="211"/>
      <c r="IOL87" s="211"/>
      <c r="IOM87" s="211"/>
      <c r="ION87" s="211"/>
      <c r="IOO87" s="211"/>
      <c r="IOP87" s="211"/>
      <c r="IOQ87" s="211"/>
      <c r="IOR87" s="211"/>
      <c r="IOS87" s="211"/>
      <c r="IOT87" s="211"/>
      <c r="IOU87" s="211"/>
      <c r="IOV87" s="211"/>
      <c r="IOW87" s="211"/>
      <c r="IOX87" s="211"/>
      <c r="IOY87" s="211"/>
      <c r="IOZ87" s="211"/>
      <c r="IPA87" s="211"/>
      <c r="IPB87" s="211"/>
      <c r="IPC87" s="211"/>
      <c r="IPD87" s="211"/>
      <c r="IPE87" s="211"/>
      <c r="IPF87" s="211"/>
      <c r="IPG87" s="211"/>
      <c r="IPH87" s="211"/>
      <c r="IPI87" s="211"/>
      <c r="IPJ87" s="211"/>
      <c r="IPK87" s="211"/>
      <c r="IPL87" s="211"/>
      <c r="IPM87" s="211"/>
      <c r="IPN87" s="211"/>
      <c r="IPO87" s="211"/>
      <c r="IPP87" s="211"/>
      <c r="IPQ87" s="211"/>
      <c r="IPR87" s="211"/>
      <c r="IPS87" s="211"/>
      <c r="IPT87" s="211"/>
      <c r="IPU87" s="211"/>
      <c r="IPV87" s="211"/>
      <c r="IPW87" s="211"/>
      <c r="IPX87" s="211"/>
      <c r="IPY87" s="211"/>
      <c r="IPZ87" s="211"/>
      <c r="IQA87" s="211"/>
      <c r="IQB87" s="211"/>
      <c r="IQC87" s="211"/>
      <c r="IQD87" s="211"/>
      <c r="IQE87" s="211"/>
      <c r="IQF87" s="211"/>
      <c r="IQG87" s="211"/>
      <c r="IQH87" s="211"/>
      <c r="IQI87" s="211"/>
      <c r="IQJ87" s="211"/>
      <c r="IQK87" s="211"/>
      <c r="IQL87" s="211"/>
      <c r="IQM87" s="211"/>
      <c r="IQN87" s="211"/>
      <c r="IQO87" s="211"/>
      <c r="IQP87" s="211"/>
      <c r="IQQ87" s="211"/>
      <c r="IQR87" s="211"/>
      <c r="IQS87" s="211"/>
      <c r="IQT87" s="211"/>
      <c r="IQU87" s="211"/>
      <c r="IQV87" s="211"/>
      <c r="IQW87" s="211"/>
      <c r="IQX87" s="211"/>
      <c r="IQY87" s="211"/>
      <c r="IQZ87" s="211"/>
      <c r="IRA87" s="211"/>
      <c r="IRB87" s="211"/>
      <c r="IRC87" s="211"/>
      <c r="IRD87" s="211"/>
      <c r="IRE87" s="211"/>
      <c r="IRF87" s="211"/>
      <c r="IRG87" s="211"/>
      <c r="IRH87" s="211"/>
      <c r="IRI87" s="211"/>
      <c r="IRJ87" s="211"/>
      <c r="IRK87" s="211"/>
      <c r="IRL87" s="211"/>
      <c r="IRM87" s="211"/>
      <c r="IRN87" s="211"/>
      <c r="IRO87" s="211"/>
      <c r="IRP87" s="211"/>
      <c r="IRQ87" s="211"/>
      <c r="IRR87" s="211"/>
      <c r="IRS87" s="211"/>
      <c r="IRT87" s="211"/>
      <c r="IRU87" s="211"/>
      <c r="IRV87" s="211"/>
      <c r="IRW87" s="211"/>
      <c r="IRX87" s="211"/>
      <c r="IRY87" s="211"/>
      <c r="IRZ87" s="211"/>
      <c r="ISA87" s="211"/>
      <c r="ISB87" s="211"/>
      <c r="ISC87" s="211"/>
      <c r="ISD87" s="211"/>
      <c r="ISE87" s="211"/>
      <c r="ISF87" s="211"/>
      <c r="ISG87" s="211"/>
      <c r="ISH87" s="211"/>
      <c r="ISI87" s="211"/>
      <c r="ISJ87" s="211"/>
      <c r="ISK87" s="211"/>
      <c r="ISL87" s="211"/>
      <c r="ISM87" s="211"/>
      <c r="ISN87" s="211"/>
      <c r="ISO87" s="211"/>
      <c r="ISP87" s="211"/>
      <c r="ISQ87" s="211"/>
      <c r="ISR87" s="211"/>
      <c r="ISS87" s="211"/>
      <c r="IST87" s="211"/>
      <c r="ISU87" s="211"/>
      <c r="ISV87" s="211"/>
      <c r="ISW87" s="211"/>
      <c r="ISX87" s="211"/>
      <c r="ISY87" s="211"/>
      <c r="ISZ87" s="211"/>
      <c r="ITA87" s="211"/>
      <c r="ITB87" s="211"/>
      <c r="ITC87" s="211"/>
      <c r="ITD87" s="211"/>
      <c r="ITE87" s="211"/>
      <c r="ITF87" s="211"/>
      <c r="ITG87" s="211"/>
      <c r="ITH87" s="211"/>
      <c r="ITI87" s="211"/>
      <c r="ITJ87" s="211"/>
      <c r="ITK87" s="211"/>
      <c r="ITL87" s="211"/>
      <c r="ITM87" s="211"/>
      <c r="ITN87" s="211"/>
      <c r="ITO87" s="211"/>
      <c r="ITP87" s="211"/>
      <c r="ITQ87" s="211"/>
      <c r="ITR87" s="211"/>
      <c r="ITS87" s="211"/>
      <c r="ITT87" s="211"/>
      <c r="ITU87" s="211"/>
      <c r="ITV87" s="211"/>
      <c r="ITW87" s="211"/>
      <c r="ITX87" s="211"/>
      <c r="ITY87" s="211"/>
      <c r="ITZ87" s="211"/>
      <c r="IUA87" s="211"/>
      <c r="IUB87" s="211"/>
      <c r="IUC87" s="211"/>
      <c r="IUD87" s="211"/>
      <c r="IUE87" s="211"/>
      <c r="IUF87" s="211"/>
      <c r="IUG87" s="211"/>
      <c r="IUH87" s="211"/>
      <c r="IUI87" s="211"/>
      <c r="IUJ87" s="211"/>
      <c r="IUK87" s="211"/>
      <c r="IUL87" s="211"/>
      <c r="IUM87" s="211"/>
      <c r="IUN87" s="211"/>
      <c r="IUO87" s="211"/>
      <c r="IUP87" s="211"/>
      <c r="IUQ87" s="211"/>
      <c r="IUR87" s="211"/>
      <c r="IUS87" s="211"/>
      <c r="IUT87" s="211"/>
      <c r="IUU87" s="211"/>
      <c r="IUV87" s="211"/>
      <c r="IUW87" s="211"/>
      <c r="IUX87" s="211"/>
      <c r="IUY87" s="211"/>
      <c r="IUZ87" s="211"/>
      <c r="IVA87" s="211"/>
      <c r="IVB87" s="211"/>
      <c r="IVC87" s="211"/>
      <c r="IVD87" s="211"/>
      <c r="IVE87" s="211"/>
      <c r="IVF87" s="211"/>
      <c r="IVG87" s="211"/>
      <c r="IVH87" s="211"/>
      <c r="IVI87" s="211"/>
      <c r="IVJ87" s="211"/>
      <c r="IVK87" s="211"/>
      <c r="IVL87" s="211"/>
      <c r="IVM87" s="211"/>
      <c r="IVN87" s="211"/>
      <c r="IVO87" s="211"/>
      <c r="IVP87" s="211"/>
      <c r="IVQ87" s="211"/>
      <c r="IVR87" s="211"/>
      <c r="IVS87" s="211"/>
      <c r="IVT87" s="211"/>
      <c r="IVU87" s="211"/>
      <c r="IVV87" s="211"/>
      <c r="IVW87" s="211"/>
      <c r="IVX87" s="211"/>
      <c r="IVY87" s="211"/>
      <c r="IVZ87" s="211"/>
      <c r="IWA87" s="211"/>
      <c r="IWB87" s="211"/>
      <c r="IWC87" s="211"/>
      <c r="IWD87" s="211"/>
      <c r="IWE87" s="211"/>
      <c r="IWF87" s="211"/>
      <c r="IWG87" s="211"/>
      <c r="IWH87" s="211"/>
      <c r="IWI87" s="211"/>
      <c r="IWJ87" s="211"/>
      <c r="IWK87" s="211"/>
      <c r="IWL87" s="211"/>
      <c r="IWM87" s="211"/>
      <c r="IWN87" s="211"/>
      <c r="IWO87" s="211"/>
      <c r="IWP87" s="211"/>
      <c r="IWQ87" s="211"/>
      <c r="IWR87" s="211"/>
      <c r="IWS87" s="211"/>
      <c r="IWT87" s="211"/>
      <c r="IWU87" s="211"/>
      <c r="IWV87" s="211"/>
      <c r="IWW87" s="211"/>
      <c r="IWX87" s="211"/>
      <c r="IWY87" s="211"/>
      <c r="IWZ87" s="211"/>
      <c r="IXA87" s="211"/>
      <c r="IXB87" s="211"/>
      <c r="IXC87" s="211"/>
      <c r="IXD87" s="211"/>
      <c r="IXE87" s="211"/>
      <c r="IXF87" s="211"/>
      <c r="IXG87" s="211"/>
      <c r="IXH87" s="211"/>
      <c r="IXI87" s="211"/>
      <c r="IXJ87" s="211"/>
      <c r="IXK87" s="211"/>
      <c r="IXL87" s="211"/>
      <c r="IXM87" s="211"/>
      <c r="IXN87" s="211"/>
      <c r="IXO87" s="211"/>
      <c r="IXP87" s="211"/>
      <c r="IXQ87" s="211"/>
      <c r="IXR87" s="211"/>
      <c r="IXS87" s="211"/>
      <c r="IXT87" s="211"/>
      <c r="IXU87" s="211"/>
      <c r="IXV87" s="211"/>
      <c r="IXW87" s="211"/>
      <c r="IXX87" s="211"/>
      <c r="IXY87" s="211"/>
      <c r="IXZ87" s="211"/>
      <c r="IYA87" s="211"/>
      <c r="IYB87" s="211"/>
      <c r="IYC87" s="211"/>
      <c r="IYD87" s="211"/>
      <c r="IYE87" s="211"/>
      <c r="IYF87" s="211"/>
      <c r="IYG87" s="211"/>
      <c r="IYH87" s="211"/>
      <c r="IYI87" s="211"/>
      <c r="IYJ87" s="211"/>
      <c r="IYK87" s="211"/>
      <c r="IYL87" s="211"/>
      <c r="IYM87" s="211"/>
      <c r="IYN87" s="211"/>
      <c r="IYO87" s="211"/>
      <c r="IYP87" s="211"/>
      <c r="IYQ87" s="211"/>
      <c r="IYR87" s="211"/>
      <c r="IYS87" s="211"/>
      <c r="IYT87" s="211"/>
      <c r="IYU87" s="211"/>
      <c r="IYV87" s="211"/>
      <c r="IYW87" s="211"/>
      <c r="IYX87" s="211"/>
      <c r="IYY87" s="211"/>
      <c r="IYZ87" s="211"/>
      <c r="IZA87" s="211"/>
      <c r="IZB87" s="211"/>
      <c r="IZC87" s="211"/>
      <c r="IZD87" s="211"/>
      <c r="IZE87" s="211"/>
      <c r="IZF87" s="211"/>
      <c r="IZG87" s="211"/>
      <c r="IZH87" s="211"/>
      <c r="IZI87" s="211"/>
      <c r="IZJ87" s="211"/>
      <c r="IZK87" s="211"/>
      <c r="IZL87" s="211"/>
      <c r="IZM87" s="211"/>
      <c r="IZN87" s="211"/>
      <c r="IZO87" s="211"/>
      <c r="IZP87" s="211"/>
      <c r="IZQ87" s="211"/>
      <c r="IZR87" s="211"/>
      <c r="IZS87" s="211"/>
      <c r="IZT87" s="211"/>
      <c r="IZU87" s="211"/>
      <c r="IZV87" s="211"/>
      <c r="IZW87" s="211"/>
      <c r="IZX87" s="211"/>
      <c r="IZY87" s="211"/>
      <c r="IZZ87" s="211"/>
      <c r="JAA87" s="211"/>
      <c r="JAB87" s="211"/>
      <c r="JAC87" s="211"/>
      <c r="JAD87" s="211"/>
      <c r="JAE87" s="211"/>
      <c r="JAF87" s="211"/>
      <c r="JAG87" s="211"/>
      <c r="JAH87" s="211"/>
      <c r="JAI87" s="211"/>
      <c r="JAJ87" s="211"/>
      <c r="JAK87" s="211"/>
      <c r="JAL87" s="211"/>
      <c r="JAM87" s="211"/>
      <c r="JAN87" s="211"/>
      <c r="JAO87" s="211"/>
      <c r="JAP87" s="211"/>
      <c r="JAQ87" s="211"/>
      <c r="JAR87" s="211"/>
      <c r="JAS87" s="211"/>
      <c r="JAT87" s="211"/>
      <c r="JAU87" s="211"/>
      <c r="JAV87" s="211"/>
      <c r="JAW87" s="211"/>
      <c r="JAX87" s="211"/>
      <c r="JAY87" s="211"/>
      <c r="JAZ87" s="211"/>
      <c r="JBA87" s="211"/>
      <c r="JBB87" s="211"/>
      <c r="JBC87" s="211"/>
      <c r="JBD87" s="211"/>
      <c r="JBE87" s="211"/>
      <c r="JBF87" s="211"/>
      <c r="JBG87" s="211"/>
      <c r="JBH87" s="211"/>
      <c r="JBI87" s="211"/>
      <c r="JBJ87" s="211"/>
      <c r="JBK87" s="211"/>
      <c r="JBL87" s="211"/>
      <c r="JBM87" s="211"/>
      <c r="JBN87" s="211"/>
      <c r="JBO87" s="211"/>
      <c r="JBP87" s="211"/>
      <c r="JBQ87" s="211"/>
      <c r="JBR87" s="211"/>
      <c r="JBS87" s="211"/>
      <c r="JBT87" s="211"/>
      <c r="JBU87" s="211"/>
      <c r="JBV87" s="211"/>
      <c r="JBW87" s="211"/>
      <c r="JBX87" s="211"/>
      <c r="JBY87" s="211"/>
      <c r="JBZ87" s="211"/>
      <c r="JCA87" s="211"/>
      <c r="JCB87" s="211"/>
      <c r="JCC87" s="211"/>
      <c r="JCD87" s="211"/>
      <c r="JCE87" s="211"/>
      <c r="JCF87" s="211"/>
      <c r="JCG87" s="211"/>
      <c r="JCH87" s="211"/>
      <c r="JCI87" s="211"/>
      <c r="JCJ87" s="211"/>
      <c r="JCK87" s="211"/>
      <c r="JCL87" s="211"/>
      <c r="JCM87" s="211"/>
      <c r="JCN87" s="211"/>
      <c r="JCO87" s="211"/>
      <c r="JCP87" s="211"/>
      <c r="JCQ87" s="211"/>
      <c r="JCR87" s="211"/>
      <c r="JCS87" s="211"/>
      <c r="JCT87" s="211"/>
      <c r="JCU87" s="211"/>
      <c r="JCV87" s="211"/>
      <c r="JCW87" s="211"/>
      <c r="JCX87" s="211"/>
      <c r="JCY87" s="211"/>
      <c r="JCZ87" s="211"/>
      <c r="JDA87" s="211"/>
      <c r="JDB87" s="211"/>
      <c r="JDC87" s="211"/>
      <c r="JDD87" s="211"/>
      <c r="JDE87" s="211"/>
      <c r="JDF87" s="211"/>
      <c r="JDG87" s="211"/>
      <c r="JDH87" s="211"/>
      <c r="JDI87" s="211"/>
      <c r="JDJ87" s="211"/>
      <c r="JDK87" s="211"/>
      <c r="JDL87" s="211"/>
      <c r="JDM87" s="211"/>
      <c r="JDN87" s="211"/>
      <c r="JDO87" s="211"/>
      <c r="JDP87" s="211"/>
      <c r="JDQ87" s="211"/>
      <c r="JDR87" s="211"/>
      <c r="JDS87" s="211"/>
      <c r="JDT87" s="211"/>
      <c r="JDU87" s="211"/>
      <c r="JDV87" s="211"/>
      <c r="JDW87" s="211"/>
      <c r="JDX87" s="211"/>
      <c r="JDY87" s="211"/>
      <c r="JDZ87" s="211"/>
      <c r="JEA87" s="211"/>
      <c r="JEB87" s="211"/>
      <c r="JEC87" s="211"/>
      <c r="JED87" s="211"/>
      <c r="JEE87" s="211"/>
      <c r="JEF87" s="211"/>
      <c r="JEG87" s="211"/>
      <c r="JEH87" s="211"/>
      <c r="JEI87" s="211"/>
      <c r="JEJ87" s="211"/>
      <c r="JEK87" s="211"/>
      <c r="JEL87" s="211"/>
      <c r="JEM87" s="211"/>
      <c r="JEN87" s="211"/>
      <c r="JEO87" s="211"/>
      <c r="JEP87" s="211"/>
      <c r="JEQ87" s="211"/>
      <c r="JER87" s="211"/>
      <c r="JES87" s="211"/>
      <c r="JET87" s="211"/>
      <c r="JEU87" s="211"/>
      <c r="JEV87" s="211"/>
      <c r="JEW87" s="211"/>
      <c r="JEX87" s="211"/>
      <c r="JEY87" s="211"/>
      <c r="JEZ87" s="211"/>
      <c r="JFA87" s="211"/>
      <c r="JFB87" s="211"/>
      <c r="JFC87" s="211"/>
      <c r="JFD87" s="211"/>
      <c r="JFE87" s="211"/>
      <c r="JFF87" s="211"/>
      <c r="JFG87" s="211"/>
      <c r="JFH87" s="211"/>
      <c r="JFI87" s="211"/>
      <c r="JFJ87" s="211"/>
      <c r="JFK87" s="211"/>
      <c r="JFL87" s="211"/>
      <c r="JFM87" s="211"/>
      <c r="JFN87" s="211"/>
      <c r="JFO87" s="211"/>
      <c r="JFP87" s="211"/>
      <c r="JFQ87" s="211"/>
      <c r="JFR87" s="211"/>
      <c r="JFS87" s="211"/>
      <c r="JFT87" s="211"/>
      <c r="JFU87" s="211"/>
      <c r="JFV87" s="211"/>
      <c r="JFW87" s="211"/>
      <c r="JFX87" s="211"/>
      <c r="JFY87" s="211"/>
      <c r="JFZ87" s="211"/>
      <c r="JGA87" s="211"/>
      <c r="JGB87" s="211"/>
      <c r="JGC87" s="211"/>
      <c r="JGD87" s="211"/>
      <c r="JGE87" s="211"/>
      <c r="JGF87" s="211"/>
      <c r="JGG87" s="211"/>
      <c r="JGH87" s="211"/>
      <c r="JGI87" s="211"/>
      <c r="JGJ87" s="211"/>
      <c r="JGK87" s="211"/>
      <c r="JGL87" s="211"/>
      <c r="JGM87" s="211"/>
      <c r="JGN87" s="211"/>
      <c r="JGO87" s="211"/>
      <c r="JGP87" s="211"/>
      <c r="JGQ87" s="211"/>
      <c r="JGR87" s="211"/>
      <c r="JGS87" s="211"/>
      <c r="JGT87" s="211"/>
      <c r="JGU87" s="211"/>
      <c r="JGV87" s="211"/>
      <c r="JGW87" s="211"/>
      <c r="JGX87" s="211"/>
      <c r="JGY87" s="211"/>
      <c r="JGZ87" s="211"/>
      <c r="JHA87" s="211"/>
      <c r="JHB87" s="211"/>
      <c r="JHC87" s="211"/>
      <c r="JHD87" s="211"/>
      <c r="JHE87" s="211"/>
      <c r="JHF87" s="211"/>
      <c r="JHG87" s="211"/>
      <c r="JHH87" s="211"/>
      <c r="JHI87" s="211"/>
      <c r="JHJ87" s="211"/>
      <c r="JHK87" s="211"/>
      <c r="JHL87" s="211"/>
      <c r="JHM87" s="211"/>
      <c r="JHN87" s="211"/>
      <c r="JHO87" s="211"/>
      <c r="JHP87" s="211"/>
      <c r="JHQ87" s="211"/>
      <c r="JHR87" s="211"/>
      <c r="JHS87" s="211"/>
      <c r="JHT87" s="211"/>
      <c r="JHU87" s="211"/>
      <c r="JHV87" s="211"/>
      <c r="JHW87" s="211"/>
      <c r="JHX87" s="211"/>
      <c r="JHY87" s="211"/>
      <c r="JHZ87" s="211"/>
      <c r="JIA87" s="211"/>
      <c r="JIB87" s="211"/>
      <c r="JIC87" s="211"/>
      <c r="JID87" s="211"/>
      <c r="JIE87" s="211"/>
      <c r="JIF87" s="211"/>
      <c r="JIG87" s="211"/>
      <c r="JIH87" s="211"/>
      <c r="JII87" s="211"/>
      <c r="JIJ87" s="211"/>
      <c r="JIK87" s="211"/>
      <c r="JIL87" s="211"/>
      <c r="JIM87" s="211"/>
      <c r="JIN87" s="211"/>
      <c r="JIO87" s="211"/>
      <c r="JIP87" s="211"/>
      <c r="JIQ87" s="211"/>
      <c r="JIR87" s="211"/>
      <c r="JIS87" s="211"/>
      <c r="JIT87" s="211"/>
      <c r="JIU87" s="211"/>
      <c r="JIV87" s="211"/>
      <c r="JIW87" s="211"/>
      <c r="JIX87" s="211"/>
      <c r="JIY87" s="211"/>
      <c r="JIZ87" s="211"/>
      <c r="JJA87" s="211"/>
      <c r="JJB87" s="211"/>
      <c r="JJC87" s="211"/>
      <c r="JJD87" s="211"/>
      <c r="JJE87" s="211"/>
      <c r="JJF87" s="211"/>
      <c r="JJG87" s="211"/>
      <c r="JJH87" s="211"/>
      <c r="JJI87" s="211"/>
      <c r="JJJ87" s="211"/>
      <c r="JJK87" s="211"/>
      <c r="JJL87" s="211"/>
      <c r="JJM87" s="211"/>
      <c r="JJN87" s="211"/>
      <c r="JJO87" s="211"/>
      <c r="JJP87" s="211"/>
      <c r="JJQ87" s="211"/>
      <c r="JJR87" s="211"/>
      <c r="JJS87" s="211"/>
      <c r="JJT87" s="211"/>
      <c r="JJU87" s="211"/>
      <c r="JJV87" s="211"/>
      <c r="JJW87" s="211"/>
      <c r="JJX87" s="211"/>
      <c r="JJY87" s="211"/>
      <c r="JJZ87" s="211"/>
      <c r="JKA87" s="211"/>
      <c r="JKB87" s="211"/>
      <c r="JKC87" s="211"/>
      <c r="JKD87" s="211"/>
      <c r="JKE87" s="211"/>
      <c r="JKF87" s="211"/>
      <c r="JKG87" s="211"/>
      <c r="JKH87" s="211"/>
      <c r="JKI87" s="211"/>
      <c r="JKJ87" s="211"/>
      <c r="JKK87" s="211"/>
      <c r="JKL87" s="211"/>
      <c r="JKM87" s="211"/>
      <c r="JKN87" s="211"/>
      <c r="JKO87" s="211"/>
      <c r="JKP87" s="211"/>
      <c r="JKQ87" s="211"/>
      <c r="JKR87" s="211"/>
      <c r="JKS87" s="211"/>
      <c r="JKT87" s="211"/>
      <c r="JKU87" s="211"/>
      <c r="JKV87" s="211"/>
      <c r="JKW87" s="211"/>
      <c r="JKX87" s="211"/>
      <c r="JKY87" s="211"/>
      <c r="JKZ87" s="211"/>
      <c r="JLA87" s="211"/>
      <c r="JLB87" s="211"/>
      <c r="JLC87" s="211"/>
      <c r="JLD87" s="211"/>
      <c r="JLE87" s="211"/>
      <c r="JLF87" s="211"/>
      <c r="JLG87" s="211"/>
      <c r="JLH87" s="211"/>
      <c r="JLI87" s="211"/>
      <c r="JLJ87" s="211"/>
      <c r="JLK87" s="211"/>
      <c r="JLL87" s="211"/>
      <c r="JLM87" s="211"/>
      <c r="JLN87" s="211"/>
      <c r="JLO87" s="211"/>
      <c r="JLP87" s="211"/>
      <c r="JLQ87" s="211"/>
      <c r="JLR87" s="211"/>
      <c r="JLS87" s="211"/>
      <c r="JLT87" s="211"/>
      <c r="JLU87" s="211"/>
      <c r="JLV87" s="211"/>
      <c r="JLW87" s="211"/>
      <c r="JLX87" s="211"/>
      <c r="JLY87" s="211"/>
      <c r="JLZ87" s="211"/>
      <c r="JMA87" s="211"/>
      <c r="JMB87" s="211"/>
      <c r="JMC87" s="211"/>
      <c r="JMD87" s="211"/>
      <c r="JME87" s="211"/>
      <c r="JMF87" s="211"/>
      <c r="JMG87" s="211"/>
      <c r="JMH87" s="211"/>
      <c r="JMI87" s="211"/>
      <c r="JMJ87" s="211"/>
      <c r="JMK87" s="211"/>
      <c r="JML87" s="211"/>
      <c r="JMM87" s="211"/>
      <c r="JMN87" s="211"/>
      <c r="JMO87" s="211"/>
      <c r="JMP87" s="211"/>
      <c r="JMQ87" s="211"/>
      <c r="JMR87" s="211"/>
      <c r="JMS87" s="211"/>
      <c r="JMT87" s="211"/>
      <c r="JMU87" s="211"/>
      <c r="JMV87" s="211"/>
      <c r="JMW87" s="211"/>
      <c r="JMX87" s="211"/>
      <c r="JMY87" s="211"/>
      <c r="JMZ87" s="211"/>
      <c r="JNA87" s="211"/>
      <c r="JNB87" s="211"/>
      <c r="JNC87" s="211"/>
      <c r="JND87" s="211"/>
      <c r="JNE87" s="211"/>
      <c r="JNF87" s="211"/>
      <c r="JNG87" s="211"/>
      <c r="JNH87" s="211"/>
      <c r="JNI87" s="211"/>
      <c r="JNJ87" s="211"/>
      <c r="JNK87" s="211"/>
      <c r="JNL87" s="211"/>
      <c r="JNM87" s="211"/>
      <c r="JNN87" s="211"/>
      <c r="JNO87" s="211"/>
      <c r="JNP87" s="211"/>
      <c r="JNQ87" s="211"/>
      <c r="JNR87" s="211"/>
      <c r="JNS87" s="211"/>
      <c r="JNT87" s="211"/>
      <c r="JNU87" s="211"/>
      <c r="JNV87" s="211"/>
      <c r="JNW87" s="211"/>
      <c r="JNX87" s="211"/>
      <c r="JNY87" s="211"/>
      <c r="JNZ87" s="211"/>
      <c r="JOA87" s="211"/>
      <c r="JOB87" s="211"/>
      <c r="JOC87" s="211"/>
      <c r="JOD87" s="211"/>
      <c r="JOE87" s="211"/>
      <c r="JOF87" s="211"/>
      <c r="JOG87" s="211"/>
      <c r="JOH87" s="211"/>
      <c r="JOI87" s="211"/>
      <c r="JOJ87" s="211"/>
      <c r="JOK87" s="211"/>
      <c r="JOL87" s="211"/>
      <c r="JOM87" s="211"/>
      <c r="JON87" s="211"/>
      <c r="JOO87" s="211"/>
      <c r="JOP87" s="211"/>
      <c r="JOQ87" s="211"/>
      <c r="JOR87" s="211"/>
      <c r="JOS87" s="211"/>
      <c r="JOT87" s="211"/>
      <c r="JOU87" s="211"/>
      <c r="JOV87" s="211"/>
      <c r="JOW87" s="211"/>
      <c r="JOX87" s="211"/>
      <c r="JOY87" s="211"/>
      <c r="JOZ87" s="211"/>
      <c r="JPA87" s="211"/>
      <c r="JPB87" s="211"/>
      <c r="JPC87" s="211"/>
      <c r="JPD87" s="211"/>
      <c r="JPE87" s="211"/>
      <c r="JPF87" s="211"/>
      <c r="JPG87" s="211"/>
      <c r="JPH87" s="211"/>
      <c r="JPI87" s="211"/>
      <c r="JPJ87" s="211"/>
      <c r="JPK87" s="211"/>
      <c r="JPL87" s="211"/>
      <c r="JPM87" s="211"/>
      <c r="JPN87" s="211"/>
      <c r="JPO87" s="211"/>
      <c r="JPP87" s="211"/>
      <c r="JPQ87" s="211"/>
      <c r="JPR87" s="211"/>
      <c r="JPS87" s="211"/>
      <c r="JPT87" s="211"/>
      <c r="JPU87" s="211"/>
      <c r="JPV87" s="211"/>
      <c r="JPW87" s="211"/>
      <c r="JPX87" s="211"/>
      <c r="JPY87" s="211"/>
      <c r="JPZ87" s="211"/>
      <c r="JQA87" s="211"/>
      <c r="JQB87" s="211"/>
      <c r="JQC87" s="211"/>
      <c r="JQD87" s="211"/>
      <c r="JQE87" s="211"/>
      <c r="JQF87" s="211"/>
      <c r="JQG87" s="211"/>
      <c r="JQH87" s="211"/>
      <c r="JQI87" s="211"/>
      <c r="JQJ87" s="211"/>
      <c r="JQK87" s="211"/>
      <c r="JQL87" s="211"/>
      <c r="JQM87" s="211"/>
      <c r="JQN87" s="211"/>
      <c r="JQO87" s="211"/>
      <c r="JQP87" s="211"/>
      <c r="JQQ87" s="211"/>
      <c r="JQR87" s="211"/>
      <c r="JQS87" s="211"/>
      <c r="JQT87" s="211"/>
      <c r="JQU87" s="211"/>
      <c r="JQV87" s="211"/>
      <c r="JQW87" s="211"/>
      <c r="JQX87" s="211"/>
      <c r="JQY87" s="211"/>
      <c r="JQZ87" s="211"/>
      <c r="JRA87" s="211"/>
      <c r="JRB87" s="211"/>
      <c r="JRC87" s="211"/>
      <c r="JRD87" s="211"/>
      <c r="JRE87" s="211"/>
      <c r="JRF87" s="211"/>
      <c r="JRG87" s="211"/>
      <c r="JRH87" s="211"/>
      <c r="JRI87" s="211"/>
      <c r="JRJ87" s="211"/>
      <c r="JRK87" s="211"/>
      <c r="JRL87" s="211"/>
      <c r="JRM87" s="211"/>
      <c r="JRN87" s="211"/>
      <c r="JRO87" s="211"/>
      <c r="JRP87" s="211"/>
      <c r="JRQ87" s="211"/>
      <c r="JRR87" s="211"/>
      <c r="JRS87" s="211"/>
      <c r="JRT87" s="211"/>
      <c r="JRU87" s="211"/>
      <c r="JRV87" s="211"/>
      <c r="JRW87" s="211"/>
      <c r="JRX87" s="211"/>
      <c r="JRY87" s="211"/>
      <c r="JRZ87" s="211"/>
      <c r="JSA87" s="211"/>
      <c r="JSB87" s="211"/>
      <c r="JSC87" s="211"/>
      <c r="JSD87" s="211"/>
      <c r="JSE87" s="211"/>
      <c r="JSF87" s="211"/>
      <c r="JSG87" s="211"/>
      <c r="JSH87" s="211"/>
      <c r="JSI87" s="211"/>
      <c r="JSJ87" s="211"/>
      <c r="JSK87" s="211"/>
      <c r="JSL87" s="211"/>
      <c r="JSM87" s="211"/>
      <c r="JSN87" s="211"/>
      <c r="JSO87" s="211"/>
      <c r="JSP87" s="211"/>
      <c r="JSQ87" s="211"/>
      <c r="JSR87" s="211"/>
      <c r="JSS87" s="211"/>
      <c r="JST87" s="211"/>
      <c r="JSU87" s="211"/>
      <c r="JSV87" s="211"/>
      <c r="JSW87" s="211"/>
      <c r="JSX87" s="211"/>
      <c r="JSY87" s="211"/>
      <c r="JSZ87" s="211"/>
      <c r="JTA87" s="211"/>
      <c r="JTB87" s="211"/>
      <c r="JTC87" s="211"/>
      <c r="JTD87" s="211"/>
      <c r="JTE87" s="211"/>
      <c r="JTF87" s="211"/>
      <c r="JTG87" s="211"/>
      <c r="JTH87" s="211"/>
      <c r="JTI87" s="211"/>
      <c r="JTJ87" s="211"/>
      <c r="JTK87" s="211"/>
      <c r="JTL87" s="211"/>
      <c r="JTM87" s="211"/>
      <c r="JTN87" s="211"/>
      <c r="JTO87" s="211"/>
      <c r="JTP87" s="211"/>
      <c r="JTQ87" s="211"/>
      <c r="JTR87" s="211"/>
      <c r="JTS87" s="211"/>
      <c r="JTT87" s="211"/>
      <c r="JTU87" s="211"/>
      <c r="JTV87" s="211"/>
      <c r="JTW87" s="211"/>
      <c r="JTX87" s="211"/>
      <c r="JTY87" s="211"/>
      <c r="JTZ87" s="211"/>
      <c r="JUA87" s="211"/>
      <c r="JUB87" s="211"/>
      <c r="JUC87" s="211"/>
      <c r="JUD87" s="211"/>
      <c r="JUE87" s="211"/>
      <c r="JUF87" s="211"/>
      <c r="JUG87" s="211"/>
      <c r="JUH87" s="211"/>
      <c r="JUI87" s="211"/>
      <c r="JUJ87" s="211"/>
      <c r="JUK87" s="211"/>
      <c r="JUL87" s="211"/>
      <c r="JUM87" s="211"/>
      <c r="JUN87" s="211"/>
      <c r="JUO87" s="211"/>
      <c r="JUP87" s="211"/>
      <c r="JUQ87" s="211"/>
      <c r="JUR87" s="211"/>
      <c r="JUS87" s="211"/>
      <c r="JUT87" s="211"/>
      <c r="JUU87" s="211"/>
      <c r="JUV87" s="211"/>
      <c r="JUW87" s="211"/>
      <c r="JUX87" s="211"/>
      <c r="JUY87" s="211"/>
      <c r="JUZ87" s="211"/>
      <c r="JVA87" s="211"/>
      <c r="JVB87" s="211"/>
      <c r="JVC87" s="211"/>
      <c r="JVD87" s="211"/>
      <c r="JVE87" s="211"/>
      <c r="JVF87" s="211"/>
      <c r="JVG87" s="211"/>
      <c r="JVH87" s="211"/>
      <c r="JVI87" s="211"/>
      <c r="JVJ87" s="211"/>
      <c r="JVK87" s="211"/>
      <c r="JVL87" s="211"/>
      <c r="JVM87" s="211"/>
      <c r="JVN87" s="211"/>
      <c r="JVO87" s="211"/>
      <c r="JVP87" s="211"/>
      <c r="JVQ87" s="211"/>
      <c r="JVR87" s="211"/>
      <c r="JVS87" s="211"/>
      <c r="JVT87" s="211"/>
      <c r="JVU87" s="211"/>
      <c r="JVV87" s="211"/>
      <c r="JVW87" s="211"/>
      <c r="JVX87" s="211"/>
      <c r="JVY87" s="211"/>
      <c r="JVZ87" s="211"/>
      <c r="JWA87" s="211"/>
      <c r="JWB87" s="211"/>
      <c r="JWC87" s="211"/>
      <c r="JWD87" s="211"/>
      <c r="JWE87" s="211"/>
      <c r="JWF87" s="211"/>
      <c r="JWG87" s="211"/>
      <c r="JWH87" s="211"/>
      <c r="JWI87" s="211"/>
      <c r="JWJ87" s="211"/>
      <c r="JWK87" s="211"/>
      <c r="JWL87" s="211"/>
      <c r="JWM87" s="211"/>
      <c r="JWN87" s="211"/>
      <c r="JWO87" s="211"/>
      <c r="JWP87" s="211"/>
      <c r="JWQ87" s="211"/>
      <c r="JWR87" s="211"/>
      <c r="JWS87" s="211"/>
      <c r="JWT87" s="211"/>
      <c r="JWU87" s="211"/>
      <c r="JWV87" s="211"/>
      <c r="JWW87" s="211"/>
      <c r="JWX87" s="211"/>
      <c r="JWY87" s="211"/>
      <c r="JWZ87" s="211"/>
      <c r="JXA87" s="211"/>
      <c r="JXB87" s="211"/>
      <c r="JXC87" s="211"/>
      <c r="JXD87" s="211"/>
      <c r="JXE87" s="211"/>
      <c r="JXF87" s="211"/>
      <c r="JXG87" s="211"/>
      <c r="JXH87" s="211"/>
      <c r="JXI87" s="211"/>
      <c r="JXJ87" s="211"/>
      <c r="JXK87" s="211"/>
      <c r="JXL87" s="211"/>
      <c r="JXM87" s="211"/>
      <c r="JXN87" s="211"/>
      <c r="JXO87" s="211"/>
      <c r="JXP87" s="211"/>
      <c r="JXQ87" s="211"/>
      <c r="JXR87" s="211"/>
      <c r="JXS87" s="211"/>
      <c r="JXT87" s="211"/>
      <c r="JXU87" s="211"/>
      <c r="JXV87" s="211"/>
      <c r="JXW87" s="211"/>
      <c r="JXX87" s="211"/>
      <c r="JXY87" s="211"/>
      <c r="JXZ87" s="211"/>
      <c r="JYA87" s="211"/>
      <c r="JYB87" s="211"/>
      <c r="JYC87" s="211"/>
      <c r="JYD87" s="211"/>
      <c r="JYE87" s="211"/>
      <c r="JYF87" s="211"/>
      <c r="JYG87" s="211"/>
      <c r="JYH87" s="211"/>
      <c r="JYI87" s="211"/>
      <c r="JYJ87" s="211"/>
      <c r="JYK87" s="211"/>
      <c r="JYL87" s="211"/>
      <c r="JYM87" s="211"/>
      <c r="JYN87" s="211"/>
      <c r="JYO87" s="211"/>
      <c r="JYP87" s="211"/>
      <c r="JYQ87" s="211"/>
      <c r="JYR87" s="211"/>
      <c r="JYS87" s="211"/>
      <c r="JYT87" s="211"/>
      <c r="JYU87" s="211"/>
      <c r="JYV87" s="211"/>
      <c r="JYW87" s="211"/>
      <c r="JYX87" s="211"/>
      <c r="JYY87" s="211"/>
      <c r="JYZ87" s="211"/>
      <c r="JZA87" s="211"/>
      <c r="JZB87" s="211"/>
      <c r="JZC87" s="211"/>
      <c r="JZD87" s="211"/>
      <c r="JZE87" s="211"/>
      <c r="JZF87" s="211"/>
      <c r="JZG87" s="211"/>
      <c r="JZH87" s="211"/>
      <c r="JZI87" s="211"/>
      <c r="JZJ87" s="211"/>
      <c r="JZK87" s="211"/>
      <c r="JZL87" s="211"/>
      <c r="JZM87" s="211"/>
      <c r="JZN87" s="211"/>
      <c r="JZO87" s="211"/>
      <c r="JZP87" s="211"/>
      <c r="JZQ87" s="211"/>
      <c r="JZR87" s="211"/>
      <c r="JZS87" s="211"/>
      <c r="JZT87" s="211"/>
      <c r="JZU87" s="211"/>
      <c r="JZV87" s="211"/>
      <c r="JZW87" s="211"/>
      <c r="JZX87" s="211"/>
      <c r="JZY87" s="211"/>
      <c r="JZZ87" s="211"/>
      <c r="KAA87" s="211"/>
      <c r="KAB87" s="211"/>
      <c r="KAC87" s="211"/>
      <c r="KAD87" s="211"/>
      <c r="KAE87" s="211"/>
      <c r="KAF87" s="211"/>
      <c r="KAG87" s="211"/>
      <c r="KAH87" s="211"/>
      <c r="KAI87" s="211"/>
      <c r="KAJ87" s="211"/>
      <c r="KAK87" s="211"/>
      <c r="KAL87" s="211"/>
      <c r="KAM87" s="211"/>
      <c r="KAN87" s="211"/>
      <c r="KAO87" s="211"/>
      <c r="KAP87" s="211"/>
      <c r="KAQ87" s="211"/>
      <c r="KAR87" s="211"/>
      <c r="KAS87" s="211"/>
      <c r="KAT87" s="211"/>
      <c r="KAU87" s="211"/>
      <c r="KAV87" s="211"/>
      <c r="KAW87" s="211"/>
      <c r="KAX87" s="211"/>
      <c r="KAY87" s="211"/>
      <c r="KAZ87" s="211"/>
      <c r="KBA87" s="211"/>
      <c r="KBB87" s="211"/>
      <c r="KBC87" s="211"/>
      <c r="KBD87" s="211"/>
      <c r="KBE87" s="211"/>
      <c r="KBF87" s="211"/>
      <c r="KBG87" s="211"/>
      <c r="KBH87" s="211"/>
      <c r="KBI87" s="211"/>
      <c r="KBJ87" s="211"/>
      <c r="KBK87" s="211"/>
      <c r="KBL87" s="211"/>
      <c r="KBM87" s="211"/>
      <c r="KBN87" s="211"/>
      <c r="KBO87" s="211"/>
      <c r="KBP87" s="211"/>
      <c r="KBQ87" s="211"/>
      <c r="KBR87" s="211"/>
      <c r="KBS87" s="211"/>
      <c r="KBT87" s="211"/>
      <c r="KBU87" s="211"/>
      <c r="KBV87" s="211"/>
      <c r="KBW87" s="211"/>
      <c r="KBX87" s="211"/>
      <c r="KBY87" s="211"/>
      <c r="KBZ87" s="211"/>
      <c r="KCA87" s="211"/>
      <c r="KCB87" s="211"/>
      <c r="KCC87" s="211"/>
      <c r="KCD87" s="211"/>
      <c r="KCE87" s="211"/>
      <c r="KCF87" s="211"/>
      <c r="KCG87" s="211"/>
      <c r="KCH87" s="211"/>
      <c r="KCI87" s="211"/>
      <c r="KCJ87" s="211"/>
      <c r="KCK87" s="211"/>
      <c r="KCL87" s="211"/>
      <c r="KCM87" s="211"/>
      <c r="KCN87" s="211"/>
      <c r="KCO87" s="211"/>
      <c r="KCP87" s="211"/>
      <c r="KCQ87" s="211"/>
      <c r="KCR87" s="211"/>
      <c r="KCS87" s="211"/>
      <c r="KCT87" s="211"/>
      <c r="KCU87" s="211"/>
      <c r="KCV87" s="211"/>
      <c r="KCW87" s="211"/>
      <c r="KCX87" s="211"/>
      <c r="KCY87" s="211"/>
      <c r="KCZ87" s="211"/>
      <c r="KDA87" s="211"/>
      <c r="KDB87" s="211"/>
      <c r="KDC87" s="211"/>
      <c r="KDD87" s="211"/>
      <c r="KDE87" s="211"/>
      <c r="KDF87" s="211"/>
      <c r="KDG87" s="211"/>
      <c r="KDH87" s="211"/>
      <c r="KDI87" s="211"/>
      <c r="KDJ87" s="211"/>
      <c r="KDK87" s="211"/>
      <c r="KDL87" s="211"/>
      <c r="KDM87" s="211"/>
      <c r="KDN87" s="211"/>
      <c r="KDO87" s="211"/>
      <c r="KDP87" s="211"/>
      <c r="KDQ87" s="211"/>
      <c r="KDR87" s="211"/>
      <c r="KDS87" s="211"/>
      <c r="KDT87" s="211"/>
      <c r="KDU87" s="211"/>
      <c r="KDV87" s="211"/>
      <c r="KDW87" s="211"/>
      <c r="KDX87" s="211"/>
      <c r="KDY87" s="211"/>
      <c r="KDZ87" s="211"/>
      <c r="KEA87" s="211"/>
      <c r="KEB87" s="211"/>
      <c r="KEC87" s="211"/>
      <c r="KED87" s="211"/>
      <c r="KEE87" s="211"/>
      <c r="KEF87" s="211"/>
      <c r="KEG87" s="211"/>
      <c r="KEH87" s="211"/>
      <c r="KEI87" s="211"/>
      <c r="KEJ87" s="211"/>
      <c r="KEK87" s="211"/>
      <c r="KEL87" s="211"/>
      <c r="KEM87" s="211"/>
      <c r="KEN87" s="211"/>
      <c r="KEO87" s="211"/>
      <c r="KEP87" s="211"/>
      <c r="KEQ87" s="211"/>
      <c r="KER87" s="211"/>
      <c r="KES87" s="211"/>
      <c r="KET87" s="211"/>
      <c r="KEU87" s="211"/>
      <c r="KEV87" s="211"/>
      <c r="KEW87" s="211"/>
      <c r="KEX87" s="211"/>
      <c r="KEY87" s="211"/>
      <c r="KEZ87" s="211"/>
      <c r="KFA87" s="211"/>
      <c r="KFB87" s="211"/>
      <c r="KFC87" s="211"/>
      <c r="KFD87" s="211"/>
      <c r="KFE87" s="211"/>
      <c r="KFF87" s="211"/>
      <c r="KFG87" s="211"/>
      <c r="KFH87" s="211"/>
      <c r="KFI87" s="211"/>
      <c r="KFJ87" s="211"/>
      <c r="KFK87" s="211"/>
      <c r="KFL87" s="211"/>
      <c r="KFM87" s="211"/>
      <c r="KFN87" s="211"/>
      <c r="KFO87" s="211"/>
      <c r="KFP87" s="211"/>
      <c r="KFQ87" s="211"/>
      <c r="KFR87" s="211"/>
      <c r="KFS87" s="211"/>
      <c r="KFT87" s="211"/>
      <c r="KFU87" s="211"/>
      <c r="KFV87" s="211"/>
      <c r="KFW87" s="211"/>
      <c r="KFX87" s="211"/>
      <c r="KFY87" s="211"/>
      <c r="KFZ87" s="211"/>
      <c r="KGA87" s="211"/>
      <c r="KGB87" s="211"/>
      <c r="KGC87" s="211"/>
      <c r="KGD87" s="211"/>
      <c r="KGE87" s="211"/>
      <c r="KGF87" s="211"/>
      <c r="KGG87" s="211"/>
      <c r="KGH87" s="211"/>
      <c r="KGI87" s="211"/>
      <c r="KGJ87" s="211"/>
      <c r="KGK87" s="211"/>
      <c r="KGL87" s="211"/>
      <c r="KGM87" s="211"/>
      <c r="KGN87" s="211"/>
      <c r="KGO87" s="211"/>
      <c r="KGP87" s="211"/>
      <c r="KGQ87" s="211"/>
      <c r="KGR87" s="211"/>
      <c r="KGS87" s="211"/>
      <c r="KGT87" s="211"/>
      <c r="KGU87" s="211"/>
      <c r="KGV87" s="211"/>
      <c r="KGW87" s="211"/>
      <c r="KGX87" s="211"/>
      <c r="KGY87" s="211"/>
      <c r="KGZ87" s="211"/>
      <c r="KHA87" s="211"/>
      <c r="KHB87" s="211"/>
      <c r="KHC87" s="211"/>
      <c r="KHD87" s="211"/>
      <c r="KHE87" s="211"/>
      <c r="KHF87" s="211"/>
      <c r="KHG87" s="211"/>
      <c r="KHH87" s="211"/>
      <c r="KHI87" s="211"/>
      <c r="KHJ87" s="211"/>
      <c r="KHK87" s="211"/>
      <c r="KHL87" s="211"/>
      <c r="KHM87" s="211"/>
      <c r="KHN87" s="211"/>
      <c r="KHO87" s="211"/>
      <c r="KHP87" s="211"/>
      <c r="KHQ87" s="211"/>
      <c r="KHR87" s="211"/>
      <c r="KHS87" s="211"/>
      <c r="KHT87" s="211"/>
      <c r="KHU87" s="211"/>
      <c r="KHV87" s="211"/>
      <c r="KHW87" s="211"/>
      <c r="KHX87" s="211"/>
      <c r="KHY87" s="211"/>
      <c r="KHZ87" s="211"/>
      <c r="KIA87" s="211"/>
      <c r="KIB87" s="211"/>
      <c r="KIC87" s="211"/>
      <c r="KID87" s="211"/>
      <c r="KIE87" s="211"/>
      <c r="KIF87" s="211"/>
      <c r="KIG87" s="211"/>
      <c r="KIH87" s="211"/>
      <c r="KII87" s="211"/>
      <c r="KIJ87" s="211"/>
      <c r="KIK87" s="211"/>
      <c r="KIL87" s="211"/>
      <c r="KIM87" s="211"/>
      <c r="KIN87" s="211"/>
      <c r="KIO87" s="211"/>
      <c r="KIP87" s="211"/>
      <c r="KIQ87" s="211"/>
      <c r="KIR87" s="211"/>
      <c r="KIS87" s="211"/>
      <c r="KIT87" s="211"/>
      <c r="KIU87" s="211"/>
      <c r="KIV87" s="211"/>
      <c r="KIW87" s="211"/>
      <c r="KIX87" s="211"/>
      <c r="KIY87" s="211"/>
      <c r="KIZ87" s="211"/>
      <c r="KJA87" s="211"/>
      <c r="KJB87" s="211"/>
      <c r="KJC87" s="211"/>
      <c r="KJD87" s="211"/>
      <c r="KJE87" s="211"/>
      <c r="KJF87" s="211"/>
      <c r="KJG87" s="211"/>
      <c r="KJH87" s="211"/>
      <c r="KJI87" s="211"/>
      <c r="KJJ87" s="211"/>
      <c r="KJK87" s="211"/>
      <c r="KJL87" s="211"/>
      <c r="KJM87" s="211"/>
      <c r="KJN87" s="211"/>
      <c r="KJO87" s="211"/>
      <c r="KJP87" s="211"/>
      <c r="KJQ87" s="211"/>
      <c r="KJR87" s="211"/>
      <c r="KJS87" s="211"/>
      <c r="KJT87" s="211"/>
      <c r="KJU87" s="211"/>
      <c r="KJV87" s="211"/>
      <c r="KJW87" s="211"/>
      <c r="KJX87" s="211"/>
      <c r="KJY87" s="211"/>
      <c r="KJZ87" s="211"/>
      <c r="KKA87" s="211"/>
      <c r="KKB87" s="211"/>
      <c r="KKC87" s="211"/>
      <c r="KKD87" s="211"/>
      <c r="KKE87" s="211"/>
      <c r="KKF87" s="211"/>
      <c r="KKG87" s="211"/>
      <c r="KKH87" s="211"/>
      <c r="KKI87" s="211"/>
      <c r="KKJ87" s="211"/>
      <c r="KKK87" s="211"/>
      <c r="KKL87" s="211"/>
      <c r="KKM87" s="211"/>
      <c r="KKN87" s="211"/>
      <c r="KKO87" s="211"/>
      <c r="KKP87" s="211"/>
      <c r="KKQ87" s="211"/>
      <c r="KKR87" s="211"/>
      <c r="KKS87" s="211"/>
      <c r="KKT87" s="211"/>
      <c r="KKU87" s="211"/>
      <c r="KKV87" s="211"/>
      <c r="KKW87" s="211"/>
      <c r="KKX87" s="211"/>
      <c r="KKY87" s="211"/>
      <c r="KKZ87" s="211"/>
      <c r="KLA87" s="211"/>
      <c r="KLB87" s="211"/>
      <c r="KLC87" s="211"/>
      <c r="KLD87" s="211"/>
      <c r="KLE87" s="211"/>
      <c r="KLF87" s="211"/>
      <c r="KLG87" s="211"/>
      <c r="KLH87" s="211"/>
      <c r="KLI87" s="211"/>
      <c r="KLJ87" s="211"/>
      <c r="KLK87" s="211"/>
      <c r="KLL87" s="211"/>
      <c r="KLM87" s="211"/>
      <c r="KLN87" s="211"/>
      <c r="KLO87" s="211"/>
      <c r="KLP87" s="211"/>
      <c r="KLQ87" s="211"/>
      <c r="KLR87" s="211"/>
      <c r="KLS87" s="211"/>
      <c r="KLT87" s="211"/>
      <c r="KLU87" s="211"/>
      <c r="KLV87" s="211"/>
      <c r="KLW87" s="211"/>
      <c r="KLX87" s="211"/>
      <c r="KLY87" s="211"/>
      <c r="KLZ87" s="211"/>
      <c r="KMA87" s="211"/>
      <c r="KMB87" s="211"/>
      <c r="KMC87" s="211"/>
      <c r="KMD87" s="211"/>
      <c r="KME87" s="211"/>
      <c r="KMF87" s="211"/>
      <c r="KMG87" s="211"/>
      <c r="KMH87" s="211"/>
      <c r="KMI87" s="211"/>
      <c r="KMJ87" s="211"/>
      <c r="KMK87" s="211"/>
      <c r="KML87" s="211"/>
      <c r="KMM87" s="211"/>
      <c r="KMN87" s="211"/>
      <c r="KMO87" s="211"/>
      <c r="KMP87" s="211"/>
      <c r="KMQ87" s="211"/>
      <c r="KMR87" s="211"/>
      <c r="KMS87" s="211"/>
      <c r="KMT87" s="211"/>
      <c r="KMU87" s="211"/>
      <c r="KMV87" s="211"/>
      <c r="KMW87" s="211"/>
      <c r="KMX87" s="211"/>
      <c r="KMY87" s="211"/>
      <c r="KMZ87" s="211"/>
      <c r="KNA87" s="211"/>
      <c r="KNB87" s="211"/>
      <c r="KNC87" s="211"/>
      <c r="KND87" s="211"/>
      <c r="KNE87" s="211"/>
      <c r="KNF87" s="211"/>
      <c r="KNG87" s="211"/>
      <c r="KNH87" s="211"/>
      <c r="KNI87" s="211"/>
      <c r="KNJ87" s="211"/>
      <c r="KNK87" s="211"/>
      <c r="KNL87" s="211"/>
      <c r="KNM87" s="211"/>
      <c r="KNN87" s="211"/>
      <c r="KNO87" s="211"/>
      <c r="KNP87" s="211"/>
      <c r="KNQ87" s="211"/>
      <c r="KNR87" s="211"/>
      <c r="KNS87" s="211"/>
      <c r="KNT87" s="211"/>
      <c r="KNU87" s="211"/>
      <c r="KNV87" s="211"/>
      <c r="KNW87" s="211"/>
      <c r="KNX87" s="211"/>
      <c r="KNY87" s="211"/>
      <c r="KNZ87" s="211"/>
      <c r="KOA87" s="211"/>
      <c r="KOB87" s="211"/>
      <c r="KOC87" s="211"/>
      <c r="KOD87" s="211"/>
      <c r="KOE87" s="211"/>
      <c r="KOF87" s="211"/>
      <c r="KOG87" s="211"/>
      <c r="KOH87" s="211"/>
      <c r="KOI87" s="211"/>
      <c r="KOJ87" s="211"/>
      <c r="KOK87" s="211"/>
      <c r="KOL87" s="211"/>
      <c r="KOM87" s="211"/>
      <c r="KON87" s="211"/>
      <c r="KOO87" s="211"/>
      <c r="KOP87" s="211"/>
      <c r="KOQ87" s="211"/>
      <c r="KOR87" s="211"/>
      <c r="KOS87" s="211"/>
      <c r="KOT87" s="211"/>
      <c r="KOU87" s="211"/>
      <c r="KOV87" s="211"/>
      <c r="KOW87" s="211"/>
      <c r="KOX87" s="211"/>
      <c r="KOY87" s="211"/>
      <c r="KOZ87" s="211"/>
      <c r="KPA87" s="211"/>
      <c r="KPB87" s="211"/>
      <c r="KPC87" s="211"/>
      <c r="KPD87" s="211"/>
      <c r="KPE87" s="211"/>
      <c r="KPF87" s="211"/>
      <c r="KPG87" s="211"/>
      <c r="KPH87" s="211"/>
      <c r="KPI87" s="211"/>
      <c r="KPJ87" s="211"/>
      <c r="KPK87" s="211"/>
      <c r="KPL87" s="211"/>
      <c r="KPM87" s="211"/>
      <c r="KPN87" s="211"/>
      <c r="KPO87" s="211"/>
      <c r="KPP87" s="211"/>
      <c r="KPQ87" s="211"/>
      <c r="KPR87" s="211"/>
      <c r="KPS87" s="211"/>
      <c r="KPT87" s="211"/>
      <c r="KPU87" s="211"/>
      <c r="KPV87" s="211"/>
      <c r="KPW87" s="211"/>
      <c r="KPX87" s="211"/>
      <c r="KPY87" s="211"/>
      <c r="KPZ87" s="211"/>
      <c r="KQA87" s="211"/>
      <c r="KQB87" s="211"/>
      <c r="KQC87" s="211"/>
      <c r="KQD87" s="211"/>
      <c r="KQE87" s="211"/>
      <c r="KQF87" s="211"/>
      <c r="KQG87" s="211"/>
      <c r="KQH87" s="211"/>
      <c r="KQI87" s="211"/>
      <c r="KQJ87" s="211"/>
      <c r="KQK87" s="211"/>
      <c r="KQL87" s="211"/>
      <c r="KQM87" s="211"/>
      <c r="KQN87" s="211"/>
      <c r="KQO87" s="211"/>
      <c r="KQP87" s="211"/>
      <c r="KQQ87" s="211"/>
      <c r="KQR87" s="211"/>
      <c r="KQS87" s="211"/>
      <c r="KQT87" s="211"/>
      <c r="KQU87" s="211"/>
      <c r="KQV87" s="211"/>
      <c r="KQW87" s="211"/>
      <c r="KQX87" s="211"/>
      <c r="KQY87" s="211"/>
      <c r="KQZ87" s="211"/>
      <c r="KRA87" s="211"/>
      <c r="KRB87" s="211"/>
      <c r="KRC87" s="211"/>
      <c r="KRD87" s="211"/>
      <c r="KRE87" s="211"/>
      <c r="KRF87" s="211"/>
      <c r="KRG87" s="211"/>
      <c r="KRH87" s="211"/>
      <c r="KRI87" s="211"/>
      <c r="KRJ87" s="211"/>
      <c r="KRK87" s="211"/>
      <c r="KRL87" s="211"/>
      <c r="KRM87" s="211"/>
      <c r="KRN87" s="211"/>
      <c r="KRO87" s="211"/>
      <c r="KRP87" s="211"/>
      <c r="KRQ87" s="211"/>
      <c r="KRR87" s="211"/>
      <c r="KRS87" s="211"/>
      <c r="KRT87" s="211"/>
      <c r="KRU87" s="211"/>
      <c r="KRV87" s="211"/>
      <c r="KRW87" s="211"/>
      <c r="KRX87" s="211"/>
      <c r="KRY87" s="211"/>
      <c r="KRZ87" s="211"/>
      <c r="KSA87" s="211"/>
      <c r="KSB87" s="211"/>
      <c r="KSC87" s="211"/>
      <c r="KSD87" s="211"/>
      <c r="KSE87" s="211"/>
      <c r="KSF87" s="211"/>
      <c r="KSG87" s="211"/>
      <c r="KSH87" s="211"/>
      <c r="KSI87" s="211"/>
      <c r="KSJ87" s="211"/>
      <c r="KSK87" s="211"/>
      <c r="KSL87" s="211"/>
      <c r="KSM87" s="211"/>
      <c r="KSN87" s="211"/>
      <c r="KSO87" s="211"/>
      <c r="KSP87" s="211"/>
      <c r="KSQ87" s="211"/>
      <c r="KSR87" s="211"/>
      <c r="KSS87" s="211"/>
      <c r="KST87" s="211"/>
      <c r="KSU87" s="211"/>
      <c r="KSV87" s="211"/>
      <c r="KSW87" s="211"/>
      <c r="KSX87" s="211"/>
      <c r="KSY87" s="211"/>
      <c r="KSZ87" s="211"/>
      <c r="KTA87" s="211"/>
      <c r="KTB87" s="211"/>
      <c r="KTC87" s="211"/>
      <c r="KTD87" s="211"/>
      <c r="KTE87" s="211"/>
      <c r="KTF87" s="211"/>
      <c r="KTG87" s="211"/>
      <c r="KTH87" s="211"/>
      <c r="KTI87" s="211"/>
      <c r="KTJ87" s="211"/>
      <c r="KTK87" s="211"/>
      <c r="KTL87" s="211"/>
      <c r="KTM87" s="211"/>
      <c r="KTN87" s="211"/>
      <c r="KTO87" s="211"/>
      <c r="KTP87" s="211"/>
      <c r="KTQ87" s="211"/>
      <c r="KTR87" s="211"/>
      <c r="KTS87" s="211"/>
      <c r="KTT87" s="211"/>
      <c r="KTU87" s="211"/>
      <c r="KTV87" s="211"/>
      <c r="KTW87" s="211"/>
      <c r="KTX87" s="211"/>
      <c r="KTY87" s="211"/>
      <c r="KTZ87" s="211"/>
      <c r="KUA87" s="211"/>
      <c r="KUB87" s="211"/>
      <c r="KUC87" s="211"/>
      <c r="KUD87" s="211"/>
      <c r="KUE87" s="211"/>
      <c r="KUF87" s="211"/>
      <c r="KUG87" s="211"/>
      <c r="KUH87" s="211"/>
      <c r="KUI87" s="211"/>
      <c r="KUJ87" s="211"/>
      <c r="KUK87" s="211"/>
      <c r="KUL87" s="211"/>
      <c r="KUM87" s="211"/>
      <c r="KUN87" s="211"/>
      <c r="KUO87" s="211"/>
      <c r="KUP87" s="211"/>
      <c r="KUQ87" s="211"/>
      <c r="KUR87" s="211"/>
      <c r="KUS87" s="211"/>
      <c r="KUT87" s="211"/>
      <c r="KUU87" s="211"/>
      <c r="KUV87" s="211"/>
      <c r="KUW87" s="211"/>
      <c r="KUX87" s="211"/>
      <c r="KUY87" s="211"/>
      <c r="KUZ87" s="211"/>
      <c r="KVA87" s="211"/>
      <c r="KVB87" s="211"/>
      <c r="KVC87" s="211"/>
      <c r="KVD87" s="211"/>
      <c r="KVE87" s="211"/>
      <c r="KVF87" s="211"/>
      <c r="KVG87" s="211"/>
      <c r="KVH87" s="211"/>
      <c r="KVI87" s="211"/>
      <c r="KVJ87" s="211"/>
      <c r="KVK87" s="211"/>
      <c r="KVL87" s="211"/>
      <c r="KVM87" s="211"/>
      <c r="KVN87" s="211"/>
      <c r="KVO87" s="211"/>
      <c r="KVP87" s="211"/>
      <c r="KVQ87" s="211"/>
      <c r="KVR87" s="211"/>
      <c r="KVS87" s="211"/>
      <c r="KVT87" s="211"/>
      <c r="KVU87" s="211"/>
      <c r="KVV87" s="211"/>
      <c r="KVW87" s="211"/>
      <c r="KVX87" s="211"/>
      <c r="KVY87" s="211"/>
      <c r="KVZ87" s="211"/>
      <c r="KWA87" s="211"/>
      <c r="KWB87" s="211"/>
      <c r="KWC87" s="211"/>
      <c r="KWD87" s="211"/>
      <c r="KWE87" s="211"/>
      <c r="KWF87" s="211"/>
      <c r="KWG87" s="211"/>
      <c r="KWH87" s="211"/>
      <c r="KWI87" s="211"/>
      <c r="KWJ87" s="211"/>
      <c r="KWK87" s="211"/>
      <c r="KWL87" s="211"/>
      <c r="KWM87" s="211"/>
      <c r="KWN87" s="211"/>
      <c r="KWO87" s="211"/>
      <c r="KWP87" s="211"/>
      <c r="KWQ87" s="211"/>
      <c r="KWR87" s="211"/>
      <c r="KWS87" s="211"/>
      <c r="KWT87" s="211"/>
      <c r="KWU87" s="211"/>
      <c r="KWV87" s="211"/>
      <c r="KWW87" s="211"/>
      <c r="KWX87" s="211"/>
      <c r="KWY87" s="211"/>
      <c r="KWZ87" s="211"/>
      <c r="KXA87" s="211"/>
      <c r="KXB87" s="211"/>
      <c r="KXC87" s="211"/>
      <c r="KXD87" s="211"/>
      <c r="KXE87" s="211"/>
      <c r="KXF87" s="211"/>
      <c r="KXG87" s="211"/>
      <c r="KXH87" s="211"/>
      <c r="KXI87" s="211"/>
      <c r="KXJ87" s="211"/>
      <c r="KXK87" s="211"/>
      <c r="KXL87" s="211"/>
      <c r="KXM87" s="211"/>
      <c r="KXN87" s="211"/>
      <c r="KXO87" s="211"/>
      <c r="KXP87" s="211"/>
      <c r="KXQ87" s="211"/>
      <c r="KXR87" s="211"/>
      <c r="KXS87" s="211"/>
      <c r="KXT87" s="211"/>
      <c r="KXU87" s="211"/>
      <c r="KXV87" s="211"/>
      <c r="KXW87" s="211"/>
      <c r="KXX87" s="211"/>
      <c r="KXY87" s="211"/>
      <c r="KXZ87" s="211"/>
      <c r="KYA87" s="211"/>
      <c r="KYB87" s="211"/>
      <c r="KYC87" s="211"/>
      <c r="KYD87" s="211"/>
      <c r="KYE87" s="211"/>
      <c r="KYF87" s="211"/>
      <c r="KYG87" s="211"/>
      <c r="KYH87" s="211"/>
      <c r="KYI87" s="211"/>
      <c r="KYJ87" s="211"/>
      <c r="KYK87" s="211"/>
      <c r="KYL87" s="211"/>
      <c r="KYM87" s="211"/>
      <c r="KYN87" s="211"/>
      <c r="KYO87" s="211"/>
      <c r="KYP87" s="211"/>
      <c r="KYQ87" s="211"/>
      <c r="KYR87" s="211"/>
      <c r="KYS87" s="211"/>
      <c r="KYT87" s="211"/>
      <c r="KYU87" s="211"/>
      <c r="KYV87" s="211"/>
      <c r="KYW87" s="211"/>
      <c r="KYX87" s="211"/>
      <c r="KYY87" s="211"/>
      <c r="KYZ87" s="211"/>
      <c r="KZA87" s="211"/>
      <c r="KZB87" s="211"/>
      <c r="KZC87" s="211"/>
      <c r="KZD87" s="211"/>
      <c r="KZE87" s="211"/>
      <c r="KZF87" s="211"/>
      <c r="KZG87" s="211"/>
      <c r="KZH87" s="211"/>
      <c r="KZI87" s="211"/>
      <c r="KZJ87" s="211"/>
      <c r="KZK87" s="211"/>
      <c r="KZL87" s="211"/>
      <c r="KZM87" s="211"/>
      <c r="KZN87" s="211"/>
      <c r="KZO87" s="211"/>
      <c r="KZP87" s="211"/>
      <c r="KZQ87" s="211"/>
      <c r="KZR87" s="211"/>
      <c r="KZS87" s="211"/>
      <c r="KZT87" s="211"/>
      <c r="KZU87" s="211"/>
      <c r="KZV87" s="211"/>
      <c r="KZW87" s="211"/>
      <c r="KZX87" s="211"/>
      <c r="KZY87" s="211"/>
      <c r="KZZ87" s="211"/>
      <c r="LAA87" s="211"/>
      <c r="LAB87" s="211"/>
      <c r="LAC87" s="211"/>
      <c r="LAD87" s="211"/>
      <c r="LAE87" s="211"/>
      <c r="LAF87" s="211"/>
      <c r="LAG87" s="211"/>
      <c r="LAH87" s="211"/>
      <c r="LAI87" s="211"/>
      <c r="LAJ87" s="211"/>
      <c r="LAK87" s="211"/>
      <c r="LAL87" s="211"/>
      <c r="LAM87" s="211"/>
      <c r="LAN87" s="211"/>
      <c r="LAO87" s="211"/>
      <c r="LAP87" s="211"/>
      <c r="LAQ87" s="211"/>
      <c r="LAR87" s="211"/>
      <c r="LAS87" s="211"/>
      <c r="LAT87" s="211"/>
      <c r="LAU87" s="211"/>
      <c r="LAV87" s="211"/>
      <c r="LAW87" s="211"/>
      <c r="LAX87" s="211"/>
      <c r="LAY87" s="211"/>
      <c r="LAZ87" s="211"/>
      <c r="LBA87" s="211"/>
      <c r="LBB87" s="211"/>
      <c r="LBC87" s="211"/>
      <c r="LBD87" s="211"/>
      <c r="LBE87" s="211"/>
      <c r="LBF87" s="211"/>
      <c r="LBG87" s="211"/>
      <c r="LBH87" s="211"/>
      <c r="LBI87" s="211"/>
      <c r="LBJ87" s="211"/>
      <c r="LBK87" s="211"/>
      <c r="LBL87" s="211"/>
      <c r="LBM87" s="211"/>
      <c r="LBN87" s="211"/>
      <c r="LBO87" s="211"/>
      <c r="LBP87" s="211"/>
      <c r="LBQ87" s="211"/>
      <c r="LBR87" s="211"/>
      <c r="LBS87" s="211"/>
      <c r="LBT87" s="211"/>
      <c r="LBU87" s="211"/>
      <c r="LBV87" s="211"/>
      <c r="LBW87" s="211"/>
      <c r="LBX87" s="211"/>
      <c r="LBY87" s="211"/>
      <c r="LBZ87" s="211"/>
      <c r="LCA87" s="211"/>
      <c r="LCB87" s="211"/>
      <c r="LCC87" s="211"/>
      <c r="LCD87" s="211"/>
      <c r="LCE87" s="211"/>
      <c r="LCF87" s="211"/>
      <c r="LCG87" s="211"/>
      <c r="LCH87" s="211"/>
      <c r="LCI87" s="211"/>
      <c r="LCJ87" s="211"/>
      <c r="LCK87" s="211"/>
      <c r="LCL87" s="211"/>
      <c r="LCM87" s="211"/>
      <c r="LCN87" s="211"/>
      <c r="LCO87" s="211"/>
      <c r="LCP87" s="211"/>
      <c r="LCQ87" s="211"/>
      <c r="LCR87" s="211"/>
      <c r="LCS87" s="211"/>
      <c r="LCT87" s="211"/>
      <c r="LCU87" s="211"/>
      <c r="LCV87" s="211"/>
      <c r="LCW87" s="211"/>
      <c r="LCX87" s="211"/>
      <c r="LCY87" s="211"/>
      <c r="LCZ87" s="211"/>
      <c r="LDA87" s="211"/>
      <c r="LDB87" s="211"/>
      <c r="LDC87" s="211"/>
      <c r="LDD87" s="211"/>
      <c r="LDE87" s="211"/>
      <c r="LDF87" s="211"/>
      <c r="LDG87" s="211"/>
      <c r="LDH87" s="211"/>
      <c r="LDI87" s="211"/>
      <c r="LDJ87" s="211"/>
      <c r="LDK87" s="211"/>
      <c r="LDL87" s="211"/>
      <c r="LDM87" s="211"/>
      <c r="LDN87" s="211"/>
      <c r="LDO87" s="211"/>
      <c r="LDP87" s="211"/>
      <c r="LDQ87" s="211"/>
      <c r="LDR87" s="211"/>
      <c r="LDS87" s="211"/>
      <c r="LDT87" s="211"/>
      <c r="LDU87" s="211"/>
      <c r="LDV87" s="211"/>
      <c r="LDW87" s="211"/>
      <c r="LDX87" s="211"/>
      <c r="LDY87" s="211"/>
      <c r="LDZ87" s="211"/>
      <c r="LEA87" s="211"/>
      <c r="LEB87" s="211"/>
      <c r="LEC87" s="211"/>
      <c r="LED87" s="211"/>
      <c r="LEE87" s="211"/>
      <c r="LEF87" s="211"/>
      <c r="LEG87" s="211"/>
      <c r="LEH87" s="211"/>
      <c r="LEI87" s="211"/>
      <c r="LEJ87" s="211"/>
      <c r="LEK87" s="211"/>
      <c r="LEL87" s="211"/>
      <c r="LEM87" s="211"/>
      <c r="LEN87" s="211"/>
      <c r="LEO87" s="211"/>
      <c r="LEP87" s="211"/>
      <c r="LEQ87" s="211"/>
      <c r="LER87" s="211"/>
      <c r="LES87" s="211"/>
      <c r="LET87" s="211"/>
      <c r="LEU87" s="211"/>
      <c r="LEV87" s="211"/>
      <c r="LEW87" s="211"/>
      <c r="LEX87" s="211"/>
      <c r="LEY87" s="211"/>
      <c r="LEZ87" s="211"/>
      <c r="LFA87" s="211"/>
      <c r="LFB87" s="211"/>
      <c r="LFC87" s="211"/>
      <c r="LFD87" s="211"/>
      <c r="LFE87" s="211"/>
      <c r="LFF87" s="211"/>
      <c r="LFG87" s="211"/>
      <c r="LFH87" s="211"/>
      <c r="LFI87" s="211"/>
      <c r="LFJ87" s="211"/>
      <c r="LFK87" s="211"/>
      <c r="LFL87" s="211"/>
      <c r="LFM87" s="211"/>
      <c r="LFN87" s="211"/>
      <c r="LFO87" s="211"/>
      <c r="LFP87" s="211"/>
      <c r="LFQ87" s="211"/>
      <c r="LFR87" s="211"/>
      <c r="LFS87" s="211"/>
      <c r="LFT87" s="211"/>
      <c r="LFU87" s="211"/>
      <c r="LFV87" s="211"/>
      <c r="LFW87" s="211"/>
      <c r="LFX87" s="211"/>
      <c r="LFY87" s="211"/>
      <c r="LFZ87" s="211"/>
      <c r="LGA87" s="211"/>
      <c r="LGB87" s="211"/>
      <c r="LGC87" s="211"/>
      <c r="LGD87" s="211"/>
      <c r="LGE87" s="211"/>
      <c r="LGF87" s="211"/>
      <c r="LGG87" s="211"/>
      <c r="LGH87" s="211"/>
      <c r="LGI87" s="211"/>
      <c r="LGJ87" s="211"/>
      <c r="LGK87" s="211"/>
      <c r="LGL87" s="211"/>
      <c r="LGM87" s="211"/>
      <c r="LGN87" s="211"/>
      <c r="LGO87" s="211"/>
      <c r="LGP87" s="211"/>
      <c r="LGQ87" s="211"/>
      <c r="LGR87" s="211"/>
      <c r="LGS87" s="211"/>
      <c r="LGT87" s="211"/>
      <c r="LGU87" s="211"/>
      <c r="LGV87" s="211"/>
      <c r="LGW87" s="211"/>
      <c r="LGX87" s="211"/>
      <c r="LGY87" s="211"/>
      <c r="LGZ87" s="211"/>
      <c r="LHA87" s="211"/>
      <c r="LHB87" s="211"/>
      <c r="LHC87" s="211"/>
      <c r="LHD87" s="211"/>
      <c r="LHE87" s="211"/>
      <c r="LHF87" s="211"/>
      <c r="LHG87" s="211"/>
      <c r="LHH87" s="211"/>
      <c r="LHI87" s="211"/>
      <c r="LHJ87" s="211"/>
      <c r="LHK87" s="211"/>
      <c r="LHL87" s="211"/>
      <c r="LHM87" s="211"/>
      <c r="LHN87" s="211"/>
      <c r="LHO87" s="211"/>
      <c r="LHP87" s="211"/>
      <c r="LHQ87" s="211"/>
      <c r="LHR87" s="211"/>
      <c r="LHS87" s="211"/>
      <c r="LHT87" s="211"/>
      <c r="LHU87" s="211"/>
      <c r="LHV87" s="211"/>
      <c r="LHW87" s="211"/>
      <c r="LHX87" s="211"/>
      <c r="LHY87" s="211"/>
      <c r="LHZ87" s="211"/>
      <c r="LIA87" s="211"/>
      <c r="LIB87" s="211"/>
      <c r="LIC87" s="211"/>
      <c r="LID87" s="211"/>
      <c r="LIE87" s="211"/>
      <c r="LIF87" s="211"/>
      <c r="LIG87" s="211"/>
      <c r="LIH87" s="211"/>
      <c r="LII87" s="211"/>
      <c r="LIJ87" s="211"/>
      <c r="LIK87" s="211"/>
      <c r="LIL87" s="211"/>
      <c r="LIM87" s="211"/>
      <c r="LIN87" s="211"/>
      <c r="LIO87" s="211"/>
      <c r="LIP87" s="211"/>
      <c r="LIQ87" s="211"/>
      <c r="LIR87" s="211"/>
      <c r="LIS87" s="211"/>
      <c r="LIT87" s="211"/>
      <c r="LIU87" s="211"/>
      <c r="LIV87" s="211"/>
      <c r="LIW87" s="211"/>
      <c r="LIX87" s="211"/>
      <c r="LIY87" s="211"/>
      <c r="LIZ87" s="211"/>
      <c r="LJA87" s="211"/>
      <c r="LJB87" s="211"/>
      <c r="LJC87" s="211"/>
      <c r="LJD87" s="211"/>
      <c r="LJE87" s="211"/>
      <c r="LJF87" s="211"/>
      <c r="LJG87" s="211"/>
      <c r="LJH87" s="211"/>
      <c r="LJI87" s="211"/>
      <c r="LJJ87" s="211"/>
      <c r="LJK87" s="211"/>
      <c r="LJL87" s="211"/>
      <c r="LJM87" s="211"/>
      <c r="LJN87" s="211"/>
      <c r="LJO87" s="211"/>
      <c r="LJP87" s="211"/>
      <c r="LJQ87" s="211"/>
      <c r="LJR87" s="211"/>
      <c r="LJS87" s="211"/>
      <c r="LJT87" s="211"/>
      <c r="LJU87" s="211"/>
      <c r="LJV87" s="211"/>
      <c r="LJW87" s="211"/>
      <c r="LJX87" s="211"/>
      <c r="LJY87" s="211"/>
      <c r="LJZ87" s="211"/>
      <c r="LKA87" s="211"/>
      <c r="LKB87" s="211"/>
      <c r="LKC87" s="211"/>
      <c r="LKD87" s="211"/>
      <c r="LKE87" s="211"/>
      <c r="LKF87" s="211"/>
      <c r="LKG87" s="211"/>
      <c r="LKH87" s="211"/>
      <c r="LKI87" s="211"/>
      <c r="LKJ87" s="211"/>
      <c r="LKK87" s="211"/>
      <c r="LKL87" s="211"/>
      <c r="LKM87" s="211"/>
      <c r="LKN87" s="211"/>
      <c r="LKO87" s="211"/>
      <c r="LKP87" s="211"/>
      <c r="LKQ87" s="211"/>
      <c r="LKR87" s="211"/>
      <c r="LKS87" s="211"/>
      <c r="LKT87" s="211"/>
      <c r="LKU87" s="211"/>
      <c r="LKV87" s="211"/>
      <c r="LKW87" s="211"/>
      <c r="LKX87" s="211"/>
      <c r="LKY87" s="211"/>
      <c r="LKZ87" s="211"/>
      <c r="LLA87" s="211"/>
      <c r="LLB87" s="211"/>
      <c r="LLC87" s="211"/>
      <c r="LLD87" s="211"/>
      <c r="LLE87" s="211"/>
      <c r="LLF87" s="211"/>
      <c r="LLG87" s="211"/>
      <c r="LLH87" s="211"/>
      <c r="LLI87" s="211"/>
      <c r="LLJ87" s="211"/>
      <c r="LLK87" s="211"/>
      <c r="LLL87" s="211"/>
      <c r="LLM87" s="211"/>
      <c r="LLN87" s="211"/>
      <c r="LLO87" s="211"/>
      <c r="LLP87" s="211"/>
      <c r="LLQ87" s="211"/>
      <c r="LLR87" s="211"/>
      <c r="LLS87" s="211"/>
      <c r="LLT87" s="211"/>
      <c r="LLU87" s="211"/>
      <c r="LLV87" s="211"/>
      <c r="LLW87" s="211"/>
      <c r="LLX87" s="211"/>
      <c r="LLY87" s="211"/>
      <c r="LLZ87" s="211"/>
      <c r="LMA87" s="211"/>
      <c r="LMB87" s="211"/>
      <c r="LMC87" s="211"/>
      <c r="LMD87" s="211"/>
      <c r="LME87" s="211"/>
      <c r="LMF87" s="211"/>
      <c r="LMG87" s="211"/>
      <c r="LMH87" s="211"/>
      <c r="LMI87" s="211"/>
      <c r="LMJ87" s="211"/>
      <c r="LMK87" s="211"/>
      <c r="LML87" s="211"/>
      <c r="LMM87" s="211"/>
      <c r="LMN87" s="211"/>
      <c r="LMO87" s="211"/>
      <c r="LMP87" s="211"/>
      <c r="LMQ87" s="211"/>
      <c r="LMR87" s="211"/>
      <c r="LMS87" s="211"/>
      <c r="LMT87" s="211"/>
      <c r="LMU87" s="211"/>
      <c r="LMV87" s="211"/>
      <c r="LMW87" s="211"/>
      <c r="LMX87" s="211"/>
      <c r="LMY87" s="211"/>
      <c r="LMZ87" s="211"/>
      <c r="LNA87" s="211"/>
      <c r="LNB87" s="211"/>
      <c r="LNC87" s="211"/>
      <c r="LND87" s="211"/>
      <c r="LNE87" s="211"/>
      <c r="LNF87" s="211"/>
      <c r="LNG87" s="211"/>
      <c r="LNH87" s="211"/>
      <c r="LNI87" s="211"/>
      <c r="LNJ87" s="211"/>
      <c r="LNK87" s="211"/>
      <c r="LNL87" s="211"/>
      <c r="LNM87" s="211"/>
      <c r="LNN87" s="211"/>
      <c r="LNO87" s="211"/>
      <c r="LNP87" s="211"/>
      <c r="LNQ87" s="211"/>
      <c r="LNR87" s="211"/>
      <c r="LNS87" s="211"/>
      <c r="LNT87" s="211"/>
      <c r="LNU87" s="211"/>
      <c r="LNV87" s="211"/>
      <c r="LNW87" s="211"/>
      <c r="LNX87" s="211"/>
      <c r="LNY87" s="211"/>
      <c r="LNZ87" s="211"/>
      <c r="LOA87" s="211"/>
      <c r="LOB87" s="211"/>
      <c r="LOC87" s="211"/>
      <c r="LOD87" s="211"/>
      <c r="LOE87" s="211"/>
      <c r="LOF87" s="211"/>
      <c r="LOG87" s="211"/>
      <c r="LOH87" s="211"/>
      <c r="LOI87" s="211"/>
      <c r="LOJ87" s="211"/>
      <c r="LOK87" s="211"/>
      <c r="LOL87" s="211"/>
      <c r="LOM87" s="211"/>
      <c r="LON87" s="211"/>
      <c r="LOO87" s="211"/>
      <c r="LOP87" s="211"/>
      <c r="LOQ87" s="211"/>
      <c r="LOR87" s="211"/>
      <c r="LOS87" s="211"/>
      <c r="LOT87" s="211"/>
      <c r="LOU87" s="211"/>
      <c r="LOV87" s="211"/>
      <c r="LOW87" s="211"/>
      <c r="LOX87" s="211"/>
      <c r="LOY87" s="211"/>
      <c r="LOZ87" s="211"/>
      <c r="LPA87" s="211"/>
      <c r="LPB87" s="211"/>
      <c r="LPC87" s="211"/>
      <c r="LPD87" s="211"/>
      <c r="LPE87" s="211"/>
      <c r="LPF87" s="211"/>
      <c r="LPG87" s="211"/>
      <c r="LPH87" s="211"/>
      <c r="LPI87" s="211"/>
      <c r="LPJ87" s="211"/>
      <c r="LPK87" s="211"/>
      <c r="LPL87" s="211"/>
      <c r="LPM87" s="211"/>
      <c r="LPN87" s="211"/>
      <c r="LPO87" s="211"/>
      <c r="LPP87" s="211"/>
      <c r="LPQ87" s="211"/>
      <c r="LPR87" s="211"/>
      <c r="LPS87" s="211"/>
      <c r="LPT87" s="211"/>
      <c r="LPU87" s="211"/>
      <c r="LPV87" s="211"/>
      <c r="LPW87" s="211"/>
      <c r="LPX87" s="211"/>
      <c r="LPY87" s="211"/>
      <c r="LPZ87" s="211"/>
      <c r="LQA87" s="211"/>
      <c r="LQB87" s="211"/>
      <c r="LQC87" s="211"/>
      <c r="LQD87" s="211"/>
      <c r="LQE87" s="211"/>
      <c r="LQF87" s="211"/>
      <c r="LQG87" s="211"/>
      <c r="LQH87" s="211"/>
      <c r="LQI87" s="211"/>
      <c r="LQJ87" s="211"/>
      <c r="LQK87" s="211"/>
      <c r="LQL87" s="211"/>
      <c r="LQM87" s="211"/>
      <c r="LQN87" s="211"/>
      <c r="LQO87" s="211"/>
      <c r="LQP87" s="211"/>
      <c r="LQQ87" s="211"/>
      <c r="LQR87" s="211"/>
      <c r="LQS87" s="211"/>
      <c r="LQT87" s="211"/>
      <c r="LQU87" s="211"/>
      <c r="LQV87" s="211"/>
      <c r="LQW87" s="211"/>
      <c r="LQX87" s="211"/>
      <c r="LQY87" s="211"/>
      <c r="LQZ87" s="211"/>
      <c r="LRA87" s="211"/>
      <c r="LRB87" s="211"/>
      <c r="LRC87" s="211"/>
      <c r="LRD87" s="211"/>
      <c r="LRE87" s="211"/>
      <c r="LRF87" s="211"/>
      <c r="LRG87" s="211"/>
      <c r="LRH87" s="211"/>
      <c r="LRI87" s="211"/>
      <c r="LRJ87" s="211"/>
      <c r="LRK87" s="211"/>
      <c r="LRL87" s="211"/>
      <c r="LRM87" s="211"/>
      <c r="LRN87" s="211"/>
      <c r="LRO87" s="211"/>
      <c r="LRP87" s="211"/>
      <c r="LRQ87" s="211"/>
      <c r="LRR87" s="211"/>
      <c r="LRS87" s="211"/>
      <c r="LRT87" s="211"/>
      <c r="LRU87" s="211"/>
      <c r="LRV87" s="211"/>
      <c r="LRW87" s="211"/>
      <c r="LRX87" s="211"/>
      <c r="LRY87" s="211"/>
      <c r="LRZ87" s="211"/>
      <c r="LSA87" s="211"/>
      <c r="LSB87" s="211"/>
      <c r="LSC87" s="211"/>
      <c r="LSD87" s="211"/>
      <c r="LSE87" s="211"/>
      <c r="LSF87" s="211"/>
      <c r="LSG87" s="211"/>
      <c r="LSH87" s="211"/>
      <c r="LSI87" s="211"/>
      <c r="LSJ87" s="211"/>
      <c r="LSK87" s="211"/>
      <c r="LSL87" s="211"/>
      <c r="LSM87" s="211"/>
      <c r="LSN87" s="211"/>
      <c r="LSO87" s="211"/>
      <c r="LSP87" s="211"/>
      <c r="LSQ87" s="211"/>
      <c r="LSR87" s="211"/>
      <c r="LSS87" s="211"/>
      <c r="LST87" s="211"/>
      <c r="LSU87" s="211"/>
      <c r="LSV87" s="211"/>
      <c r="LSW87" s="211"/>
      <c r="LSX87" s="211"/>
      <c r="LSY87" s="211"/>
      <c r="LSZ87" s="211"/>
      <c r="LTA87" s="211"/>
      <c r="LTB87" s="211"/>
      <c r="LTC87" s="211"/>
      <c r="LTD87" s="211"/>
      <c r="LTE87" s="211"/>
      <c r="LTF87" s="211"/>
      <c r="LTG87" s="211"/>
      <c r="LTH87" s="211"/>
      <c r="LTI87" s="211"/>
      <c r="LTJ87" s="211"/>
      <c r="LTK87" s="211"/>
      <c r="LTL87" s="211"/>
      <c r="LTM87" s="211"/>
      <c r="LTN87" s="211"/>
      <c r="LTO87" s="211"/>
      <c r="LTP87" s="211"/>
      <c r="LTQ87" s="211"/>
      <c r="LTR87" s="211"/>
      <c r="LTS87" s="211"/>
      <c r="LTT87" s="211"/>
      <c r="LTU87" s="211"/>
      <c r="LTV87" s="211"/>
      <c r="LTW87" s="211"/>
      <c r="LTX87" s="211"/>
      <c r="LTY87" s="211"/>
      <c r="LTZ87" s="211"/>
      <c r="LUA87" s="211"/>
      <c r="LUB87" s="211"/>
      <c r="LUC87" s="211"/>
      <c r="LUD87" s="211"/>
      <c r="LUE87" s="211"/>
      <c r="LUF87" s="211"/>
      <c r="LUG87" s="211"/>
      <c r="LUH87" s="211"/>
      <c r="LUI87" s="211"/>
      <c r="LUJ87" s="211"/>
      <c r="LUK87" s="211"/>
      <c r="LUL87" s="211"/>
      <c r="LUM87" s="211"/>
      <c r="LUN87" s="211"/>
      <c r="LUO87" s="211"/>
      <c r="LUP87" s="211"/>
      <c r="LUQ87" s="211"/>
      <c r="LUR87" s="211"/>
      <c r="LUS87" s="211"/>
      <c r="LUT87" s="211"/>
      <c r="LUU87" s="211"/>
      <c r="LUV87" s="211"/>
      <c r="LUW87" s="211"/>
      <c r="LUX87" s="211"/>
      <c r="LUY87" s="211"/>
      <c r="LUZ87" s="211"/>
      <c r="LVA87" s="211"/>
      <c r="LVB87" s="211"/>
      <c r="LVC87" s="211"/>
      <c r="LVD87" s="211"/>
      <c r="LVE87" s="211"/>
      <c r="LVF87" s="211"/>
      <c r="LVG87" s="211"/>
      <c r="LVH87" s="211"/>
      <c r="LVI87" s="211"/>
      <c r="LVJ87" s="211"/>
      <c r="LVK87" s="211"/>
      <c r="LVL87" s="211"/>
      <c r="LVM87" s="211"/>
      <c r="LVN87" s="211"/>
      <c r="LVO87" s="211"/>
      <c r="LVP87" s="211"/>
      <c r="LVQ87" s="211"/>
      <c r="LVR87" s="211"/>
      <c r="LVS87" s="211"/>
      <c r="LVT87" s="211"/>
      <c r="LVU87" s="211"/>
      <c r="LVV87" s="211"/>
      <c r="LVW87" s="211"/>
      <c r="LVX87" s="211"/>
      <c r="LVY87" s="211"/>
      <c r="LVZ87" s="211"/>
      <c r="LWA87" s="211"/>
      <c r="LWB87" s="211"/>
      <c r="LWC87" s="211"/>
      <c r="LWD87" s="211"/>
      <c r="LWE87" s="211"/>
      <c r="LWF87" s="211"/>
      <c r="LWG87" s="211"/>
      <c r="LWH87" s="211"/>
      <c r="LWI87" s="211"/>
      <c r="LWJ87" s="211"/>
      <c r="LWK87" s="211"/>
      <c r="LWL87" s="211"/>
      <c r="LWM87" s="211"/>
      <c r="LWN87" s="211"/>
      <c r="LWO87" s="211"/>
      <c r="LWP87" s="211"/>
      <c r="LWQ87" s="211"/>
      <c r="LWR87" s="211"/>
      <c r="LWS87" s="211"/>
      <c r="LWT87" s="211"/>
      <c r="LWU87" s="211"/>
      <c r="LWV87" s="211"/>
      <c r="LWW87" s="211"/>
      <c r="LWX87" s="211"/>
      <c r="LWY87" s="211"/>
      <c r="LWZ87" s="211"/>
      <c r="LXA87" s="211"/>
      <c r="LXB87" s="211"/>
      <c r="LXC87" s="211"/>
      <c r="LXD87" s="211"/>
      <c r="LXE87" s="211"/>
      <c r="LXF87" s="211"/>
      <c r="LXG87" s="211"/>
      <c r="LXH87" s="211"/>
      <c r="LXI87" s="211"/>
      <c r="LXJ87" s="211"/>
      <c r="LXK87" s="211"/>
      <c r="LXL87" s="211"/>
      <c r="LXM87" s="211"/>
      <c r="LXN87" s="211"/>
      <c r="LXO87" s="211"/>
      <c r="LXP87" s="211"/>
      <c r="LXQ87" s="211"/>
      <c r="LXR87" s="211"/>
      <c r="LXS87" s="211"/>
      <c r="LXT87" s="211"/>
      <c r="LXU87" s="211"/>
      <c r="LXV87" s="211"/>
      <c r="LXW87" s="211"/>
      <c r="LXX87" s="211"/>
      <c r="LXY87" s="211"/>
      <c r="LXZ87" s="211"/>
      <c r="LYA87" s="211"/>
      <c r="LYB87" s="211"/>
      <c r="LYC87" s="211"/>
      <c r="LYD87" s="211"/>
      <c r="LYE87" s="211"/>
      <c r="LYF87" s="211"/>
      <c r="LYG87" s="211"/>
      <c r="LYH87" s="211"/>
      <c r="LYI87" s="211"/>
      <c r="LYJ87" s="211"/>
      <c r="LYK87" s="211"/>
      <c r="LYL87" s="211"/>
      <c r="LYM87" s="211"/>
      <c r="LYN87" s="211"/>
      <c r="LYO87" s="211"/>
      <c r="LYP87" s="211"/>
      <c r="LYQ87" s="211"/>
      <c r="LYR87" s="211"/>
      <c r="LYS87" s="211"/>
      <c r="LYT87" s="211"/>
      <c r="LYU87" s="211"/>
      <c r="LYV87" s="211"/>
      <c r="LYW87" s="211"/>
      <c r="LYX87" s="211"/>
      <c r="LYY87" s="211"/>
      <c r="LYZ87" s="211"/>
      <c r="LZA87" s="211"/>
      <c r="LZB87" s="211"/>
      <c r="LZC87" s="211"/>
      <c r="LZD87" s="211"/>
      <c r="LZE87" s="211"/>
      <c r="LZF87" s="211"/>
      <c r="LZG87" s="211"/>
      <c r="LZH87" s="211"/>
      <c r="LZI87" s="211"/>
      <c r="LZJ87" s="211"/>
      <c r="LZK87" s="211"/>
      <c r="LZL87" s="211"/>
      <c r="LZM87" s="211"/>
      <c r="LZN87" s="211"/>
      <c r="LZO87" s="211"/>
      <c r="LZP87" s="211"/>
      <c r="LZQ87" s="211"/>
      <c r="LZR87" s="211"/>
      <c r="LZS87" s="211"/>
      <c r="LZT87" s="211"/>
      <c r="LZU87" s="211"/>
      <c r="LZV87" s="211"/>
      <c r="LZW87" s="211"/>
      <c r="LZX87" s="211"/>
      <c r="LZY87" s="211"/>
      <c r="LZZ87" s="211"/>
      <c r="MAA87" s="211"/>
      <c r="MAB87" s="211"/>
      <c r="MAC87" s="211"/>
      <c r="MAD87" s="211"/>
      <c r="MAE87" s="211"/>
      <c r="MAF87" s="211"/>
      <c r="MAG87" s="211"/>
      <c r="MAH87" s="211"/>
      <c r="MAI87" s="211"/>
      <c r="MAJ87" s="211"/>
      <c r="MAK87" s="211"/>
      <c r="MAL87" s="211"/>
      <c r="MAM87" s="211"/>
      <c r="MAN87" s="211"/>
      <c r="MAO87" s="211"/>
      <c r="MAP87" s="211"/>
      <c r="MAQ87" s="211"/>
      <c r="MAR87" s="211"/>
      <c r="MAS87" s="211"/>
      <c r="MAT87" s="211"/>
      <c r="MAU87" s="211"/>
      <c r="MAV87" s="211"/>
      <c r="MAW87" s="211"/>
      <c r="MAX87" s="211"/>
      <c r="MAY87" s="211"/>
      <c r="MAZ87" s="211"/>
      <c r="MBA87" s="211"/>
      <c r="MBB87" s="211"/>
      <c r="MBC87" s="211"/>
      <c r="MBD87" s="211"/>
      <c r="MBE87" s="211"/>
      <c r="MBF87" s="211"/>
      <c r="MBG87" s="211"/>
      <c r="MBH87" s="211"/>
      <c r="MBI87" s="211"/>
      <c r="MBJ87" s="211"/>
      <c r="MBK87" s="211"/>
      <c r="MBL87" s="211"/>
      <c r="MBM87" s="211"/>
      <c r="MBN87" s="211"/>
      <c r="MBO87" s="211"/>
      <c r="MBP87" s="211"/>
      <c r="MBQ87" s="211"/>
      <c r="MBR87" s="211"/>
      <c r="MBS87" s="211"/>
      <c r="MBT87" s="211"/>
      <c r="MBU87" s="211"/>
      <c r="MBV87" s="211"/>
      <c r="MBW87" s="211"/>
      <c r="MBX87" s="211"/>
      <c r="MBY87" s="211"/>
      <c r="MBZ87" s="211"/>
      <c r="MCA87" s="211"/>
      <c r="MCB87" s="211"/>
      <c r="MCC87" s="211"/>
      <c r="MCD87" s="211"/>
      <c r="MCE87" s="211"/>
      <c r="MCF87" s="211"/>
      <c r="MCG87" s="211"/>
      <c r="MCH87" s="211"/>
      <c r="MCI87" s="211"/>
      <c r="MCJ87" s="211"/>
      <c r="MCK87" s="211"/>
      <c r="MCL87" s="211"/>
      <c r="MCM87" s="211"/>
      <c r="MCN87" s="211"/>
      <c r="MCO87" s="211"/>
      <c r="MCP87" s="211"/>
      <c r="MCQ87" s="211"/>
      <c r="MCR87" s="211"/>
      <c r="MCS87" s="211"/>
      <c r="MCT87" s="211"/>
      <c r="MCU87" s="211"/>
      <c r="MCV87" s="211"/>
      <c r="MCW87" s="211"/>
      <c r="MCX87" s="211"/>
      <c r="MCY87" s="211"/>
      <c r="MCZ87" s="211"/>
      <c r="MDA87" s="211"/>
      <c r="MDB87" s="211"/>
      <c r="MDC87" s="211"/>
      <c r="MDD87" s="211"/>
      <c r="MDE87" s="211"/>
      <c r="MDF87" s="211"/>
      <c r="MDG87" s="211"/>
      <c r="MDH87" s="211"/>
      <c r="MDI87" s="211"/>
      <c r="MDJ87" s="211"/>
      <c r="MDK87" s="211"/>
      <c r="MDL87" s="211"/>
      <c r="MDM87" s="211"/>
      <c r="MDN87" s="211"/>
      <c r="MDO87" s="211"/>
      <c r="MDP87" s="211"/>
      <c r="MDQ87" s="211"/>
      <c r="MDR87" s="211"/>
      <c r="MDS87" s="211"/>
      <c r="MDT87" s="211"/>
      <c r="MDU87" s="211"/>
      <c r="MDV87" s="211"/>
      <c r="MDW87" s="211"/>
      <c r="MDX87" s="211"/>
      <c r="MDY87" s="211"/>
      <c r="MDZ87" s="211"/>
      <c r="MEA87" s="211"/>
      <c r="MEB87" s="211"/>
      <c r="MEC87" s="211"/>
      <c r="MED87" s="211"/>
      <c r="MEE87" s="211"/>
      <c r="MEF87" s="211"/>
      <c r="MEG87" s="211"/>
      <c r="MEH87" s="211"/>
      <c r="MEI87" s="211"/>
      <c r="MEJ87" s="211"/>
      <c r="MEK87" s="211"/>
      <c r="MEL87" s="211"/>
      <c r="MEM87" s="211"/>
      <c r="MEN87" s="211"/>
      <c r="MEO87" s="211"/>
      <c r="MEP87" s="211"/>
      <c r="MEQ87" s="211"/>
      <c r="MER87" s="211"/>
      <c r="MES87" s="211"/>
      <c r="MET87" s="211"/>
      <c r="MEU87" s="211"/>
      <c r="MEV87" s="211"/>
      <c r="MEW87" s="211"/>
      <c r="MEX87" s="211"/>
      <c r="MEY87" s="211"/>
      <c r="MEZ87" s="211"/>
      <c r="MFA87" s="211"/>
      <c r="MFB87" s="211"/>
      <c r="MFC87" s="211"/>
      <c r="MFD87" s="211"/>
      <c r="MFE87" s="211"/>
      <c r="MFF87" s="211"/>
      <c r="MFG87" s="211"/>
      <c r="MFH87" s="211"/>
      <c r="MFI87" s="211"/>
      <c r="MFJ87" s="211"/>
      <c r="MFK87" s="211"/>
      <c r="MFL87" s="211"/>
      <c r="MFM87" s="211"/>
      <c r="MFN87" s="211"/>
      <c r="MFO87" s="211"/>
      <c r="MFP87" s="211"/>
      <c r="MFQ87" s="211"/>
      <c r="MFR87" s="211"/>
      <c r="MFS87" s="211"/>
      <c r="MFT87" s="211"/>
      <c r="MFU87" s="211"/>
      <c r="MFV87" s="211"/>
      <c r="MFW87" s="211"/>
      <c r="MFX87" s="211"/>
      <c r="MFY87" s="211"/>
      <c r="MFZ87" s="211"/>
      <c r="MGA87" s="211"/>
      <c r="MGB87" s="211"/>
      <c r="MGC87" s="211"/>
      <c r="MGD87" s="211"/>
      <c r="MGE87" s="211"/>
      <c r="MGF87" s="211"/>
      <c r="MGG87" s="211"/>
      <c r="MGH87" s="211"/>
      <c r="MGI87" s="211"/>
      <c r="MGJ87" s="211"/>
      <c r="MGK87" s="211"/>
      <c r="MGL87" s="211"/>
      <c r="MGM87" s="211"/>
      <c r="MGN87" s="211"/>
      <c r="MGO87" s="211"/>
      <c r="MGP87" s="211"/>
      <c r="MGQ87" s="211"/>
      <c r="MGR87" s="211"/>
      <c r="MGS87" s="211"/>
      <c r="MGT87" s="211"/>
      <c r="MGU87" s="211"/>
      <c r="MGV87" s="211"/>
      <c r="MGW87" s="211"/>
      <c r="MGX87" s="211"/>
      <c r="MGY87" s="211"/>
      <c r="MGZ87" s="211"/>
      <c r="MHA87" s="211"/>
      <c r="MHB87" s="211"/>
      <c r="MHC87" s="211"/>
      <c r="MHD87" s="211"/>
      <c r="MHE87" s="211"/>
      <c r="MHF87" s="211"/>
      <c r="MHG87" s="211"/>
      <c r="MHH87" s="211"/>
      <c r="MHI87" s="211"/>
      <c r="MHJ87" s="211"/>
      <c r="MHK87" s="211"/>
      <c r="MHL87" s="211"/>
      <c r="MHM87" s="211"/>
      <c r="MHN87" s="211"/>
      <c r="MHO87" s="211"/>
      <c r="MHP87" s="211"/>
      <c r="MHQ87" s="211"/>
      <c r="MHR87" s="211"/>
      <c r="MHS87" s="211"/>
      <c r="MHT87" s="211"/>
      <c r="MHU87" s="211"/>
      <c r="MHV87" s="211"/>
      <c r="MHW87" s="211"/>
      <c r="MHX87" s="211"/>
      <c r="MHY87" s="211"/>
      <c r="MHZ87" s="211"/>
      <c r="MIA87" s="211"/>
      <c r="MIB87" s="211"/>
      <c r="MIC87" s="211"/>
      <c r="MID87" s="211"/>
      <c r="MIE87" s="211"/>
      <c r="MIF87" s="211"/>
      <c r="MIG87" s="211"/>
      <c r="MIH87" s="211"/>
      <c r="MII87" s="211"/>
      <c r="MIJ87" s="211"/>
      <c r="MIK87" s="211"/>
      <c r="MIL87" s="211"/>
      <c r="MIM87" s="211"/>
      <c r="MIN87" s="211"/>
      <c r="MIO87" s="211"/>
      <c r="MIP87" s="211"/>
      <c r="MIQ87" s="211"/>
      <c r="MIR87" s="211"/>
      <c r="MIS87" s="211"/>
      <c r="MIT87" s="211"/>
      <c r="MIU87" s="211"/>
      <c r="MIV87" s="211"/>
      <c r="MIW87" s="211"/>
      <c r="MIX87" s="211"/>
      <c r="MIY87" s="211"/>
      <c r="MIZ87" s="211"/>
      <c r="MJA87" s="211"/>
      <c r="MJB87" s="211"/>
      <c r="MJC87" s="211"/>
      <c r="MJD87" s="211"/>
      <c r="MJE87" s="211"/>
      <c r="MJF87" s="211"/>
      <c r="MJG87" s="211"/>
      <c r="MJH87" s="211"/>
      <c r="MJI87" s="211"/>
      <c r="MJJ87" s="211"/>
      <c r="MJK87" s="211"/>
      <c r="MJL87" s="211"/>
      <c r="MJM87" s="211"/>
      <c r="MJN87" s="211"/>
      <c r="MJO87" s="211"/>
      <c r="MJP87" s="211"/>
      <c r="MJQ87" s="211"/>
      <c r="MJR87" s="211"/>
      <c r="MJS87" s="211"/>
      <c r="MJT87" s="211"/>
      <c r="MJU87" s="211"/>
      <c r="MJV87" s="211"/>
      <c r="MJW87" s="211"/>
      <c r="MJX87" s="211"/>
      <c r="MJY87" s="211"/>
      <c r="MJZ87" s="211"/>
      <c r="MKA87" s="211"/>
      <c r="MKB87" s="211"/>
      <c r="MKC87" s="211"/>
      <c r="MKD87" s="211"/>
      <c r="MKE87" s="211"/>
      <c r="MKF87" s="211"/>
      <c r="MKG87" s="211"/>
      <c r="MKH87" s="211"/>
      <c r="MKI87" s="211"/>
      <c r="MKJ87" s="211"/>
      <c r="MKK87" s="211"/>
      <c r="MKL87" s="211"/>
      <c r="MKM87" s="211"/>
      <c r="MKN87" s="211"/>
      <c r="MKO87" s="211"/>
      <c r="MKP87" s="211"/>
      <c r="MKQ87" s="211"/>
      <c r="MKR87" s="211"/>
      <c r="MKS87" s="211"/>
      <c r="MKT87" s="211"/>
      <c r="MKU87" s="211"/>
      <c r="MKV87" s="211"/>
      <c r="MKW87" s="211"/>
      <c r="MKX87" s="211"/>
      <c r="MKY87" s="211"/>
      <c r="MKZ87" s="211"/>
      <c r="MLA87" s="211"/>
      <c r="MLB87" s="211"/>
      <c r="MLC87" s="211"/>
      <c r="MLD87" s="211"/>
      <c r="MLE87" s="211"/>
      <c r="MLF87" s="211"/>
      <c r="MLG87" s="211"/>
      <c r="MLH87" s="211"/>
      <c r="MLI87" s="211"/>
      <c r="MLJ87" s="211"/>
      <c r="MLK87" s="211"/>
      <c r="MLL87" s="211"/>
      <c r="MLM87" s="211"/>
      <c r="MLN87" s="211"/>
      <c r="MLO87" s="211"/>
      <c r="MLP87" s="211"/>
      <c r="MLQ87" s="211"/>
      <c r="MLR87" s="211"/>
      <c r="MLS87" s="211"/>
      <c r="MLT87" s="211"/>
      <c r="MLU87" s="211"/>
      <c r="MLV87" s="211"/>
      <c r="MLW87" s="211"/>
      <c r="MLX87" s="211"/>
      <c r="MLY87" s="211"/>
      <c r="MLZ87" s="211"/>
      <c r="MMA87" s="211"/>
      <c r="MMB87" s="211"/>
      <c r="MMC87" s="211"/>
      <c r="MMD87" s="211"/>
      <c r="MME87" s="211"/>
      <c r="MMF87" s="211"/>
      <c r="MMG87" s="211"/>
      <c r="MMH87" s="211"/>
      <c r="MMI87" s="211"/>
      <c r="MMJ87" s="211"/>
      <c r="MMK87" s="211"/>
      <c r="MML87" s="211"/>
      <c r="MMM87" s="211"/>
      <c r="MMN87" s="211"/>
      <c r="MMO87" s="211"/>
      <c r="MMP87" s="211"/>
      <c r="MMQ87" s="211"/>
      <c r="MMR87" s="211"/>
      <c r="MMS87" s="211"/>
      <c r="MMT87" s="211"/>
      <c r="MMU87" s="211"/>
      <c r="MMV87" s="211"/>
      <c r="MMW87" s="211"/>
      <c r="MMX87" s="211"/>
      <c r="MMY87" s="211"/>
      <c r="MMZ87" s="211"/>
      <c r="MNA87" s="211"/>
      <c r="MNB87" s="211"/>
      <c r="MNC87" s="211"/>
      <c r="MND87" s="211"/>
      <c r="MNE87" s="211"/>
      <c r="MNF87" s="211"/>
      <c r="MNG87" s="211"/>
      <c r="MNH87" s="211"/>
      <c r="MNI87" s="211"/>
      <c r="MNJ87" s="211"/>
      <c r="MNK87" s="211"/>
      <c r="MNL87" s="211"/>
      <c r="MNM87" s="211"/>
      <c r="MNN87" s="211"/>
      <c r="MNO87" s="211"/>
      <c r="MNP87" s="211"/>
      <c r="MNQ87" s="211"/>
      <c r="MNR87" s="211"/>
      <c r="MNS87" s="211"/>
      <c r="MNT87" s="211"/>
      <c r="MNU87" s="211"/>
      <c r="MNV87" s="211"/>
      <c r="MNW87" s="211"/>
      <c r="MNX87" s="211"/>
      <c r="MNY87" s="211"/>
      <c r="MNZ87" s="211"/>
      <c r="MOA87" s="211"/>
      <c r="MOB87" s="211"/>
      <c r="MOC87" s="211"/>
      <c r="MOD87" s="211"/>
      <c r="MOE87" s="211"/>
      <c r="MOF87" s="211"/>
      <c r="MOG87" s="211"/>
      <c r="MOH87" s="211"/>
      <c r="MOI87" s="211"/>
      <c r="MOJ87" s="211"/>
      <c r="MOK87" s="211"/>
      <c r="MOL87" s="211"/>
      <c r="MOM87" s="211"/>
      <c r="MON87" s="211"/>
      <c r="MOO87" s="211"/>
      <c r="MOP87" s="211"/>
      <c r="MOQ87" s="211"/>
      <c r="MOR87" s="211"/>
      <c r="MOS87" s="211"/>
      <c r="MOT87" s="211"/>
      <c r="MOU87" s="211"/>
      <c r="MOV87" s="211"/>
      <c r="MOW87" s="211"/>
      <c r="MOX87" s="211"/>
      <c r="MOY87" s="211"/>
      <c r="MOZ87" s="211"/>
      <c r="MPA87" s="211"/>
      <c r="MPB87" s="211"/>
      <c r="MPC87" s="211"/>
      <c r="MPD87" s="211"/>
      <c r="MPE87" s="211"/>
      <c r="MPF87" s="211"/>
      <c r="MPG87" s="211"/>
      <c r="MPH87" s="211"/>
      <c r="MPI87" s="211"/>
      <c r="MPJ87" s="211"/>
      <c r="MPK87" s="211"/>
      <c r="MPL87" s="211"/>
      <c r="MPM87" s="211"/>
      <c r="MPN87" s="211"/>
      <c r="MPO87" s="211"/>
      <c r="MPP87" s="211"/>
      <c r="MPQ87" s="211"/>
      <c r="MPR87" s="211"/>
      <c r="MPS87" s="211"/>
      <c r="MPT87" s="211"/>
      <c r="MPU87" s="211"/>
      <c r="MPV87" s="211"/>
      <c r="MPW87" s="211"/>
      <c r="MPX87" s="211"/>
      <c r="MPY87" s="211"/>
      <c r="MPZ87" s="211"/>
      <c r="MQA87" s="211"/>
      <c r="MQB87" s="211"/>
      <c r="MQC87" s="211"/>
      <c r="MQD87" s="211"/>
      <c r="MQE87" s="211"/>
      <c r="MQF87" s="211"/>
      <c r="MQG87" s="211"/>
      <c r="MQH87" s="211"/>
      <c r="MQI87" s="211"/>
      <c r="MQJ87" s="211"/>
      <c r="MQK87" s="211"/>
      <c r="MQL87" s="211"/>
      <c r="MQM87" s="211"/>
      <c r="MQN87" s="211"/>
      <c r="MQO87" s="211"/>
      <c r="MQP87" s="211"/>
      <c r="MQQ87" s="211"/>
      <c r="MQR87" s="211"/>
      <c r="MQS87" s="211"/>
      <c r="MQT87" s="211"/>
      <c r="MQU87" s="211"/>
      <c r="MQV87" s="211"/>
      <c r="MQW87" s="211"/>
      <c r="MQX87" s="211"/>
      <c r="MQY87" s="211"/>
      <c r="MQZ87" s="211"/>
      <c r="MRA87" s="211"/>
      <c r="MRB87" s="211"/>
      <c r="MRC87" s="211"/>
      <c r="MRD87" s="211"/>
      <c r="MRE87" s="211"/>
      <c r="MRF87" s="211"/>
      <c r="MRG87" s="211"/>
      <c r="MRH87" s="211"/>
      <c r="MRI87" s="211"/>
      <c r="MRJ87" s="211"/>
      <c r="MRK87" s="211"/>
      <c r="MRL87" s="211"/>
      <c r="MRM87" s="211"/>
      <c r="MRN87" s="211"/>
      <c r="MRO87" s="211"/>
      <c r="MRP87" s="211"/>
      <c r="MRQ87" s="211"/>
      <c r="MRR87" s="211"/>
      <c r="MRS87" s="211"/>
      <c r="MRT87" s="211"/>
      <c r="MRU87" s="211"/>
      <c r="MRV87" s="211"/>
      <c r="MRW87" s="211"/>
      <c r="MRX87" s="211"/>
      <c r="MRY87" s="211"/>
      <c r="MRZ87" s="211"/>
      <c r="MSA87" s="211"/>
      <c r="MSB87" s="211"/>
      <c r="MSC87" s="211"/>
      <c r="MSD87" s="211"/>
      <c r="MSE87" s="211"/>
      <c r="MSF87" s="211"/>
      <c r="MSG87" s="211"/>
      <c r="MSH87" s="211"/>
      <c r="MSI87" s="211"/>
      <c r="MSJ87" s="211"/>
      <c r="MSK87" s="211"/>
      <c r="MSL87" s="211"/>
      <c r="MSM87" s="211"/>
      <c r="MSN87" s="211"/>
      <c r="MSO87" s="211"/>
      <c r="MSP87" s="211"/>
      <c r="MSQ87" s="211"/>
      <c r="MSR87" s="211"/>
      <c r="MSS87" s="211"/>
      <c r="MST87" s="211"/>
      <c r="MSU87" s="211"/>
      <c r="MSV87" s="211"/>
      <c r="MSW87" s="211"/>
      <c r="MSX87" s="211"/>
      <c r="MSY87" s="211"/>
      <c r="MSZ87" s="211"/>
      <c r="MTA87" s="211"/>
      <c r="MTB87" s="211"/>
      <c r="MTC87" s="211"/>
      <c r="MTD87" s="211"/>
      <c r="MTE87" s="211"/>
      <c r="MTF87" s="211"/>
      <c r="MTG87" s="211"/>
      <c r="MTH87" s="211"/>
      <c r="MTI87" s="211"/>
      <c r="MTJ87" s="211"/>
      <c r="MTK87" s="211"/>
      <c r="MTL87" s="211"/>
      <c r="MTM87" s="211"/>
      <c r="MTN87" s="211"/>
      <c r="MTO87" s="211"/>
      <c r="MTP87" s="211"/>
      <c r="MTQ87" s="211"/>
      <c r="MTR87" s="211"/>
      <c r="MTS87" s="211"/>
      <c r="MTT87" s="211"/>
      <c r="MTU87" s="211"/>
      <c r="MTV87" s="211"/>
      <c r="MTW87" s="211"/>
      <c r="MTX87" s="211"/>
      <c r="MTY87" s="211"/>
      <c r="MTZ87" s="211"/>
      <c r="MUA87" s="211"/>
      <c r="MUB87" s="211"/>
      <c r="MUC87" s="211"/>
      <c r="MUD87" s="211"/>
      <c r="MUE87" s="211"/>
      <c r="MUF87" s="211"/>
      <c r="MUG87" s="211"/>
      <c r="MUH87" s="211"/>
      <c r="MUI87" s="211"/>
      <c r="MUJ87" s="211"/>
      <c r="MUK87" s="211"/>
      <c r="MUL87" s="211"/>
      <c r="MUM87" s="211"/>
      <c r="MUN87" s="211"/>
      <c r="MUO87" s="211"/>
      <c r="MUP87" s="211"/>
      <c r="MUQ87" s="211"/>
      <c r="MUR87" s="211"/>
      <c r="MUS87" s="211"/>
      <c r="MUT87" s="211"/>
      <c r="MUU87" s="211"/>
      <c r="MUV87" s="211"/>
      <c r="MUW87" s="211"/>
      <c r="MUX87" s="211"/>
      <c r="MUY87" s="211"/>
      <c r="MUZ87" s="211"/>
      <c r="MVA87" s="211"/>
      <c r="MVB87" s="211"/>
      <c r="MVC87" s="211"/>
      <c r="MVD87" s="211"/>
      <c r="MVE87" s="211"/>
      <c r="MVF87" s="211"/>
      <c r="MVG87" s="211"/>
      <c r="MVH87" s="211"/>
      <c r="MVI87" s="211"/>
      <c r="MVJ87" s="211"/>
      <c r="MVK87" s="211"/>
      <c r="MVL87" s="211"/>
      <c r="MVM87" s="211"/>
      <c r="MVN87" s="211"/>
      <c r="MVO87" s="211"/>
      <c r="MVP87" s="211"/>
      <c r="MVQ87" s="211"/>
      <c r="MVR87" s="211"/>
      <c r="MVS87" s="211"/>
      <c r="MVT87" s="211"/>
      <c r="MVU87" s="211"/>
      <c r="MVV87" s="211"/>
      <c r="MVW87" s="211"/>
      <c r="MVX87" s="211"/>
      <c r="MVY87" s="211"/>
      <c r="MVZ87" s="211"/>
      <c r="MWA87" s="211"/>
      <c r="MWB87" s="211"/>
      <c r="MWC87" s="211"/>
      <c r="MWD87" s="211"/>
      <c r="MWE87" s="211"/>
      <c r="MWF87" s="211"/>
      <c r="MWG87" s="211"/>
      <c r="MWH87" s="211"/>
      <c r="MWI87" s="211"/>
      <c r="MWJ87" s="211"/>
      <c r="MWK87" s="211"/>
      <c r="MWL87" s="211"/>
      <c r="MWM87" s="211"/>
      <c r="MWN87" s="211"/>
      <c r="MWO87" s="211"/>
      <c r="MWP87" s="211"/>
      <c r="MWQ87" s="211"/>
      <c r="MWR87" s="211"/>
      <c r="MWS87" s="211"/>
      <c r="MWT87" s="211"/>
      <c r="MWU87" s="211"/>
      <c r="MWV87" s="211"/>
      <c r="MWW87" s="211"/>
      <c r="MWX87" s="211"/>
      <c r="MWY87" s="211"/>
      <c r="MWZ87" s="211"/>
      <c r="MXA87" s="211"/>
      <c r="MXB87" s="211"/>
      <c r="MXC87" s="211"/>
      <c r="MXD87" s="211"/>
      <c r="MXE87" s="211"/>
      <c r="MXF87" s="211"/>
      <c r="MXG87" s="211"/>
      <c r="MXH87" s="211"/>
      <c r="MXI87" s="211"/>
      <c r="MXJ87" s="211"/>
      <c r="MXK87" s="211"/>
      <c r="MXL87" s="211"/>
      <c r="MXM87" s="211"/>
      <c r="MXN87" s="211"/>
      <c r="MXO87" s="211"/>
      <c r="MXP87" s="211"/>
      <c r="MXQ87" s="211"/>
      <c r="MXR87" s="211"/>
      <c r="MXS87" s="211"/>
      <c r="MXT87" s="211"/>
      <c r="MXU87" s="211"/>
      <c r="MXV87" s="211"/>
      <c r="MXW87" s="211"/>
      <c r="MXX87" s="211"/>
      <c r="MXY87" s="211"/>
      <c r="MXZ87" s="211"/>
      <c r="MYA87" s="211"/>
      <c r="MYB87" s="211"/>
      <c r="MYC87" s="211"/>
      <c r="MYD87" s="211"/>
      <c r="MYE87" s="211"/>
      <c r="MYF87" s="211"/>
      <c r="MYG87" s="211"/>
      <c r="MYH87" s="211"/>
      <c r="MYI87" s="211"/>
      <c r="MYJ87" s="211"/>
      <c r="MYK87" s="211"/>
      <c r="MYL87" s="211"/>
      <c r="MYM87" s="211"/>
      <c r="MYN87" s="211"/>
      <c r="MYO87" s="211"/>
      <c r="MYP87" s="211"/>
      <c r="MYQ87" s="211"/>
      <c r="MYR87" s="211"/>
      <c r="MYS87" s="211"/>
      <c r="MYT87" s="211"/>
      <c r="MYU87" s="211"/>
      <c r="MYV87" s="211"/>
      <c r="MYW87" s="211"/>
      <c r="MYX87" s="211"/>
      <c r="MYY87" s="211"/>
      <c r="MYZ87" s="211"/>
      <c r="MZA87" s="211"/>
      <c r="MZB87" s="211"/>
      <c r="MZC87" s="211"/>
      <c r="MZD87" s="211"/>
      <c r="MZE87" s="211"/>
      <c r="MZF87" s="211"/>
      <c r="MZG87" s="211"/>
      <c r="MZH87" s="211"/>
      <c r="MZI87" s="211"/>
      <c r="MZJ87" s="211"/>
      <c r="MZK87" s="211"/>
      <c r="MZL87" s="211"/>
      <c r="MZM87" s="211"/>
      <c r="MZN87" s="211"/>
      <c r="MZO87" s="211"/>
      <c r="MZP87" s="211"/>
      <c r="MZQ87" s="211"/>
      <c r="MZR87" s="211"/>
      <c r="MZS87" s="211"/>
      <c r="MZT87" s="211"/>
      <c r="MZU87" s="211"/>
      <c r="MZV87" s="211"/>
      <c r="MZW87" s="211"/>
      <c r="MZX87" s="211"/>
      <c r="MZY87" s="211"/>
      <c r="MZZ87" s="211"/>
      <c r="NAA87" s="211"/>
      <c r="NAB87" s="211"/>
      <c r="NAC87" s="211"/>
      <c r="NAD87" s="211"/>
      <c r="NAE87" s="211"/>
      <c r="NAF87" s="211"/>
      <c r="NAG87" s="211"/>
      <c r="NAH87" s="211"/>
      <c r="NAI87" s="211"/>
      <c r="NAJ87" s="211"/>
      <c r="NAK87" s="211"/>
      <c r="NAL87" s="211"/>
      <c r="NAM87" s="211"/>
      <c r="NAN87" s="211"/>
      <c r="NAO87" s="211"/>
      <c r="NAP87" s="211"/>
      <c r="NAQ87" s="211"/>
      <c r="NAR87" s="211"/>
      <c r="NAS87" s="211"/>
      <c r="NAT87" s="211"/>
      <c r="NAU87" s="211"/>
      <c r="NAV87" s="211"/>
      <c r="NAW87" s="211"/>
      <c r="NAX87" s="211"/>
      <c r="NAY87" s="211"/>
      <c r="NAZ87" s="211"/>
      <c r="NBA87" s="211"/>
      <c r="NBB87" s="211"/>
      <c r="NBC87" s="211"/>
      <c r="NBD87" s="211"/>
      <c r="NBE87" s="211"/>
      <c r="NBF87" s="211"/>
      <c r="NBG87" s="211"/>
      <c r="NBH87" s="211"/>
      <c r="NBI87" s="211"/>
      <c r="NBJ87" s="211"/>
      <c r="NBK87" s="211"/>
      <c r="NBL87" s="211"/>
      <c r="NBM87" s="211"/>
      <c r="NBN87" s="211"/>
      <c r="NBO87" s="211"/>
      <c r="NBP87" s="211"/>
      <c r="NBQ87" s="211"/>
      <c r="NBR87" s="211"/>
      <c r="NBS87" s="211"/>
      <c r="NBT87" s="211"/>
      <c r="NBU87" s="211"/>
      <c r="NBV87" s="211"/>
      <c r="NBW87" s="211"/>
      <c r="NBX87" s="211"/>
      <c r="NBY87" s="211"/>
      <c r="NBZ87" s="211"/>
      <c r="NCA87" s="211"/>
      <c r="NCB87" s="211"/>
      <c r="NCC87" s="211"/>
      <c r="NCD87" s="211"/>
      <c r="NCE87" s="211"/>
      <c r="NCF87" s="211"/>
      <c r="NCG87" s="211"/>
      <c r="NCH87" s="211"/>
      <c r="NCI87" s="211"/>
      <c r="NCJ87" s="211"/>
      <c r="NCK87" s="211"/>
      <c r="NCL87" s="211"/>
      <c r="NCM87" s="211"/>
      <c r="NCN87" s="211"/>
      <c r="NCO87" s="211"/>
      <c r="NCP87" s="211"/>
      <c r="NCQ87" s="211"/>
      <c r="NCR87" s="211"/>
      <c r="NCS87" s="211"/>
      <c r="NCT87" s="211"/>
      <c r="NCU87" s="211"/>
      <c r="NCV87" s="211"/>
      <c r="NCW87" s="211"/>
      <c r="NCX87" s="211"/>
      <c r="NCY87" s="211"/>
      <c r="NCZ87" s="211"/>
      <c r="NDA87" s="211"/>
      <c r="NDB87" s="211"/>
      <c r="NDC87" s="211"/>
      <c r="NDD87" s="211"/>
      <c r="NDE87" s="211"/>
      <c r="NDF87" s="211"/>
      <c r="NDG87" s="211"/>
      <c r="NDH87" s="211"/>
      <c r="NDI87" s="211"/>
      <c r="NDJ87" s="211"/>
      <c r="NDK87" s="211"/>
      <c r="NDL87" s="211"/>
      <c r="NDM87" s="211"/>
      <c r="NDN87" s="211"/>
      <c r="NDO87" s="211"/>
      <c r="NDP87" s="211"/>
      <c r="NDQ87" s="211"/>
      <c r="NDR87" s="211"/>
      <c r="NDS87" s="211"/>
      <c r="NDT87" s="211"/>
      <c r="NDU87" s="211"/>
      <c r="NDV87" s="211"/>
      <c r="NDW87" s="211"/>
      <c r="NDX87" s="211"/>
      <c r="NDY87" s="211"/>
      <c r="NDZ87" s="211"/>
      <c r="NEA87" s="211"/>
      <c r="NEB87" s="211"/>
      <c r="NEC87" s="211"/>
      <c r="NED87" s="211"/>
      <c r="NEE87" s="211"/>
      <c r="NEF87" s="211"/>
      <c r="NEG87" s="211"/>
      <c r="NEH87" s="211"/>
      <c r="NEI87" s="211"/>
      <c r="NEJ87" s="211"/>
      <c r="NEK87" s="211"/>
      <c r="NEL87" s="211"/>
      <c r="NEM87" s="211"/>
      <c r="NEN87" s="211"/>
      <c r="NEO87" s="211"/>
      <c r="NEP87" s="211"/>
      <c r="NEQ87" s="211"/>
      <c r="NER87" s="211"/>
      <c r="NES87" s="211"/>
      <c r="NET87" s="211"/>
      <c r="NEU87" s="211"/>
      <c r="NEV87" s="211"/>
      <c r="NEW87" s="211"/>
      <c r="NEX87" s="211"/>
      <c r="NEY87" s="211"/>
      <c r="NEZ87" s="211"/>
      <c r="NFA87" s="211"/>
      <c r="NFB87" s="211"/>
      <c r="NFC87" s="211"/>
      <c r="NFD87" s="211"/>
      <c r="NFE87" s="211"/>
      <c r="NFF87" s="211"/>
      <c r="NFG87" s="211"/>
      <c r="NFH87" s="211"/>
      <c r="NFI87" s="211"/>
      <c r="NFJ87" s="211"/>
      <c r="NFK87" s="211"/>
      <c r="NFL87" s="211"/>
      <c r="NFM87" s="211"/>
      <c r="NFN87" s="211"/>
      <c r="NFO87" s="211"/>
      <c r="NFP87" s="211"/>
      <c r="NFQ87" s="211"/>
      <c r="NFR87" s="211"/>
      <c r="NFS87" s="211"/>
      <c r="NFT87" s="211"/>
      <c r="NFU87" s="211"/>
      <c r="NFV87" s="211"/>
      <c r="NFW87" s="211"/>
      <c r="NFX87" s="211"/>
      <c r="NFY87" s="211"/>
      <c r="NFZ87" s="211"/>
      <c r="NGA87" s="211"/>
      <c r="NGB87" s="211"/>
      <c r="NGC87" s="211"/>
      <c r="NGD87" s="211"/>
      <c r="NGE87" s="211"/>
      <c r="NGF87" s="211"/>
      <c r="NGG87" s="211"/>
      <c r="NGH87" s="211"/>
      <c r="NGI87" s="211"/>
      <c r="NGJ87" s="211"/>
      <c r="NGK87" s="211"/>
      <c r="NGL87" s="211"/>
      <c r="NGM87" s="211"/>
      <c r="NGN87" s="211"/>
      <c r="NGO87" s="211"/>
      <c r="NGP87" s="211"/>
      <c r="NGQ87" s="211"/>
      <c r="NGR87" s="211"/>
      <c r="NGS87" s="211"/>
      <c r="NGT87" s="211"/>
      <c r="NGU87" s="211"/>
      <c r="NGV87" s="211"/>
      <c r="NGW87" s="211"/>
      <c r="NGX87" s="211"/>
      <c r="NGY87" s="211"/>
      <c r="NGZ87" s="211"/>
      <c r="NHA87" s="211"/>
      <c r="NHB87" s="211"/>
      <c r="NHC87" s="211"/>
      <c r="NHD87" s="211"/>
      <c r="NHE87" s="211"/>
      <c r="NHF87" s="211"/>
      <c r="NHG87" s="211"/>
      <c r="NHH87" s="211"/>
      <c r="NHI87" s="211"/>
      <c r="NHJ87" s="211"/>
      <c r="NHK87" s="211"/>
      <c r="NHL87" s="211"/>
      <c r="NHM87" s="211"/>
      <c r="NHN87" s="211"/>
      <c r="NHO87" s="211"/>
      <c r="NHP87" s="211"/>
      <c r="NHQ87" s="211"/>
      <c r="NHR87" s="211"/>
      <c r="NHS87" s="211"/>
      <c r="NHT87" s="211"/>
      <c r="NHU87" s="211"/>
      <c r="NHV87" s="211"/>
      <c r="NHW87" s="211"/>
      <c r="NHX87" s="211"/>
      <c r="NHY87" s="211"/>
      <c r="NHZ87" s="211"/>
      <c r="NIA87" s="211"/>
      <c r="NIB87" s="211"/>
      <c r="NIC87" s="211"/>
      <c r="NID87" s="211"/>
      <c r="NIE87" s="211"/>
      <c r="NIF87" s="211"/>
      <c r="NIG87" s="211"/>
      <c r="NIH87" s="211"/>
      <c r="NII87" s="211"/>
      <c r="NIJ87" s="211"/>
      <c r="NIK87" s="211"/>
      <c r="NIL87" s="211"/>
      <c r="NIM87" s="211"/>
      <c r="NIN87" s="211"/>
      <c r="NIO87" s="211"/>
      <c r="NIP87" s="211"/>
      <c r="NIQ87" s="211"/>
      <c r="NIR87" s="211"/>
      <c r="NIS87" s="211"/>
      <c r="NIT87" s="211"/>
      <c r="NIU87" s="211"/>
      <c r="NIV87" s="211"/>
      <c r="NIW87" s="211"/>
      <c r="NIX87" s="211"/>
      <c r="NIY87" s="211"/>
      <c r="NIZ87" s="211"/>
      <c r="NJA87" s="211"/>
      <c r="NJB87" s="211"/>
      <c r="NJC87" s="211"/>
      <c r="NJD87" s="211"/>
      <c r="NJE87" s="211"/>
      <c r="NJF87" s="211"/>
      <c r="NJG87" s="211"/>
      <c r="NJH87" s="211"/>
      <c r="NJI87" s="211"/>
      <c r="NJJ87" s="211"/>
      <c r="NJK87" s="211"/>
      <c r="NJL87" s="211"/>
      <c r="NJM87" s="211"/>
      <c r="NJN87" s="211"/>
      <c r="NJO87" s="211"/>
      <c r="NJP87" s="211"/>
      <c r="NJQ87" s="211"/>
      <c r="NJR87" s="211"/>
      <c r="NJS87" s="211"/>
      <c r="NJT87" s="211"/>
      <c r="NJU87" s="211"/>
      <c r="NJV87" s="211"/>
      <c r="NJW87" s="211"/>
      <c r="NJX87" s="211"/>
      <c r="NJY87" s="211"/>
      <c r="NJZ87" s="211"/>
      <c r="NKA87" s="211"/>
      <c r="NKB87" s="211"/>
      <c r="NKC87" s="211"/>
      <c r="NKD87" s="211"/>
      <c r="NKE87" s="211"/>
      <c r="NKF87" s="211"/>
      <c r="NKG87" s="211"/>
      <c r="NKH87" s="211"/>
      <c r="NKI87" s="211"/>
      <c r="NKJ87" s="211"/>
      <c r="NKK87" s="211"/>
      <c r="NKL87" s="211"/>
      <c r="NKM87" s="211"/>
      <c r="NKN87" s="211"/>
      <c r="NKO87" s="211"/>
      <c r="NKP87" s="211"/>
      <c r="NKQ87" s="211"/>
      <c r="NKR87" s="211"/>
      <c r="NKS87" s="211"/>
      <c r="NKT87" s="211"/>
      <c r="NKU87" s="211"/>
      <c r="NKV87" s="211"/>
      <c r="NKW87" s="211"/>
      <c r="NKX87" s="211"/>
      <c r="NKY87" s="211"/>
      <c r="NKZ87" s="211"/>
      <c r="NLA87" s="211"/>
      <c r="NLB87" s="211"/>
      <c r="NLC87" s="211"/>
      <c r="NLD87" s="211"/>
      <c r="NLE87" s="211"/>
      <c r="NLF87" s="211"/>
      <c r="NLG87" s="211"/>
      <c r="NLH87" s="211"/>
      <c r="NLI87" s="211"/>
      <c r="NLJ87" s="211"/>
      <c r="NLK87" s="211"/>
      <c r="NLL87" s="211"/>
      <c r="NLM87" s="211"/>
      <c r="NLN87" s="211"/>
      <c r="NLO87" s="211"/>
      <c r="NLP87" s="211"/>
      <c r="NLQ87" s="211"/>
      <c r="NLR87" s="211"/>
      <c r="NLS87" s="211"/>
      <c r="NLT87" s="211"/>
      <c r="NLU87" s="211"/>
      <c r="NLV87" s="211"/>
      <c r="NLW87" s="211"/>
      <c r="NLX87" s="211"/>
      <c r="NLY87" s="211"/>
      <c r="NLZ87" s="211"/>
      <c r="NMA87" s="211"/>
      <c r="NMB87" s="211"/>
      <c r="NMC87" s="211"/>
      <c r="NMD87" s="211"/>
      <c r="NME87" s="211"/>
      <c r="NMF87" s="211"/>
      <c r="NMG87" s="211"/>
      <c r="NMH87" s="211"/>
      <c r="NMI87" s="211"/>
      <c r="NMJ87" s="211"/>
      <c r="NMK87" s="211"/>
      <c r="NML87" s="211"/>
      <c r="NMM87" s="211"/>
      <c r="NMN87" s="211"/>
      <c r="NMO87" s="211"/>
      <c r="NMP87" s="211"/>
      <c r="NMQ87" s="211"/>
      <c r="NMR87" s="211"/>
      <c r="NMS87" s="211"/>
      <c r="NMT87" s="211"/>
      <c r="NMU87" s="211"/>
      <c r="NMV87" s="211"/>
      <c r="NMW87" s="211"/>
      <c r="NMX87" s="211"/>
      <c r="NMY87" s="211"/>
      <c r="NMZ87" s="211"/>
      <c r="NNA87" s="211"/>
      <c r="NNB87" s="211"/>
      <c r="NNC87" s="211"/>
      <c r="NND87" s="211"/>
      <c r="NNE87" s="211"/>
      <c r="NNF87" s="211"/>
      <c r="NNG87" s="211"/>
      <c r="NNH87" s="211"/>
      <c r="NNI87" s="211"/>
      <c r="NNJ87" s="211"/>
      <c r="NNK87" s="211"/>
      <c r="NNL87" s="211"/>
      <c r="NNM87" s="211"/>
      <c r="NNN87" s="211"/>
      <c r="NNO87" s="211"/>
      <c r="NNP87" s="211"/>
      <c r="NNQ87" s="211"/>
      <c r="NNR87" s="211"/>
      <c r="NNS87" s="211"/>
      <c r="NNT87" s="211"/>
      <c r="NNU87" s="211"/>
      <c r="NNV87" s="211"/>
      <c r="NNW87" s="211"/>
      <c r="NNX87" s="211"/>
      <c r="NNY87" s="211"/>
      <c r="NNZ87" s="211"/>
      <c r="NOA87" s="211"/>
      <c r="NOB87" s="211"/>
      <c r="NOC87" s="211"/>
      <c r="NOD87" s="211"/>
      <c r="NOE87" s="211"/>
      <c r="NOF87" s="211"/>
      <c r="NOG87" s="211"/>
      <c r="NOH87" s="211"/>
      <c r="NOI87" s="211"/>
      <c r="NOJ87" s="211"/>
      <c r="NOK87" s="211"/>
      <c r="NOL87" s="211"/>
      <c r="NOM87" s="211"/>
      <c r="NON87" s="211"/>
      <c r="NOO87" s="211"/>
      <c r="NOP87" s="211"/>
      <c r="NOQ87" s="211"/>
      <c r="NOR87" s="211"/>
      <c r="NOS87" s="211"/>
      <c r="NOT87" s="211"/>
      <c r="NOU87" s="211"/>
      <c r="NOV87" s="211"/>
      <c r="NOW87" s="211"/>
      <c r="NOX87" s="211"/>
      <c r="NOY87" s="211"/>
      <c r="NOZ87" s="211"/>
      <c r="NPA87" s="211"/>
      <c r="NPB87" s="211"/>
      <c r="NPC87" s="211"/>
      <c r="NPD87" s="211"/>
      <c r="NPE87" s="211"/>
      <c r="NPF87" s="211"/>
      <c r="NPG87" s="211"/>
      <c r="NPH87" s="211"/>
      <c r="NPI87" s="211"/>
      <c r="NPJ87" s="211"/>
      <c r="NPK87" s="211"/>
      <c r="NPL87" s="211"/>
      <c r="NPM87" s="211"/>
      <c r="NPN87" s="211"/>
      <c r="NPO87" s="211"/>
      <c r="NPP87" s="211"/>
      <c r="NPQ87" s="211"/>
      <c r="NPR87" s="211"/>
      <c r="NPS87" s="211"/>
      <c r="NPT87" s="211"/>
      <c r="NPU87" s="211"/>
      <c r="NPV87" s="211"/>
      <c r="NPW87" s="211"/>
      <c r="NPX87" s="211"/>
      <c r="NPY87" s="211"/>
      <c r="NPZ87" s="211"/>
      <c r="NQA87" s="211"/>
      <c r="NQB87" s="211"/>
      <c r="NQC87" s="211"/>
      <c r="NQD87" s="211"/>
      <c r="NQE87" s="211"/>
      <c r="NQF87" s="211"/>
      <c r="NQG87" s="211"/>
      <c r="NQH87" s="211"/>
      <c r="NQI87" s="211"/>
      <c r="NQJ87" s="211"/>
      <c r="NQK87" s="211"/>
      <c r="NQL87" s="211"/>
      <c r="NQM87" s="211"/>
      <c r="NQN87" s="211"/>
      <c r="NQO87" s="211"/>
      <c r="NQP87" s="211"/>
      <c r="NQQ87" s="211"/>
      <c r="NQR87" s="211"/>
      <c r="NQS87" s="211"/>
      <c r="NQT87" s="211"/>
      <c r="NQU87" s="211"/>
      <c r="NQV87" s="211"/>
      <c r="NQW87" s="211"/>
      <c r="NQX87" s="211"/>
      <c r="NQY87" s="211"/>
      <c r="NQZ87" s="211"/>
      <c r="NRA87" s="211"/>
      <c r="NRB87" s="211"/>
      <c r="NRC87" s="211"/>
      <c r="NRD87" s="211"/>
      <c r="NRE87" s="211"/>
      <c r="NRF87" s="211"/>
      <c r="NRG87" s="211"/>
      <c r="NRH87" s="211"/>
      <c r="NRI87" s="211"/>
      <c r="NRJ87" s="211"/>
      <c r="NRK87" s="211"/>
      <c r="NRL87" s="211"/>
      <c r="NRM87" s="211"/>
      <c r="NRN87" s="211"/>
      <c r="NRO87" s="211"/>
      <c r="NRP87" s="211"/>
      <c r="NRQ87" s="211"/>
      <c r="NRR87" s="211"/>
      <c r="NRS87" s="211"/>
      <c r="NRT87" s="211"/>
      <c r="NRU87" s="211"/>
      <c r="NRV87" s="211"/>
      <c r="NRW87" s="211"/>
      <c r="NRX87" s="211"/>
      <c r="NRY87" s="211"/>
      <c r="NRZ87" s="211"/>
      <c r="NSA87" s="211"/>
      <c r="NSB87" s="211"/>
      <c r="NSC87" s="211"/>
      <c r="NSD87" s="211"/>
      <c r="NSE87" s="211"/>
      <c r="NSF87" s="211"/>
      <c r="NSG87" s="211"/>
      <c r="NSH87" s="211"/>
      <c r="NSI87" s="211"/>
      <c r="NSJ87" s="211"/>
      <c r="NSK87" s="211"/>
      <c r="NSL87" s="211"/>
      <c r="NSM87" s="211"/>
      <c r="NSN87" s="211"/>
      <c r="NSO87" s="211"/>
      <c r="NSP87" s="211"/>
      <c r="NSQ87" s="211"/>
      <c r="NSR87" s="211"/>
      <c r="NSS87" s="211"/>
      <c r="NST87" s="211"/>
      <c r="NSU87" s="211"/>
      <c r="NSV87" s="211"/>
      <c r="NSW87" s="211"/>
      <c r="NSX87" s="211"/>
      <c r="NSY87" s="211"/>
      <c r="NSZ87" s="211"/>
      <c r="NTA87" s="211"/>
      <c r="NTB87" s="211"/>
      <c r="NTC87" s="211"/>
      <c r="NTD87" s="211"/>
      <c r="NTE87" s="211"/>
      <c r="NTF87" s="211"/>
      <c r="NTG87" s="211"/>
      <c r="NTH87" s="211"/>
      <c r="NTI87" s="211"/>
      <c r="NTJ87" s="211"/>
      <c r="NTK87" s="211"/>
      <c r="NTL87" s="211"/>
      <c r="NTM87" s="211"/>
      <c r="NTN87" s="211"/>
      <c r="NTO87" s="211"/>
      <c r="NTP87" s="211"/>
      <c r="NTQ87" s="211"/>
      <c r="NTR87" s="211"/>
      <c r="NTS87" s="211"/>
      <c r="NTT87" s="211"/>
      <c r="NTU87" s="211"/>
      <c r="NTV87" s="211"/>
      <c r="NTW87" s="211"/>
      <c r="NTX87" s="211"/>
      <c r="NTY87" s="211"/>
      <c r="NTZ87" s="211"/>
      <c r="NUA87" s="211"/>
      <c r="NUB87" s="211"/>
      <c r="NUC87" s="211"/>
      <c r="NUD87" s="211"/>
      <c r="NUE87" s="211"/>
      <c r="NUF87" s="211"/>
      <c r="NUG87" s="211"/>
      <c r="NUH87" s="211"/>
      <c r="NUI87" s="211"/>
      <c r="NUJ87" s="211"/>
      <c r="NUK87" s="211"/>
      <c r="NUL87" s="211"/>
      <c r="NUM87" s="211"/>
      <c r="NUN87" s="211"/>
      <c r="NUO87" s="211"/>
      <c r="NUP87" s="211"/>
      <c r="NUQ87" s="211"/>
      <c r="NUR87" s="211"/>
      <c r="NUS87" s="211"/>
      <c r="NUT87" s="211"/>
      <c r="NUU87" s="211"/>
      <c r="NUV87" s="211"/>
      <c r="NUW87" s="211"/>
      <c r="NUX87" s="211"/>
      <c r="NUY87" s="211"/>
      <c r="NUZ87" s="211"/>
      <c r="NVA87" s="211"/>
      <c r="NVB87" s="211"/>
      <c r="NVC87" s="211"/>
      <c r="NVD87" s="211"/>
      <c r="NVE87" s="211"/>
      <c r="NVF87" s="211"/>
      <c r="NVG87" s="211"/>
      <c r="NVH87" s="211"/>
      <c r="NVI87" s="211"/>
      <c r="NVJ87" s="211"/>
      <c r="NVK87" s="211"/>
      <c r="NVL87" s="211"/>
      <c r="NVM87" s="211"/>
      <c r="NVN87" s="211"/>
      <c r="NVO87" s="211"/>
      <c r="NVP87" s="211"/>
      <c r="NVQ87" s="211"/>
      <c r="NVR87" s="211"/>
      <c r="NVS87" s="211"/>
      <c r="NVT87" s="211"/>
      <c r="NVU87" s="211"/>
      <c r="NVV87" s="211"/>
      <c r="NVW87" s="211"/>
      <c r="NVX87" s="211"/>
      <c r="NVY87" s="211"/>
      <c r="NVZ87" s="211"/>
      <c r="NWA87" s="211"/>
      <c r="NWB87" s="211"/>
      <c r="NWC87" s="211"/>
      <c r="NWD87" s="211"/>
      <c r="NWE87" s="211"/>
      <c r="NWF87" s="211"/>
      <c r="NWG87" s="211"/>
      <c r="NWH87" s="211"/>
      <c r="NWI87" s="211"/>
      <c r="NWJ87" s="211"/>
      <c r="NWK87" s="211"/>
      <c r="NWL87" s="211"/>
      <c r="NWM87" s="211"/>
      <c r="NWN87" s="211"/>
      <c r="NWO87" s="211"/>
      <c r="NWP87" s="211"/>
      <c r="NWQ87" s="211"/>
      <c r="NWR87" s="211"/>
      <c r="NWS87" s="211"/>
      <c r="NWT87" s="211"/>
      <c r="NWU87" s="211"/>
      <c r="NWV87" s="211"/>
      <c r="NWW87" s="211"/>
      <c r="NWX87" s="211"/>
      <c r="NWY87" s="211"/>
      <c r="NWZ87" s="211"/>
      <c r="NXA87" s="211"/>
      <c r="NXB87" s="211"/>
      <c r="NXC87" s="211"/>
      <c r="NXD87" s="211"/>
      <c r="NXE87" s="211"/>
      <c r="NXF87" s="211"/>
      <c r="NXG87" s="211"/>
      <c r="NXH87" s="211"/>
      <c r="NXI87" s="211"/>
      <c r="NXJ87" s="211"/>
      <c r="NXK87" s="211"/>
      <c r="NXL87" s="211"/>
      <c r="NXM87" s="211"/>
      <c r="NXN87" s="211"/>
      <c r="NXO87" s="211"/>
      <c r="NXP87" s="211"/>
      <c r="NXQ87" s="211"/>
      <c r="NXR87" s="211"/>
      <c r="NXS87" s="211"/>
      <c r="NXT87" s="211"/>
      <c r="NXU87" s="211"/>
      <c r="NXV87" s="211"/>
      <c r="NXW87" s="211"/>
      <c r="NXX87" s="211"/>
      <c r="NXY87" s="211"/>
      <c r="NXZ87" s="211"/>
      <c r="NYA87" s="211"/>
      <c r="NYB87" s="211"/>
      <c r="NYC87" s="211"/>
      <c r="NYD87" s="211"/>
      <c r="NYE87" s="211"/>
      <c r="NYF87" s="211"/>
      <c r="NYG87" s="211"/>
      <c r="NYH87" s="211"/>
      <c r="NYI87" s="211"/>
      <c r="NYJ87" s="211"/>
      <c r="NYK87" s="211"/>
      <c r="NYL87" s="211"/>
      <c r="NYM87" s="211"/>
      <c r="NYN87" s="211"/>
      <c r="NYO87" s="211"/>
      <c r="NYP87" s="211"/>
      <c r="NYQ87" s="211"/>
      <c r="NYR87" s="211"/>
      <c r="NYS87" s="211"/>
      <c r="NYT87" s="211"/>
      <c r="NYU87" s="211"/>
      <c r="NYV87" s="211"/>
      <c r="NYW87" s="211"/>
      <c r="NYX87" s="211"/>
      <c r="NYY87" s="211"/>
      <c r="NYZ87" s="211"/>
      <c r="NZA87" s="211"/>
      <c r="NZB87" s="211"/>
      <c r="NZC87" s="211"/>
      <c r="NZD87" s="211"/>
      <c r="NZE87" s="211"/>
      <c r="NZF87" s="211"/>
      <c r="NZG87" s="211"/>
      <c r="NZH87" s="211"/>
      <c r="NZI87" s="211"/>
      <c r="NZJ87" s="211"/>
      <c r="NZK87" s="211"/>
      <c r="NZL87" s="211"/>
      <c r="NZM87" s="211"/>
      <c r="NZN87" s="211"/>
      <c r="NZO87" s="211"/>
      <c r="NZP87" s="211"/>
      <c r="NZQ87" s="211"/>
      <c r="NZR87" s="211"/>
      <c r="NZS87" s="211"/>
      <c r="NZT87" s="211"/>
      <c r="NZU87" s="211"/>
      <c r="NZV87" s="211"/>
      <c r="NZW87" s="211"/>
      <c r="NZX87" s="211"/>
      <c r="NZY87" s="211"/>
      <c r="NZZ87" s="211"/>
      <c r="OAA87" s="211"/>
      <c r="OAB87" s="211"/>
      <c r="OAC87" s="211"/>
      <c r="OAD87" s="211"/>
      <c r="OAE87" s="211"/>
      <c r="OAF87" s="211"/>
      <c r="OAG87" s="211"/>
      <c r="OAH87" s="211"/>
      <c r="OAI87" s="211"/>
      <c r="OAJ87" s="211"/>
      <c r="OAK87" s="211"/>
      <c r="OAL87" s="211"/>
      <c r="OAM87" s="211"/>
      <c r="OAN87" s="211"/>
      <c r="OAO87" s="211"/>
      <c r="OAP87" s="211"/>
      <c r="OAQ87" s="211"/>
      <c r="OAR87" s="211"/>
      <c r="OAS87" s="211"/>
      <c r="OAT87" s="211"/>
      <c r="OAU87" s="211"/>
      <c r="OAV87" s="211"/>
      <c r="OAW87" s="211"/>
      <c r="OAX87" s="211"/>
      <c r="OAY87" s="211"/>
      <c r="OAZ87" s="211"/>
      <c r="OBA87" s="211"/>
      <c r="OBB87" s="211"/>
      <c r="OBC87" s="211"/>
      <c r="OBD87" s="211"/>
      <c r="OBE87" s="211"/>
      <c r="OBF87" s="211"/>
      <c r="OBG87" s="211"/>
      <c r="OBH87" s="211"/>
      <c r="OBI87" s="211"/>
      <c r="OBJ87" s="211"/>
      <c r="OBK87" s="211"/>
      <c r="OBL87" s="211"/>
      <c r="OBM87" s="211"/>
      <c r="OBN87" s="211"/>
      <c r="OBO87" s="211"/>
      <c r="OBP87" s="211"/>
      <c r="OBQ87" s="211"/>
      <c r="OBR87" s="211"/>
      <c r="OBS87" s="211"/>
      <c r="OBT87" s="211"/>
      <c r="OBU87" s="211"/>
      <c r="OBV87" s="211"/>
      <c r="OBW87" s="211"/>
      <c r="OBX87" s="211"/>
      <c r="OBY87" s="211"/>
      <c r="OBZ87" s="211"/>
      <c r="OCA87" s="211"/>
      <c r="OCB87" s="211"/>
      <c r="OCC87" s="211"/>
      <c r="OCD87" s="211"/>
      <c r="OCE87" s="211"/>
      <c r="OCF87" s="211"/>
      <c r="OCG87" s="211"/>
      <c r="OCH87" s="211"/>
      <c r="OCI87" s="211"/>
      <c r="OCJ87" s="211"/>
      <c r="OCK87" s="211"/>
      <c r="OCL87" s="211"/>
      <c r="OCM87" s="211"/>
      <c r="OCN87" s="211"/>
      <c r="OCO87" s="211"/>
      <c r="OCP87" s="211"/>
      <c r="OCQ87" s="211"/>
      <c r="OCR87" s="211"/>
      <c r="OCS87" s="211"/>
      <c r="OCT87" s="211"/>
      <c r="OCU87" s="211"/>
      <c r="OCV87" s="211"/>
      <c r="OCW87" s="211"/>
      <c r="OCX87" s="211"/>
      <c r="OCY87" s="211"/>
      <c r="OCZ87" s="211"/>
      <c r="ODA87" s="211"/>
      <c r="ODB87" s="211"/>
      <c r="ODC87" s="211"/>
      <c r="ODD87" s="211"/>
      <c r="ODE87" s="211"/>
      <c r="ODF87" s="211"/>
      <c r="ODG87" s="211"/>
      <c r="ODH87" s="211"/>
      <c r="ODI87" s="211"/>
      <c r="ODJ87" s="211"/>
      <c r="ODK87" s="211"/>
      <c r="ODL87" s="211"/>
      <c r="ODM87" s="211"/>
      <c r="ODN87" s="211"/>
      <c r="ODO87" s="211"/>
      <c r="ODP87" s="211"/>
      <c r="ODQ87" s="211"/>
      <c r="ODR87" s="211"/>
      <c r="ODS87" s="211"/>
      <c r="ODT87" s="211"/>
      <c r="ODU87" s="211"/>
      <c r="ODV87" s="211"/>
      <c r="ODW87" s="211"/>
      <c r="ODX87" s="211"/>
      <c r="ODY87" s="211"/>
      <c r="ODZ87" s="211"/>
      <c r="OEA87" s="211"/>
      <c r="OEB87" s="211"/>
      <c r="OEC87" s="211"/>
      <c r="OED87" s="211"/>
      <c r="OEE87" s="211"/>
      <c r="OEF87" s="211"/>
      <c r="OEG87" s="211"/>
      <c r="OEH87" s="211"/>
      <c r="OEI87" s="211"/>
      <c r="OEJ87" s="211"/>
      <c r="OEK87" s="211"/>
      <c r="OEL87" s="211"/>
      <c r="OEM87" s="211"/>
      <c r="OEN87" s="211"/>
      <c r="OEO87" s="211"/>
      <c r="OEP87" s="211"/>
      <c r="OEQ87" s="211"/>
      <c r="OER87" s="211"/>
      <c r="OES87" s="211"/>
      <c r="OET87" s="211"/>
      <c r="OEU87" s="211"/>
      <c r="OEV87" s="211"/>
      <c r="OEW87" s="211"/>
      <c r="OEX87" s="211"/>
      <c r="OEY87" s="211"/>
      <c r="OEZ87" s="211"/>
      <c r="OFA87" s="211"/>
      <c r="OFB87" s="211"/>
      <c r="OFC87" s="211"/>
      <c r="OFD87" s="211"/>
      <c r="OFE87" s="211"/>
      <c r="OFF87" s="211"/>
      <c r="OFG87" s="211"/>
      <c r="OFH87" s="211"/>
      <c r="OFI87" s="211"/>
      <c r="OFJ87" s="211"/>
      <c r="OFK87" s="211"/>
      <c r="OFL87" s="211"/>
      <c r="OFM87" s="211"/>
      <c r="OFN87" s="211"/>
      <c r="OFO87" s="211"/>
      <c r="OFP87" s="211"/>
      <c r="OFQ87" s="211"/>
      <c r="OFR87" s="211"/>
      <c r="OFS87" s="211"/>
      <c r="OFT87" s="211"/>
      <c r="OFU87" s="211"/>
      <c r="OFV87" s="211"/>
      <c r="OFW87" s="211"/>
      <c r="OFX87" s="211"/>
      <c r="OFY87" s="211"/>
      <c r="OFZ87" s="211"/>
      <c r="OGA87" s="211"/>
      <c r="OGB87" s="211"/>
      <c r="OGC87" s="211"/>
      <c r="OGD87" s="211"/>
      <c r="OGE87" s="211"/>
      <c r="OGF87" s="211"/>
      <c r="OGG87" s="211"/>
      <c r="OGH87" s="211"/>
      <c r="OGI87" s="211"/>
      <c r="OGJ87" s="211"/>
      <c r="OGK87" s="211"/>
      <c r="OGL87" s="211"/>
      <c r="OGM87" s="211"/>
      <c r="OGN87" s="211"/>
      <c r="OGO87" s="211"/>
      <c r="OGP87" s="211"/>
      <c r="OGQ87" s="211"/>
      <c r="OGR87" s="211"/>
      <c r="OGS87" s="211"/>
      <c r="OGT87" s="211"/>
      <c r="OGU87" s="211"/>
      <c r="OGV87" s="211"/>
      <c r="OGW87" s="211"/>
      <c r="OGX87" s="211"/>
      <c r="OGY87" s="211"/>
      <c r="OGZ87" s="211"/>
      <c r="OHA87" s="211"/>
      <c r="OHB87" s="211"/>
      <c r="OHC87" s="211"/>
      <c r="OHD87" s="211"/>
      <c r="OHE87" s="211"/>
      <c r="OHF87" s="211"/>
      <c r="OHG87" s="211"/>
      <c r="OHH87" s="211"/>
      <c r="OHI87" s="211"/>
      <c r="OHJ87" s="211"/>
      <c r="OHK87" s="211"/>
      <c r="OHL87" s="211"/>
      <c r="OHM87" s="211"/>
      <c r="OHN87" s="211"/>
      <c r="OHO87" s="211"/>
      <c r="OHP87" s="211"/>
      <c r="OHQ87" s="211"/>
      <c r="OHR87" s="211"/>
      <c r="OHS87" s="211"/>
      <c r="OHT87" s="211"/>
      <c r="OHU87" s="211"/>
      <c r="OHV87" s="211"/>
      <c r="OHW87" s="211"/>
      <c r="OHX87" s="211"/>
      <c r="OHY87" s="211"/>
      <c r="OHZ87" s="211"/>
      <c r="OIA87" s="211"/>
      <c r="OIB87" s="211"/>
      <c r="OIC87" s="211"/>
      <c r="OID87" s="211"/>
      <c r="OIE87" s="211"/>
      <c r="OIF87" s="211"/>
      <c r="OIG87" s="211"/>
      <c r="OIH87" s="211"/>
      <c r="OII87" s="211"/>
      <c r="OIJ87" s="211"/>
      <c r="OIK87" s="211"/>
      <c r="OIL87" s="211"/>
      <c r="OIM87" s="211"/>
      <c r="OIN87" s="211"/>
      <c r="OIO87" s="211"/>
      <c r="OIP87" s="211"/>
      <c r="OIQ87" s="211"/>
      <c r="OIR87" s="211"/>
      <c r="OIS87" s="211"/>
      <c r="OIT87" s="211"/>
      <c r="OIU87" s="211"/>
      <c r="OIV87" s="211"/>
      <c r="OIW87" s="211"/>
      <c r="OIX87" s="211"/>
      <c r="OIY87" s="211"/>
      <c r="OIZ87" s="211"/>
      <c r="OJA87" s="211"/>
      <c r="OJB87" s="211"/>
      <c r="OJC87" s="211"/>
      <c r="OJD87" s="211"/>
      <c r="OJE87" s="211"/>
      <c r="OJF87" s="211"/>
      <c r="OJG87" s="211"/>
      <c r="OJH87" s="211"/>
      <c r="OJI87" s="211"/>
      <c r="OJJ87" s="211"/>
      <c r="OJK87" s="211"/>
      <c r="OJL87" s="211"/>
      <c r="OJM87" s="211"/>
      <c r="OJN87" s="211"/>
      <c r="OJO87" s="211"/>
      <c r="OJP87" s="211"/>
      <c r="OJQ87" s="211"/>
      <c r="OJR87" s="211"/>
      <c r="OJS87" s="211"/>
      <c r="OJT87" s="211"/>
      <c r="OJU87" s="211"/>
      <c r="OJV87" s="211"/>
      <c r="OJW87" s="211"/>
      <c r="OJX87" s="211"/>
      <c r="OJY87" s="211"/>
      <c r="OJZ87" s="211"/>
      <c r="OKA87" s="211"/>
      <c r="OKB87" s="211"/>
      <c r="OKC87" s="211"/>
      <c r="OKD87" s="211"/>
      <c r="OKE87" s="211"/>
      <c r="OKF87" s="211"/>
      <c r="OKG87" s="211"/>
      <c r="OKH87" s="211"/>
      <c r="OKI87" s="211"/>
      <c r="OKJ87" s="211"/>
      <c r="OKK87" s="211"/>
      <c r="OKL87" s="211"/>
      <c r="OKM87" s="211"/>
      <c r="OKN87" s="211"/>
      <c r="OKO87" s="211"/>
      <c r="OKP87" s="211"/>
      <c r="OKQ87" s="211"/>
      <c r="OKR87" s="211"/>
      <c r="OKS87" s="211"/>
      <c r="OKT87" s="211"/>
      <c r="OKU87" s="211"/>
      <c r="OKV87" s="211"/>
      <c r="OKW87" s="211"/>
      <c r="OKX87" s="211"/>
      <c r="OKY87" s="211"/>
      <c r="OKZ87" s="211"/>
      <c r="OLA87" s="211"/>
      <c r="OLB87" s="211"/>
      <c r="OLC87" s="211"/>
      <c r="OLD87" s="211"/>
      <c r="OLE87" s="211"/>
      <c r="OLF87" s="211"/>
      <c r="OLG87" s="211"/>
      <c r="OLH87" s="211"/>
      <c r="OLI87" s="211"/>
      <c r="OLJ87" s="211"/>
      <c r="OLK87" s="211"/>
      <c r="OLL87" s="211"/>
      <c r="OLM87" s="211"/>
      <c r="OLN87" s="211"/>
      <c r="OLO87" s="211"/>
      <c r="OLP87" s="211"/>
      <c r="OLQ87" s="211"/>
      <c r="OLR87" s="211"/>
      <c r="OLS87" s="211"/>
      <c r="OLT87" s="211"/>
      <c r="OLU87" s="211"/>
      <c r="OLV87" s="211"/>
      <c r="OLW87" s="211"/>
      <c r="OLX87" s="211"/>
      <c r="OLY87" s="211"/>
      <c r="OLZ87" s="211"/>
      <c r="OMA87" s="211"/>
      <c r="OMB87" s="211"/>
      <c r="OMC87" s="211"/>
      <c r="OMD87" s="211"/>
      <c r="OME87" s="211"/>
      <c r="OMF87" s="211"/>
      <c r="OMG87" s="211"/>
      <c r="OMH87" s="211"/>
      <c r="OMI87" s="211"/>
      <c r="OMJ87" s="211"/>
      <c r="OMK87" s="211"/>
      <c r="OML87" s="211"/>
      <c r="OMM87" s="211"/>
      <c r="OMN87" s="211"/>
      <c r="OMO87" s="211"/>
      <c r="OMP87" s="211"/>
      <c r="OMQ87" s="211"/>
      <c r="OMR87" s="211"/>
      <c r="OMS87" s="211"/>
      <c r="OMT87" s="211"/>
      <c r="OMU87" s="211"/>
      <c r="OMV87" s="211"/>
      <c r="OMW87" s="211"/>
      <c r="OMX87" s="211"/>
      <c r="OMY87" s="211"/>
      <c r="OMZ87" s="211"/>
      <c r="ONA87" s="211"/>
      <c r="ONB87" s="211"/>
      <c r="ONC87" s="211"/>
      <c r="OND87" s="211"/>
      <c r="ONE87" s="211"/>
      <c r="ONF87" s="211"/>
      <c r="ONG87" s="211"/>
      <c r="ONH87" s="211"/>
      <c r="ONI87" s="211"/>
      <c r="ONJ87" s="211"/>
      <c r="ONK87" s="211"/>
      <c r="ONL87" s="211"/>
      <c r="ONM87" s="211"/>
      <c r="ONN87" s="211"/>
      <c r="ONO87" s="211"/>
      <c r="ONP87" s="211"/>
      <c r="ONQ87" s="211"/>
      <c r="ONR87" s="211"/>
      <c r="ONS87" s="211"/>
      <c r="ONT87" s="211"/>
      <c r="ONU87" s="211"/>
      <c r="ONV87" s="211"/>
      <c r="ONW87" s="211"/>
      <c r="ONX87" s="211"/>
      <c r="ONY87" s="211"/>
      <c r="ONZ87" s="211"/>
      <c r="OOA87" s="211"/>
      <c r="OOB87" s="211"/>
      <c r="OOC87" s="211"/>
      <c r="OOD87" s="211"/>
      <c r="OOE87" s="211"/>
      <c r="OOF87" s="211"/>
      <c r="OOG87" s="211"/>
      <c r="OOH87" s="211"/>
      <c r="OOI87" s="211"/>
      <c r="OOJ87" s="211"/>
      <c r="OOK87" s="211"/>
      <c r="OOL87" s="211"/>
      <c r="OOM87" s="211"/>
      <c r="OON87" s="211"/>
      <c r="OOO87" s="211"/>
      <c r="OOP87" s="211"/>
      <c r="OOQ87" s="211"/>
      <c r="OOR87" s="211"/>
      <c r="OOS87" s="211"/>
      <c r="OOT87" s="211"/>
      <c r="OOU87" s="211"/>
      <c r="OOV87" s="211"/>
      <c r="OOW87" s="211"/>
      <c r="OOX87" s="211"/>
      <c r="OOY87" s="211"/>
      <c r="OOZ87" s="211"/>
      <c r="OPA87" s="211"/>
      <c r="OPB87" s="211"/>
      <c r="OPC87" s="211"/>
      <c r="OPD87" s="211"/>
      <c r="OPE87" s="211"/>
      <c r="OPF87" s="211"/>
      <c r="OPG87" s="211"/>
      <c r="OPH87" s="211"/>
      <c r="OPI87" s="211"/>
      <c r="OPJ87" s="211"/>
      <c r="OPK87" s="211"/>
      <c r="OPL87" s="211"/>
      <c r="OPM87" s="211"/>
      <c r="OPN87" s="211"/>
      <c r="OPO87" s="211"/>
      <c r="OPP87" s="211"/>
      <c r="OPQ87" s="211"/>
      <c r="OPR87" s="211"/>
      <c r="OPS87" s="211"/>
      <c r="OPT87" s="211"/>
      <c r="OPU87" s="211"/>
      <c r="OPV87" s="211"/>
      <c r="OPW87" s="211"/>
      <c r="OPX87" s="211"/>
      <c r="OPY87" s="211"/>
      <c r="OPZ87" s="211"/>
      <c r="OQA87" s="211"/>
      <c r="OQB87" s="211"/>
      <c r="OQC87" s="211"/>
      <c r="OQD87" s="211"/>
      <c r="OQE87" s="211"/>
      <c r="OQF87" s="211"/>
      <c r="OQG87" s="211"/>
      <c r="OQH87" s="211"/>
      <c r="OQI87" s="211"/>
      <c r="OQJ87" s="211"/>
      <c r="OQK87" s="211"/>
      <c r="OQL87" s="211"/>
      <c r="OQM87" s="211"/>
      <c r="OQN87" s="211"/>
      <c r="OQO87" s="211"/>
      <c r="OQP87" s="211"/>
      <c r="OQQ87" s="211"/>
      <c r="OQR87" s="211"/>
      <c r="OQS87" s="211"/>
      <c r="OQT87" s="211"/>
      <c r="OQU87" s="211"/>
      <c r="OQV87" s="211"/>
      <c r="OQW87" s="211"/>
      <c r="OQX87" s="211"/>
      <c r="OQY87" s="211"/>
      <c r="OQZ87" s="211"/>
      <c r="ORA87" s="211"/>
      <c r="ORB87" s="211"/>
      <c r="ORC87" s="211"/>
      <c r="ORD87" s="211"/>
      <c r="ORE87" s="211"/>
      <c r="ORF87" s="211"/>
      <c r="ORG87" s="211"/>
      <c r="ORH87" s="211"/>
      <c r="ORI87" s="211"/>
      <c r="ORJ87" s="211"/>
      <c r="ORK87" s="211"/>
      <c r="ORL87" s="211"/>
      <c r="ORM87" s="211"/>
      <c r="ORN87" s="211"/>
      <c r="ORO87" s="211"/>
      <c r="ORP87" s="211"/>
      <c r="ORQ87" s="211"/>
      <c r="ORR87" s="211"/>
      <c r="ORS87" s="211"/>
      <c r="ORT87" s="211"/>
      <c r="ORU87" s="211"/>
      <c r="ORV87" s="211"/>
      <c r="ORW87" s="211"/>
      <c r="ORX87" s="211"/>
      <c r="ORY87" s="211"/>
      <c r="ORZ87" s="211"/>
      <c r="OSA87" s="211"/>
      <c r="OSB87" s="211"/>
      <c r="OSC87" s="211"/>
      <c r="OSD87" s="211"/>
      <c r="OSE87" s="211"/>
      <c r="OSF87" s="211"/>
      <c r="OSG87" s="211"/>
      <c r="OSH87" s="211"/>
      <c r="OSI87" s="211"/>
      <c r="OSJ87" s="211"/>
      <c r="OSK87" s="211"/>
      <c r="OSL87" s="211"/>
      <c r="OSM87" s="211"/>
      <c r="OSN87" s="211"/>
      <c r="OSO87" s="211"/>
      <c r="OSP87" s="211"/>
      <c r="OSQ87" s="211"/>
      <c r="OSR87" s="211"/>
      <c r="OSS87" s="211"/>
      <c r="OST87" s="211"/>
      <c r="OSU87" s="211"/>
      <c r="OSV87" s="211"/>
      <c r="OSW87" s="211"/>
      <c r="OSX87" s="211"/>
      <c r="OSY87" s="211"/>
      <c r="OSZ87" s="211"/>
      <c r="OTA87" s="211"/>
      <c r="OTB87" s="211"/>
      <c r="OTC87" s="211"/>
      <c r="OTD87" s="211"/>
      <c r="OTE87" s="211"/>
      <c r="OTF87" s="211"/>
      <c r="OTG87" s="211"/>
      <c r="OTH87" s="211"/>
      <c r="OTI87" s="211"/>
      <c r="OTJ87" s="211"/>
      <c r="OTK87" s="211"/>
      <c r="OTL87" s="211"/>
      <c r="OTM87" s="211"/>
      <c r="OTN87" s="211"/>
      <c r="OTO87" s="211"/>
      <c r="OTP87" s="211"/>
      <c r="OTQ87" s="211"/>
      <c r="OTR87" s="211"/>
      <c r="OTS87" s="211"/>
      <c r="OTT87" s="211"/>
      <c r="OTU87" s="211"/>
      <c r="OTV87" s="211"/>
      <c r="OTW87" s="211"/>
      <c r="OTX87" s="211"/>
      <c r="OTY87" s="211"/>
      <c r="OTZ87" s="211"/>
      <c r="OUA87" s="211"/>
      <c r="OUB87" s="211"/>
      <c r="OUC87" s="211"/>
      <c r="OUD87" s="211"/>
      <c r="OUE87" s="211"/>
      <c r="OUF87" s="211"/>
      <c r="OUG87" s="211"/>
      <c r="OUH87" s="211"/>
      <c r="OUI87" s="211"/>
      <c r="OUJ87" s="211"/>
      <c r="OUK87" s="211"/>
      <c r="OUL87" s="211"/>
      <c r="OUM87" s="211"/>
      <c r="OUN87" s="211"/>
      <c r="OUO87" s="211"/>
      <c r="OUP87" s="211"/>
      <c r="OUQ87" s="211"/>
      <c r="OUR87" s="211"/>
      <c r="OUS87" s="211"/>
      <c r="OUT87" s="211"/>
      <c r="OUU87" s="211"/>
      <c r="OUV87" s="211"/>
      <c r="OUW87" s="211"/>
      <c r="OUX87" s="211"/>
      <c r="OUY87" s="211"/>
      <c r="OUZ87" s="211"/>
      <c r="OVA87" s="211"/>
      <c r="OVB87" s="211"/>
      <c r="OVC87" s="211"/>
      <c r="OVD87" s="211"/>
      <c r="OVE87" s="211"/>
      <c r="OVF87" s="211"/>
      <c r="OVG87" s="211"/>
      <c r="OVH87" s="211"/>
      <c r="OVI87" s="211"/>
      <c r="OVJ87" s="211"/>
      <c r="OVK87" s="211"/>
      <c r="OVL87" s="211"/>
      <c r="OVM87" s="211"/>
      <c r="OVN87" s="211"/>
      <c r="OVO87" s="211"/>
      <c r="OVP87" s="211"/>
      <c r="OVQ87" s="211"/>
      <c r="OVR87" s="211"/>
      <c r="OVS87" s="211"/>
      <c r="OVT87" s="211"/>
      <c r="OVU87" s="211"/>
      <c r="OVV87" s="211"/>
      <c r="OVW87" s="211"/>
      <c r="OVX87" s="211"/>
      <c r="OVY87" s="211"/>
      <c r="OVZ87" s="211"/>
      <c r="OWA87" s="211"/>
      <c r="OWB87" s="211"/>
      <c r="OWC87" s="211"/>
      <c r="OWD87" s="211"/>
      <c r="OWE87" s="211"/>
      <c r="OWF87" s="211"/>
      <c r="OWG87" s="211"/>
      <c r="OWH87" s="211"/>
      <c r="OWI87" s="211"/>
      <c r="OWJ87" s="211"/>
      <c r="OWK87" s="211"/>
      <c r="OWL87" s="211"/>
      <c r="OWM87" s="211"/>
      <c r="OWN87" s="211"/>
      <c r="OWO87" s="211"/>
      <c r="OWP87" s="211"/>
      <c r="OWQ87" s="211"/>
      <c r="OWR87" s="211"/>
      <c r="OWS87" s="211"/>
      <c r="OWT87" s="211"/>
      <c r="OWU87" s="211"/>
      <c r="OWV87" s="211"/>
      <c r="OWW87" s="211"/>
      <c r="OWX87" s="211"/>
      <c r="OWY87" s="211"/>
      <c r="OWZ87" s="211"/>
      <c r="OXA87" s="211"/>
      <c r="OXB87" s="211"/>
      <c r="OXC87" s="211"/>
      <c r="OXD87" s="211"/>
      <c r="OXE87" s="211"/>
      <c r="OXF87" s="211"/>
      <c r="OXG87" s="211"/>
      <c r="OXH87" s="211"/>
      <c r="OXI87" s="211"/>
      <c r="OXJ87" s="211"/>
      <c r="OXK87" s="211"/>
      <c r="OXL87" s="211"/>
      <c r="OXM87" s="211"/>
      <c r="OXN87" s="211"/>
      <c r="OXO87" s="211"/>
      <c r="OXP87" s="211"/>
      <c r="OXQ87" s="211"/>
      <c r="OXR87" s="211"/>
      <c r="OXS87" s="211"/>
      <c r="OXT87" s="211"/>
      <c r="OXU87" s="211"/>
      <c r="OXV87" s="211"/>
      <c r="OXW87" s="211"/>
      <c r="OXX87" s="211"/>
      <c r="OXY87" s="211"/>
      <c r="OXZ87" s="211"/>
      <c r="OYA87" s="211"/>
      <c r="OYB87" s="211"/>
      <c r="OYC87" s="211"/>
      <c r="OYD87" s="211"/>
      <c r="OYE87" s="211"/>
      <c r="OYF87" s="211"/>
      <c r="OYG87" s="211"/>
      <c r="OYH87" s="211"/>
      <c r="OYI87" s="211"/>
      <c r="OYJ87" s="211"/>
      <c r="OYK87" s="211"/>
      <c r="OYL87" s="211"/>
      <c r="OYM87" s="211"/>
      <c r="OYN87" s="211"/>
      <c r="OYO87" s="211"/>
      <c r="OYP87" s="211"/>
      <c r="OYQ87" s="211"/>
      <c r="OYR87" s="211"/>
      <c r="OYS87" s="211"/>
      <c r="OYT87" s="211"/>
      <c r="OYU87" s="211"/>
      <c r="OYV87" s="211"/>
      <c r="OYW87" s="211"/>
      <c r="OYX87" s="211"/>
      <c r="OYY87" s="211"/>
      <c r="OYZ87" s="211"/>
      <c r="OZA87" s="211"/>
      <c r="OZB87" s="211"/>
      <c r="OZC87" s="211"/>
      <c r="OZD87" s="211"/>
      <c r="OZE87" s="211"/>
      <c r="OZF87" s="211"/>
      <c r="OZG87" s="211"/>
      <c r="OZH87" s="211"/>
      <c r="OZI87" s="211"/>
      <c r="OZJ87" s="211"/>
      <c r="OZK87" s="211"/>
      <c r="OZL87" s="211"/>
      <c r="OZM87" s="211"/>
      <c r="OZN87" s="211"/>
      <c r="OZO87" s="211"/>
      <c r="OZP87" s="211"/>
      <c r="OZQ87" s="211"/>
      <c r="OZR87" s="211"/>
      <c r="OZS87" s="211"/>
      <c r="OZT87" s="211"/>
      <c r="OZU87" s="211"/>
      <c r="OZV87" s="211"/>
      <c r="OZW87" s="211"/>
      <c r="OZX87" s="211"/>
      <c r="OZY87" s="211"/>
      <c r="OZZ87" s="211"/>
      <c r="PAA87" s="211"/>
      <c r="PAB87" s="211"/>
      <c r="PAC87" s="211"/>
      <c r="PAD87" s="211"/>
      <c r="PAE87" s="211"/>
      <c r="PAF87" s="211"/>
      <c r="PAG87" s="211"/>
      <c r="PAH87" s="211"/>
      <c r="PAI87" s="211"/>
      <c r="PAJ87" s="211"/>
      <c r="PAK87" s="211"/>
      <c r="PAL87" s="211"/>
      <c r="PAM87" s="211"/>
      <c r="PAN87" s="211"/>
      <c r="PAO87" s="211"/>
      <c r="PAP87" s="211"/>
      <c r="PAQ87" s="211"/>
      <c r="PAR87" s="211"/>
      <c r="PAS87" s="211"/>
      <c r="PAT87" s="211"/>
      <c r="PAU87" s="211"/>
      <c r="PAV87" s="211"/>
      <c r="PAW87" s="211"/>
      <c r="PAX87" s="211"/>
      <c r="PAY87" s="211"/>
      <c r="PAZ87" s="211"/>
      <c r="PBA87" s="211"/>
      <c r="PBB87" s="211"/>
      <c r="PBC87" s="211"/>
      <c r="PBD87" s="211"/>
      <c r="PBE87" s="211"/>
      <c r="PBF87" s="211"/>
      <c r="PBG87" s="211"/>
      <c r="PBH87" s="211"/>
      <c r="PBI87" s="211"/>
      <c r="PBJ87" s="211"/>
      <c r="PBK87" s="211"/>
      <c r="PBL87" s="211"/>
      <c r="PBM87" s="211"/>
      <c r="PBN87" s="211"/>
      <c r="PBO87" s="211"/>
      <c r="PBP87" s="211"/>
      <c r="PBQ87" s="211"/>
      <c r="PBR87" s="211"/>
      <c r="PBS87" s="211"/>
      <c r="PBT87" s="211"/>
      <c r="PBU87" s="211"/>
      <c r="PBV87" s="211"/>
      <c r="PBW87" s="211"/>
      <c r="PBX87" s="211"/>
      <c r="PBY87" s="211"/>
      <c r="PBZ87" s="211"/>
      <c r="PCA87" s="211"/>
      <c r="PCB87" s="211"/>
      <c r="PCC87" s="211"/>
      <c r="PCD87" s="211"/>
      <c r="PCE87" s="211"/>
      <c r="PCF87" s="211"/>
      <c r="PCG87" s="211"/>
      <c r="PCH87" s="211"/>
      <c r="PCI87" s="211"/>
      <c r="PCJ87" s="211"/>
      <c r="PCK87" s="211"/>
      <c r="PCL87" s="211"/>
      <c r="PCM87" s="211"/>
      <c r="PCN87" s="211"/>
      <c r="PCO87" s="211"/>
      <c r="PCP87" s="211"/>
      <c r="PCQ87" s="211"/>
      <c r="PCR87" s="211"/>
      <c r="PCS87" s="211"/>
      <c r="PCT87" s="211"/>
      <c r="PCU87" s="211"/>
      <c r="PCV87" s="211"/>
      <c r="PCW87" s="211"/>
      <c r="PCX87" s="211"/>
      <c r="PCY87" s="211"/>
      <c r="PCZ87" s="211"/>
      <c r="PDA87" s="211"/>
      <c r="PDB87" s="211"/>
      <c r="PDC87" s="211"/>
      <c r="PDD87" s="211"/>
      <c r="PDE87" s="211"/>
      <c r="PDF87" s="211"/>
      <c r="PDG87" s="211"/>
      <c r="PDH87" s="211"/>
      <c r="PDI87" s="211"/>
      <c r="PDJ87" s="211"/>
      <c r="PDK87" s="211"/>
      <c r="PDL87" s="211"/>
      <c r="PDM87" s="211"/>
      <c r="PDN87" s="211"/>
      <c r="PDO87" s="211"/>
      <c r="PDP87" s="211"/>
      <c r="PDQ87" s="211"/>
      <c r="PDR87" s="211"/>
      <c r="PDS87" s="211"/>
      <c r="PDT87" s="211"/>
      <c r="PDU87" s="211"/>
      <c r="PDV87" s="211"/>
      <c r="PDW87" s="211"/>
      <c r="PDX87" s="211"/>
      <c r="PDY87" s="211"/>
      <c r="PDZ87" s="211"/>
      <c r="PEA87" s="211"/>
      <c r="PEB87" s="211"/>
      <c r="PEC87" s="211"/>
      <c r="PED87" s="211"/>
      <c r="PEE87" s="211"/>
      <c r="PEF87" s="211"/>
      <c r="PEG87" s="211"/>
      <c r="PEH87" s="211"/>
      <c r="PEI87" s="211"/>
      <c r="PEJ87" s="211"/>
      <c r="PEK87" s="211"/>
      <c r="PEL87" s="211"/>
      <c r="PEM87" s="211"/>
      <c r="PEN87" s="211"/>
      <c r="PEO87" s="211"/>
      <c r="PEP87" s="211"/>
      <c r="PEQ87" s="211"/>
      <c r="PER87" s="211"/>
      <c r="PES87" s="211"/>
      <c r="PET87" s="211"/>
      <c r="PEU87" s="211"/>
      <c r="PEV87" s="211"/>
      <c r="PEW87" s="211"/>
      <c r="PEX87" s="211"/>
      <c r="PEY87" s="211"/>
      <c r="PEZ87" s="211"/>
      <c r="PFA87" s="211"/>
      <c r="PFB87" s="211"/>
      <c r="PFC87" s="211"/>
      <c r="PFD87" s="211"/>
      <c r="PFE87" s="211"/>
      <c r="PFF87" s="211"/>
      <c r="PFG87" s="211"/>
      <c r="PFH87" s="211"/>
      <c r="PFI87" s="211"/>
      <c r="PFJ87" s="211"/>
      <c r="PFK87" s="211"/>
      <c r="PFL87" s="211"/>
      <c r="PFM87" s="211"/>
      <c r="PFN87" s="211"/>
      <c r="PFO87" s="211"/>
      <c r="PFP87" s="211"/>
      <c r="PFQ87" s="211"/>
      <c r="PFR87" s="211"/>
      <c r="PFS87" s="211"/>
      <c r="PFT87" s="211"/>
      <c r="PFU87" s="211"/>
      <c r="PFV87" s="211"/>
      <c r="PFW87" s="211"/>
      <c r="PFX87" s="211"/>
      <c r="PFY87" s="211"/>
      <c r="PFZ87" s="211"/>
      <c r="PGA87" s="211"/>
      <c r="PGB87" s="211"/>
      <c r="PGC87" s="211"/>
      <c r="PGD87" s="211"/>
      <c r="PGE87" s="211"/>
      <c r="PGF87" s="211"/>
      <c r="PGG87" s="211"/>
      <c r="PGH87" s="211"/>
      <c r="PGI87" s="211"/>
      <c r="PGJ87" s="211"/>
      <c r="PGK87" s="211"/>
      <c r="PGL87" s="211"/>
      <c r="PGM87" s="211"/>
      <c r="PGN87" s="211"/>
      <c r="PGO87" s="211"/>
      <c r="PGP87" s="211"/>
      <c r="PGQ87" s="211"/>
      <c r="PGR87" s="211"/>
      <c r="PGS87" s="211"/>
      <c r="PGT87" s="211"/>
      <c r="PGU87" s="211"/>
      <c r="PGV87" s="211"/>
      <c r="PGW87" s="211"/>
      <c r="PGX87" s="211"/>
      <c r="PGY87" s="211"/>
      <c r="PGZ87" s="211"/>
      <c r="PHA87" s="211"/>
      <c r="PHB87" s="211"/>
      <c r="PHC87" s="211"/>
      <c r="PHD87" s="211"/>
      <c r="PHE87" s="211"/>
      <c r="PHF87" s="211"/>
      <c r="PHG87" s="211"/>
      <c r="PHH87" s="211"/>
      <c r="PHI87" s="211"/>
      <c r="PHJ87" s="211"/>
      <c r="PHK87" s="211"/>
      <c r="PHL87" s="211"/>
      <c r="PHM87" s="211"/>
      <c r="PHN87" s="211"/>
      <c r="PHO87" s="211"/>
      <c r="PHP87" s="211"/>
      <c r="PHQ87" s="211"/>
      <c r="PHR87" s="211"/>
      <c r="PHS87" s="211"/>
      <c r="PHT87" s="211"/>
      <c r="PHU87" s="211"/>
      <c r="PHV87" s="211"/>
      <c r="PHW87" s="211"/>
      <c r="PHX87" s="211"/>
      <c r="PHY87" s="211"/>
      <c r="PHZ87" s="211"/>
      <c r="PIA87" s="211"/>
      <c r="PIB87" s="211"/>
      <c r="PIC87" s="211"/>
      <c r="PID87" s="211"/>
      <c r="PIE87" s="211"/>
      <c r="PIF87" s="211"/>
      <c r="PIG87" s="211"/>
      <c r="PIH87" s="211"/>
      <c r="PII87" s="211"/>
      <c r="PIJ87" s="211"/>
      <c r="PIK87" s="211"/>
      <c r="PIL87" s="211"/>
      <c r="PIM87" s="211"/>
      <c r="PIN87" s="211"/>
      <c r="PIO87" s="211"/>
      <c r="PIP87" s="211"/>
      <c r="PIQ87" s="211"/>
      <c r="PIR87" s="211"/>
      <c r="PIS87" s="211"/>
      <c r="PIT87" s="211"/>
      <c r="PIU87" s="211"/>
      <c r="PIV87" s="211"/>
      <c r="PIW87" s="211"/>
      <c r="PIX87" s="211"/>
      <c r="PIY87" s="211"/>
      <c r="PIZ87" s="211"/>
      <c r="PJA87" s="211"/>
      <c r="PJB87" s="211"/>
      <c r="PJC87" s="211"/>
      <c r="PJD87" s="211"/>
      <c r="PJE87" s="211"/>
      <c r="PJF87" s="211"/>
      <c r="PJG87" s="211"/>
      <c r="PJH87" s="211"/>
      <c r="PJI87" s="211"/>
      <c r="PJJ87" s="211"/>
      <c r="PJK87" s="211"/>
      <c r="PJL87" s="211"/>
      <c r="PJM87" s="211"/>
      <c r="PJN87" s="211"/>
      <c r="PJO87" s="211"/>
      <c r="PJP87" s="211"/>
      <c r="PJQ87" s="211"/>
      <c r="PJR87" s="211"/>
      <c r="PJS87" s="211"/>
      <c r="PJT87" s="211"/>
      <c r="PJU87" s="211"/>
      <c r="PJV87" s="211"/>
      <c r="PJW87" s="211"/>
      <c r="PJX87" s="211"/>
      <c r="PJY87" s="211"/>
      <c r="PJZ87" s="211"/>
      <c r="PKA87" s="211"/>
      <c r="PKB87" s="211"/>
      <c r="PKC87" s="211"/>
      <c r="PKD87" s="211"/>
      <c r="PKE87" s="211"/>
      <c r="PKF87" s="211"/>
      <c r="PKG87" s="211"/>
      <c r="PKH87" s="211"/>
      <c r="PKI87" s="211"/>
      <c r="PKJ87" s="211"/>
      <c r="PKK87" s="211"/>
      <c r="PKL87" s="211"/>
      <c r="PKM87" s="211"/>
      <c r="PKN87" s="211"/>
      <c r="PKO87" s="211"/>
      <c r="PKP87" s="211"/>
      <c r="PKQ87" s="211"/>
      <c r="PKR87" s="211"/>
      <c r="PKS87" s="211"/>
      <c r="PKT87" s="211"/>
      <c r="PKU87" s="211"/>
      <c r="PKV87" s="211"/>
      <c r="PKW87" s="211"/>
      <c r="PKX87" s="211"/>
      <c r="PKY87" s="211"/>
      <c r="PKZ87" s="211"/>
      <c r="PLA87" s="211"/>
      <c r="PLB87" s="211"/>
      <c r="PLC87" s="211"/>
      <c r="PLD87" s="211"/>
      <c r="PLE87" s="211"/>
      <c r="PLF87" s="211"/>
      <c r="PLG87" s="211"/>
      <c r="PLH87" s="211"/>
      <c r="PLI87" s="211"/>
      <c r="PLJ87" s="211"/>
      <c r="PLK87" s="211"/>
      <c r="PLL87" s="211"/>
      <c r="PLM87" s="211"/>
      <c r="PLN87" s="211"/>
      <c r="PLO87" s="211"/>
      <c r="PLP87" s="211"/>
      <c r="PLQ87" s="211"/>
      <c r="PLR87" s="211"/>
      <c r="PLS87" s="211"/>
      <c r="PLT87" s="211"/>
      <c r="PLU87" s="211"/>
      <c r="PLV87" s="211"/>
      <c r="PLW87" s="211"/>
      <c r="PLX87" s="211"/>
      <c r="PLY87" s="211"/>
      <c r="PLZ87" s="211"/>
      <c r="PMA87" s="211"/>
      <c r="PMB87" s="211"/>
      <c r="PMC87" s="211"/>
      <c r="PMD87" s="211"/>
      <c r="PME87" s="211"/>
      <c r="PMF87" s="211"/>
      <c r="PMG87" s="211"/>
      <c r="PMH87" s="211"/>
      <c r="PMI87" s="211"/>
      <c r="PMJ87" s="211"/>
      <c r="PMK87" s="211"/>
      <c r="PML87" s="211"/>
      <c r="PMM87" s="211"/>
      <c r="PMN87" s="211"/>
      <c r="PMO87" s="211"/>
      <c r="PMP87" s="211"/>
      <c r="PMQ87" s="211"/>
      <c r="PMR87" s="211"/>
      <c r="PMS87" s="211"/>
      <c r="PMT87" s="211"/>
      <c r="PMU87" s="211"/>
      <c r="PMV87" s="211"/>
      <c r="PMW87" s="211"/>
      <c r="PMX87" s="211"/>
      <c r="PMY87" s="211"/>
      <c r="PMZ87" s="211"/>
      <c r="PNA87" s="211"/>
      <c r="PNB87" s="211"/>
      <c r="PNC87" s="211"/>
      <c r="PND87" s="211"/>
      <c r="PNE87" s="211"/>
      <c r="PNF87" s="211"/>
      <c r="PNG87" s="211"/>
      <c r="PNH87" s="211"/>
      <c r="PNI87" s="211"/>
      <c r="PNJ87" s="211"/>
      <c r="PNK87" s="211"/>
      <c r="PNL87" s="211"/>
      <c r="PNM87" s="211"/>
      <c r="PNN87" s="211"/>
      <c r="PNO87" s="211"/>
      <c r="PNP87" s="211"/>
      <c r="PNQ87" s="211"/>
      <c r="PNR87" s="211"/>
      <c r="PNS87" s="211"/>
      <c r="PNT87" s="211"/>
      <c r="PNU87" s="211"/>
      <c r="PNV87" s="211"/>
      <c r="PNW87" s="211"/>
      <c r="PNX87" s="211"/>
      <c r="PNY87" s="211"/>
      <c r="PNZ87" s="211"/>
      <c r="POA87" s="211"/>
      <c r="POB87" s="211"/>
      <c r="POC87" s="211"/>
      <c r="POD87" s="211"/>
      <c r="POE87" s="211"/>
      <c r="POF87" s="211"/>
      <c r="POG87" s="211"/>
      <c r="POH87" s="211"/>
      <c r="POI87" s="211"/>
      <c r="POJ87" s="211"/>
      <c r="POK87" s="211"/>
      <c r="POL87" s="211"/>
      <c r="POM87" s="211"/>
      <c r="PON87" s="211"/>
      <c r="POO87" s="211"/>
      <c r="POP87" s="211"/>
      <c r="POQ87" s="211"/>
      <c r="POR87" s="211"/>
      <c r="POS87" s="211"/>
      <c r="POT87" s="211"/>
      <c r="POU87" s="211"/>
      <c r="POV87" s="211"/>
      <c r="POW87" s="211"/>
      <c r="POX87" s="211"/>
      <c r="POY87" s="211"/>
      <c r="POZ87" s="211"/>
      <c r="PPA87" s="211"/>
      <c r="PPB87" s="211"/>
      <c r="PPC87" s="211"/>
      <c r="PPD87" s="211"/>
      <c r="PPE87" s="211"/>
      <c r="PPF87" s="211"/>
      <c r="PPG87" s="211"/>
      <c r="PPH87" s="211"/>
      <c r="PPI87" s="211"/>
      <c r="PPJ87" s="211"/>
      <c r="PPK87" s="211"/>
      <c r="PPL87" s="211"/>
      <c r="PPM87" s="211"/>
      <c r="PPN87" s="211"/>
      <c r="PPO87" s="211"/>
      <c r="PPP87" s="211"/>
      <c r="PPQ87" s="211"/>
      <c r="PPR87" s="211"/>
      <c r="PPS87" s="211"/>
      <c r="PPT87" s="211"/>
      <c r="PPU87" s="211"/>
      <c r="PPV87" s="211"/>
      <c r="PPW87" s="211"/>
      <c r="PPX87" s="211"/>
      <c r="PPY87" s="211"/>
      <c r="PPZ87" s="211"/>
      <c r="PQA87" s="211"/>
      <c r="PQB87" s="211"/>
      <c r="PQC87" s="211"/>
      <c r="PQD87" s="211"/>
      <c r="PQE87" s="211"/>
      <c r="PQF87" s="211"/>
      <c r="PQG87" s="211"/>
      <c r="PQH87" s="211"/>
      <c r="PQI87" s="211"/>
      <c r="PQJ87" s="211"/>
      <c r="PQK87" s="211"/>
      <c r="PQL87" s="211"/>
      <c r="PQM87" s="211"/>
      <c r="PQN87" s="211"/>
      <c r="PQO87" s="211"/>
      <c r="PQP87" s="211"/>
      <c r="PQQ87" s="211"/>
      <c r="PQR87" s="211"/>
      <c r="PQS87" s="211"/>
      <c r="PQT87" s="211"/>
      <c r="PQU87" s="211"/>
      <c r="PQV87" s="211"/>
      <c r="PQW87" s="211"/>
      <c r="PQX87" s="211"/>
      <c r="PQY87" s="211"/>
      <c r="PQZ87" s="211"/>
      <c r="PRA87" s="211"/>
      <c r="PRB87" s="211"/>
      <c r="PRC87" s="211"/>
      <c r="PRD87" s="211"/>
      <c r="PRE87" s="211"/>
      <c r="PRF87" s="211"/>
      <c r="PRG87" s="211"/>
      <c r="PRH87" s="211"/>
      <c r="PRI87" s="211"/>
      <c r="PRJ87" s="211"/>
      <c r="PRK87" s="211"/>
      <c r="PRL87" s="211"/>
      <c r="PRM87" s="211"/>
      <c r="PRN87" s="211"/>
      <c r="PRO87" s="211"/>
      <c r="PRP87" s="211"/>
      <c r="PRQ87" s="211"/>
      <c r="PRR87" s="211"/>
      <c r="PRS87" s="211"/>
      <c r="PRT87" s="211"/>
      <c r="PRU87" s="211"/>
      <c r="PRV87" s="211"/>
      <c r="PRW87" s="211"/>
      <c r="PRX87" s="211"/>
      <c r="PRY87" s="211"/>
      <c r="PRZ87" s="211"/>
      <c r="PSA87" s="211"/>
      <c r="PSB87" s="211"/>
      <c r="PSC87" s="211"/>
      <c r="PSD87" s="211"/>
      <c r="PSE87" s="211"/>
      <c r="PSF87" s="211"/>
      <c r="PSG87" s="211"/>
      <c r="PSH87" s="211"/>
      <c r="PSI87" s="211"/>
      <c r="PSJ87" s="211"/>
      <c r="PSK87" s="211"/>
      <c r="PSL87" s="211"/>
      <c r="PSM87" s="211"/>
      <c r="PSN87" s="211"/>
      <c r="PSO87" s="211"/>
      <c r="PSP87" s="211"/>
      <c r="PSQ87" s="211"/>
      <c r="PSR87" s="211"/>
      <c r="PSS87" s="211"/>
      <c r="PST87" s="211"/>
      <c r="PSU87" s="211"/>
      <c r="PSV87" s="211"/>
      <c r="PSW87" s="211"/>
      <c r="PSX87" s="211"/>
      <c r="PSY87" s="211"/>
      <c r="PSZ87" s="211"/>
      <c r="PTA87" s="211"/>
      <c r="PTB87" s="211"/>
      <c r="PTC87" s="211"/>
      <c r="PTD87" s="211"/>
      <c r="PTE87" s="211"/>
      <c r="PTF87" s="211"/>
      <c r="PTG87" s="211"/>
      <c r="PTH87" s="211"/>
      <c r="PTI87" s="211"/>
      <c r="PTJ87" s="211"/>
      <c r="PTK87" s="211"/>
      <c r="PTL87" s="211"/>
      <c r="PTM87" s="211"/>
      <c r="PTN87" s="211"/>
      <c r="PTO87" s="211"/>
      <c r="PTP87" s="211"/>
      <c r="PTQ87" s="211"/>
      <c r="PTR87" s="211"/>
      <c r="PTS87" s="211"/>
      <c r="PTT87" s="211"/>
      <c r="PTU87" s="211"/>
      <c r="PTV87" s="211"/>
      <c r="PTW87" s="211"/>
      <c r="PTX87" s="211"/>
      <c r="PTY87" s="211"/>
      <c r="PTZ87" s="211"/>
      <c r="PUA87" s="211"/>
      <c r="PUB87" s="211"/>
      <c r="PUC87" s="211"/>
      <c r="PUD87" s="211"/>
      <c r="PUE87" s="211"/>
      <c r="PUF87" s="211"/>
      <c r="PUG87" s="211"/>
      <c r="PUH87" s="211"/>
      <c r="PUI87" s="211"/>
      <c r="PUJ87" s="211"/>
      <c r="PUK87" s="211"/>
      <c r="PUL87" s="211"/>
      <c r="PUM87" s="211"/>
      <c r="PUN87" s="211"/>
      <c r="PUO87" s="211"/>
      <c r="PUP87" s="211"/>
      <c r="PUQ87" s="211"/>
      <c r="PUR87" s="211"/>
      <c r="PUS87" s="211"/>
      <c r="PUT87" s="211"/>
      <c r="PUU87" s="211"/>
      <c r="PUV87" s="211"/>
      <c r="PUW87" s="211"/>
      <c r="PUX87" s="211"/>
      <c r="PUY87" s="211"/>
      <c r="PUZ87" s="211"/>
      <c r="PVA87" s="211"/>
      <c r="PVB87" s="211"/>
      <c r="PVC87" s="211"/>
      <c r="PVD87" s="211"/>
      <c r="PVE87" s="211"/>
      <c r="PVF87" s="211"/>
      <c r="PVG87" s="211"/>
      <c r="PVH87" s="211"/>
      <c r="PVI87" s="211"/>
      <c r="PVJ87" s="211"/>
      <c r="PVK87" s="211"/>
      <c r="PVL87" s="211"/>
      <c r="PVM87" s="211"/>
      <c r="PVN87" s="211"/>
      <c r="PVO87" s="211"/>
      <c r="PVP87" s="211"/>
      <c r="PVQ87" s="211"/>
      <c r="PVR87" s="211"/>
      <c r="PVS87" s="211"/>
      <c r="PVT87" s="211"/>
      <c r="PVU87" s="211"/>
      <c r="PVV87" s="211"/>
      <c r="PVW87" s="211"/>
      <c r="PVX87" s="211"/>
      <c r="PVY87" s="211"/>
      <c r="PVZ87" s="211"/>
      <c r="PWA87" s="211"/>
      <c r="PWB87" s="211"/>
      <c r="PWC87" s="211"/>
      <c r="PWD87" s="211"/>
      <c r="PWE87" s="211"/>
      <c r="PWF87" s="211"/>
      <c r="PWG87" s="211"/>
      <c r="PWH87" s="211"/>
      <c r="PWI87" s="211"/>
      <c r="PWJ87" s="211"/>
      <c r="PWK87" s="211"/>
      <c r="PWL87" s="211"/>
      <c r="PWM87" s="211"/>
      <c r="PWN87" s="211"/>
      <c r="PWO87" s="211"/>
      <c r="PWP87" s="211"/>
      <c r="PWQ87" s="211"/>
      <c r="PWR87" s="211"/>
      <c r="PWS87" s="211"/>
      <c r="PWT87" s="211"/>
      <c r="PWU87" s="211"/>
      <c r="PWV87" s="211"/>
      <c r="PWW87" s="211"/>
      <c r="PWX87" s="211"/>
      <c r="PWY87" s="211"/>
      <c r="PWZ87" s="211"/>
      <c r="PXA87" s="211"/>
      <c r="PXB87" s="211"/>
      <c r="PXC87" s="211"/>
      <c r="PXD87" s="211"/>
      <c r="PXE87" s="211"/>
      <c r="PXF87" s="211"/>
      <c r="PXG87" s="211"/>
      <c r="PXH87" s="211"/>
      <c r="PXI87" s="211"/>
      <c r="PXJ87" s="211"/>
      <c r="PXK87" s="211"/>
      <c r="PXL87" s="211"/>
      <c r="PXM87" s="211"/>
      <c r="PXN87" s="211"/>
      <c r="PXO87" s="211"/>
      <c r="PXP87" s="211"/>
      <c r="PXQ87" s="211"/>
      <c r="PXR87" s="211"/>
      <c r="PXS87" s="211"/>
      <c r="PXT87" s="211"/>
      <c r="PXU87" s="211"/>
      <c r="PXV87" s="211"/>
      <c r="PXW87" s="211"/>
      <c r="PXX87" s="211"/>
      <c r="PXY87" s="211"/>
      <c r="PXZ87" s="211"/>
      <c r="PYA87" s="211"/>
      <c r="PYB87" s="211"/>
      <c r="PYC87" s="211"/>
      <c r="PYD87" s="211"/>
      <c r="PYE87" s="211"/>
      <c r="PYF87" s="211"/>
      <c r="PYG87" s="211"/>
      <c r="PYH87" s="211"/>
      <c r="PYI87" s="211"/>
      <c r="PYJ87" s="211"/>
      <c r="PYK87" s="211"/>
      <c r="PYL87" s="211"/>
      <c r="PYM87" s="211"/>
      <c r="PYN87" s="211"/>
      <c r="PYO87" s="211"/>
      <c r="PYP87" s="211"/>
      <c r="PYQ87" s="211"/>
      <c r="PYR87" s="211"/>
      <c r="PYS87" s="211"/>
      <c r="PYT87" s="211"/>
      <c r="PYU87" s="211"/>
      <c r="PYV87" s="211"/>
      <c r="PYW87" s="211"/>
      <c r="PYX87" s="211"/>
      <c r="PYY87" s="211"/>
      <c r="PYZ87" s="211"/>
      <c r="PZA87" s="211"/>
      <c r="PZB87" s="211"/>
      <c r="PZC87" s="211"/>
      <c r="PZD87" s="211"/>
      <c r="PZE87" s="211"/>
      <c r="PZF87" s="211"/>
      <c r="PZG87" s="211"/>
      <c r="PZH87" s="211"/>
      <c r="PZI87" s="211"/>
      <c r="PZJ87" s="211"/>
      <c r="PZK87" s="211"/>
      <c r="PZL87" s="211"/>
      <c r="PZM87" s="211"/>
      <c r="PZN87" s="211"/>
      <c r="PZO87" s="211"/>
      <c r="PZP87" s="211"/>
      <c r="PZQ87" s="211"/>
      <c r="PZR87" s="211"/>
      <c r="PZS87" s="211"/>
      <c r="PZT87" s="211"/>
      <c r="PZU87" s="211"/>
      <c r="PZV87" s="211"/>
      <c r="PZW87" s="211"/>
      <c r="PZX87" s="211"/>
      <c r="PZY87" s="211"/>
      <c r="PZZ87" s="211"/>
      <c r="QAA87" s="211"/>
      <c r="QAB87" s="211"/>
      <c r="QAC87" s="211"/>
      <c r="QAD87" s="211"/>
      <c r="QAE87" s="211"/>
      <c r="QAF87" s="211"/>
      <c r="QAG87" s="211"/>
      <c r="QAH87" s="211"/>
      <c r="QAI87" s="211"/>
      <c r="QAJ87" s="211"/>
      <c r="QAK87" s="211"/>
      <c r="QAL87" s="211"/>
      <c r="QAM87" s="211"/>
      <c r="QAN87" s="211"/>
      <c r="QAO87" s="211"/>
      <c r="QAP87" s="211"/>
      <c r="QAQ87" s="211"/>
      <c r="QAR87" s="211"/>
      <c r="QAS87" s="211"/>
      <c r="QAT87" s="211"/>
      <c r="QAU87" s="211"/>
      <c r="QAV87" s="211"/>
      <c r="QAW87" s="211"/>
      <c r="QAX87" s="211"/>
      <c r="QAY87" s="211"/>
      <c r="QAZ87" s="211"/>
      <c r="QBA87" s="211"/>
      <c r="QBB87" s="211"/>
      <c r="QBC87" s="211"/>
      <c r="QBD87" s="211"/>
      <c r="QBE87" s="211"/>
      <c r="QBF87" s="211"/>
      <c r="QBG87" s="211"/>
      <c r="QBH87" s="211"/>
      <c r="QBI87" s="211"/>
      <c r="QBJ87" s="211"/>
      <c r="QBK87" s="211"/>
      <c r="QBL87" s="211"/>
      <c r="QBM87" s="211"/>
      <c r="QBN87" s="211"/>
      <c r="QBO87" s="211"/>
      <c r="QBP87" s="211"/>
      <c r="QBQ87" s="211"/>
      <c r="QBR87" s="211"/>
      <c r="QBS87" s="211"/>
      <c r="QBT87" s="211"/>
      <c r="QBU87" s="211"/>
      <c r="QBV87" s="211"/>
      <c r="QBW87" s="211"/>
      <c r="QBX87" s="211"/>
      <c r="QBY87" s="211"/>
      <c r="QBZ87" s="211"/>
      <c r="QCA87" s="211"/>
      <c r="QCB87" s="211"/>
      <c r="QCC87" s="211"/>
      <c r="QCD87" s="211"/>
      <c r="QCE87" s="211"/>
      <c r="QCF87" s="211"/>
      <c r="QCG87" s="211"/>
      <c r="QCH87" s="211"/>
      <c r="QCI87" s="211"/>
      <c r="QCJ87" s="211"/>
      <c r="QCK87" s="211"/>
      <c r="QCL87" s="211"/>
      <c r="QCM87" s="211"/>
      <c r="QCN87" s="211"/>
      <c r="QCO87" s="211"/>
      <c r="QCP87" s="211"/>
      <c r="QCQ87" s="211"/>
      <c r="QCR87" s="211"/>
      <c r="QCS87" s="211"/>
      <c r="QCT87" s="211"/>
      <c r="QCU87" s="211"/>
      <c r="QCV87" s="211"/>
      <c r="QCW87" s="211"/>
      <c r="QCX87" s="211"/>
      <c r="QCY87" s="211"/>
      <c r="QCZ87" s="211"/>
      <c r="QDA87" s="211"/>
      <c r="QDB87" s="211"/>
      <c r="QDC87" s="211"/>
      <c r="QDD87" s="211"/>
      <c r="QDE87" s="211"/>
      <c r="QDF87" s="211"/>
      <c r="QDG87" s="211"/>
      <c r="QDH87" s="211"/>
      <c r="QDI87" s="211"/>
      <c r="QDJ87" s="211"/>
      <c r="QDK87" s="211"/>
      <c r="QDL87" s="211"/>
      <c r="QDM87" s="211"/>
      <c r="QDN87" s="211"/>
      <c r="QDO87" s="211"/>
      <c r="QDP87" s="211"/>
      <c r="QDQ87" s="211"/>
      <c r="QDR87" s="211"/>
      <c r="QDS87" s="211"/>
      <c r="QDT87" s="211"/>
      <c r="QDU87" s="211"/>
      <c r="QDV87" s="211"/>
      <c r="QDW87" s="211"/>
      <c r="QDX87" s="211"/>
      <c r="QDY87" s="211"/>
      <c r="QDZ87" s="211"/>
      <c r="QEA87" s="211"/>
      <c r="QEB87" s="211"/>
      <c r="QEC87" s="211"/>
      <c r="QED87" s="211"/>
      <c r="QEE87" s="211"/>
      <c r="QEF87" s="211"/>
      <c r="QEG87" s="211"/>
      <c r="QEH87" s="211"/>
      <c r="QEI87" s="211"/>
      <c r="QEJ87" s="211"/>
      <c r="QEK87" s="211"/>
      <c r="QEL87" s="211"/>
      <c r="QEM87" s="211"/>
      <c r="QEN87" s="211"/>
      <c r="QEO87" s="211"/>
      <c r="QEP87" s="211"/>
      <c r="QEQ87" s="211"/>
      <c r="QER87" s="211"/>
      <c r="QES87" s="211"/>
      <c r="QET87" s="211"/>
      <c r="QEU87" s="211"/>
      <c r="QEV87" s="211"/>
      <c r="QEW87" s="211"/>
      <c r="QEX87" s="211"/>
      <c r="QEY87" s="211"/>
      <c r="QEZ87" s="211"/>
      <c r="QFA87" s="211"/>
      <c r="QFB87" s="211"/>
      <c r="QFC87" s="211"/>
      <c r="QFD87" s="211"/>
      <c r="QFE87" s="211"/>
      <c r="QFF87" s="211"/>
      <c r="QFG87" s="211"/>
      <c r="QFH87" s="211"/>
      <c r="QFI87" s="211"/>
      <c r="QFJ87" s="211"/>
      <c r="QFK87" s="211"/>
      <c r="QFL87" s="211"/>
      <c r="QFM87" s="211"/>
      <c r="QFN87" s="211"/>
      <c r="QFO87" s="211"/>
      <c r="QFP87" s="211"/>
      <c r="QFQ87" s="211"/>
      <c r="QFR87" s="211"/>
      <c r="QFS87" s="211"/>
      <c r="QFT87" s="211"/>
      <c r="QFU87" s="211"/>
      <c r="QFV87" s="211"/>
      <c r="QFW87" s="211"/>
      <c r="QFX87" s="211"/>
      <c r="QFY87" s="211"/>
      <c r="QFZ87" s="211"/>
      <c r="QGA87" s="211"/>
      <c r="QGB87" s="211"/>
      <c r="QGC87" s="211"/>
      <c r="QGD87" s="211"/>
      <c r="QGE87" s="211"/>
      <c r="QGF87" s="211"/>
      <c r="QGG87" s="211"/>
      <c r="QGH87" s="211"/>
      <c r="QGI87" s="211"/>
      <c r="QGJ87" s="211"/>
      <c r="QGK87" s="211"/>
      <c r="QGL87" s="211"/>
      <c r="QGM87" s="211"/>
      <c r="QGN87" s="211"/>
      <c r="QGO87" s="211"/>
      <c r="QGP87" s="211"/>
      <c r="QGQ87" s="211"/>
      <c r="QGR87" s="211"/>
      <c r="QGS87" s="211"/>
      <c r="QGT87" s="211"/>
      <c r="QGU87" s="211"/>
      <c r="QGV87" s="211"/>
      <c r="QGW87" s="211"/>
      <c r="QGX87" s="211"/>
      <c r="QGY87" s="211"/>
      <c r="QGZ87" s="211"/>
      <c r="QHA87" s="211"/>
      <c r="QHB87" s="211"/>
      <c r="QHC87" s="211"/>
      <c r="QHD87" s="211"/>
      <c r="QHE87" s="211"/>
      <c r="QHF87" s="211"/>
      <c r="QHG87" s="211"/>
      <c r="QHH87" s="211"/>
      <c r="QHI87" s="211"/>
      <c r="QHJ87" s="211"/>
      <c r="QHK87" s="211"/>
      <c r="QHL87" s="211"/>
      <c r="QHM87" s="211"/>
      <c r="QHN87" s="211"/>
      <c r="QHO87" s="211"/>
      <c r="QHP87" s="211"/>
      <c r="QHQ87" s="211"/>
      <c r="QHR87" s="211"/>
      <c r="QHS87" s="211"/>
      <c r="QHT87" s="211"/>
      <c r="QHU87" s="211"/>
      <c r="QHV87" s="211"/>
      <c r="QHW87" s="211"/>
      <c r="QHX87" s="211"/>
      <c r="QHY87" s="211"/>
      <c r="QHZ87" s="211"/>
      <c r="QIA87" s="211"/>
      <c r="QIB87" s="211"/>
      <c r="QIC87" s="211"/>
      <c r="QID87" s="211"/>
      <c r="QIE87" s="211"/>
      <c r="QIF87" s="211"/>
      <c r="QIG87" s="211"/>
      <c r="QIH87" s="211"/>
      <c r="QII87" s="211"/>
      <c r="QIJ87" s="211"/>
      <c r="QIK87" s="211"/>
      <c r="QIL87" s="211"/>
      <c r="QIM87" s="211"/>
      <c r="QIN87" s="211"/>
      <c r="QIO87" s="211"/>
      <c r="QIP87" s="211"/>
      <c r="QIQ87" s="211"/>
      <c r="QIR87" s="211"/>
      <c r="QIS87" s="211"/>
      <c r="QIT87" s="211"/>
      <c r="QIU87" s="211"/>
      <c r="QIV87" s="211"/>
      <c r="QIW87" s="211"/>
      <c r="QIX87" s="211"/>
      <c r="QIY87" s="211"/>
      <c r="QIZ87" s="211"/>
      <c r="QJA87" s="211"/>
      <c r="QJB87" s="211"/>
      <c r="QJC87" s="211"/>
      <c r="QJD87" s="211"/>
      <c r="QJE87" s="211"/>
      <c r="QJF87" s="211"/>
      <c r="QJG87" s="211"/>
      <c r="QJH87" s="211"/>
      <c r="QJI87" s="211"/>
      <c r="QJJ87" s="211"/>
      <c r="QJK87" s="211"/>
      <c r="QJL87" s="211"/>
      <c r="QJM87" s="211"/>
      <c r="QJN87" s="211"/>
      <c r="QJO87" s="211"/>
      <c r="QJP87" s="211"/>
      <c r="QJQ87" s="211"/>
      <c r="QJR87" s="211"/>
      <c r="QJS87" s="211"/>
      <c r="QJT87" s="211"/>
      <c r="QJU87" s="211"/>
      <c r="QJV87" s="211"/>
      <c r="QJW87" s="211"/>
      <c r="QJX87" s="211"/>
      <c r="QJY87" s="211"/>
      <c r="QJZ87" s="211"/>
      <c r="QKA87" s="211"/>
      <c r="QKB87" s="211"/>
      <c r="QKC87" s="211"/>
      <c r="QKD87" s="211"/>
      <c r="QKE87" s="211"/>
      <c r="QKF87" s="211"/>
      <c r="QKG87" s="211"/>
      <c r="QKH87" s="211"/>
      <c r="QKI87" s="211"/>
      <c r="QKJ87" s="211"/>
      <c r="QKK87" s="211"/>
      <c r="QKL87" s="211"/>
      <c r="QKM87" s="211"/>
      <c r="QKN87" s="211"/>
      <c r="QKO87" s="211"/>
      <c r="QKP87" s="211"/>
      <c r="QKQ87" s="211"/>
      <c r="QKR87" s="211"/>
      <c r="QKS87" s="211"/>
      <c r="QKT87" s="211"/>
      <c r="QKU87" s="211"/>
      <c r="QKV87" s="211"/>
      <c r="QKW87" s="211"/>
      <c r="QKX87" s="211"/>
      <c r="QKY87" s="211"/>
      <c r="QKZ87" s="211"/>
      <c r="QLA87" s="211"/>
      <c r="QLB87" s="211"/>
      <c r="QLC87" s="211"/>
      <c r="QLD87" s="211"/>
      <c r="QLE87" s="211"/>
      <c r="QLF87" s="211"/>
      <c r="QLG87" s="211"/>
      <c r="QLH87" s="211"/>
      <c r="QLI87" s="211"/>
      <c r="QLJ87" s="211"/>
      <c r="QLK87" s="211"/>
      <c r="QLL87" s="211"/>
      <c r="QLM87" s="211"/>
      <c r="QLN87" s="211"/>
      <c r="QLO87" s="211"/>
      <c r="QLP87" s="211"/>
      <c r="QLQ87" s="211"/>
      <c r="QLR87" s="211"/>
      <c r="QLS87" s="211"/>
      <c r="QLT87" s="211"/>
      <c r="QLU87" s="211"/>
      <c r="QLV87" s="211"/>
      <c r="QLW87" s="211"/>
      <c r="QLX87" s="211"/>
      <c r="QLY87" s="211"/>
      <c r="QLZ87" s="211"/>
      <c r="QMA87" s="211"/>
      <c r="QMB87" s="211"/>
      <c r="QMC87" s="211"/>
      <c r="QMD87" s="211"/>
      <c r="QME87" s="211"/>
      <c r="QMF87" s="211"/>
      <c r="QMG87" s="211"/>
      <c r="QMH87" s="211"/>
      <c r="QMI87" s="211"/>
      <c r="QMJ87" s="211"/>
      <c r="QMK87" s="211"/>
      <c r="QML87" s="211"/>
      <c r="QMM87" s="211"/>
      <c r="QMN87" s="211"/>
      <c r="QMO87" s="211"/>
      <c r="QMP87" s="211"/>
      <c r="QMQ87" s="211"/>
      <c r="QMR87" s="211"/>
      <c r="QMS87" s="211"/>
      <c r="QMT87" s="211"/>
      <c r="QMU87" s="211"/>
      <c r="QMV87" s="211"/>
      <c r="QMW87" s="211"/>
      <c r="QMX87" s="211"/>
      <c r="QMY87" s="211"/>
      <c r="QMZ87" s="211"/>
      <c r="QNA87" s="211"/>
      <c r="QNB87" s="211"/>
      <c r="QNC87" s="211"/>
      <c r="QND87" s="211"/>
      <c r="QNE87" s="211"/>
      <c r="QNF87" s="211"/>
      <c r="QNG87" s="211"/>
      <c r="QNH87" s="211"/>
      <c r="QNI87" s="211"/>
      <c r="QNJ87" s="211"/>
      <c r="QNK87" s="211"/>
      <c r="QNL87" s="211"/>
      <c r="QNM87" s="211"/>
      <c r="QNN87" s="211"/>
      <c r="QNO87" s="211"/>
      <c r="QNP87" s="211"/>
      <c r="QNQ87" s="211"/>
      <c r="QNR87" s="211"/>
      <c r="QNS87" s="211"/>
      <c r="QNT87" s="211"/>
      <c r="QNU87" s="211"/>
      <c r="QNV87" s="211"/>
      <c r="QNW87" s="211"/>
      <c r="QNX87" s="211"/>
      <c r="QNY87" s="211"/>
      <c r="QNZ87" s="211"/>
      <c r="QOA87" s="211"/>
      <c r="QOB87" s="211"/>
      <c r="QOC87" s="211"/>
      <c r="QOD87" s="211"/>
      <c r="QOE87" s="211"/>
      <c r="QOF87" s="211"/>
      <c r="QOG87" s="211"/>
      <c r="QOH87" s="211"/>
      <c r="QOI87" s="211"/>
      <c r="QOJ87" s="211"/>
      <c r="QOK87" s="211"/>
      <c r="QOL87" s="211"/>
      <c r="QOM87" s="211"/>
      <c r="QON87" s="211"/>
      <c r="QOO87" s="211"/>
      <c r="QOP87" s="211"/>
      <c r="QOQ87" s="211"/>
      <c r="QOR87" s="211"/>
      <c r="QOS87" s="211"/>
      <c r="QOT87" s="211"/>
      <c r="QOU87" s="211"/>
      <c r="QOV87" s="211"/>
      <c r="QOW87" s="211"/>
      <c r="QOX87" s="211"/>
      <c r="QOY87" s="211"/>
      <c r="QOZ87" s="211"/>
      <c r="QPA87" s="211"/>
      <c r="QPB87" s="211"/>
      <c r="QPC87" s="211"/>
      <c r="QPD87" s="211"/>
      <c r="QPE87" s="211"/>
      <c r="QPF87" s="211"/>
      <c r="QPG87" s="211"/>
      <c r="QPH87" s="211"/>
      <c r="QPI87" s="211"/>
      <c r="QPJ87" s="211"/>
      <c r="QPK87" s="211"/>
      <c r="QPL87" s="211"/>
      <c r="QPM87" s="211"/>
      <c r="QPN87" s="211"/>
      <c r="QPO87" s="211"/>
      <c r="QPP87" s="211"/>
      <c r="QPQ87" s="211"/>
      <c r="QPR87" s="211"/>
      <c r="QPS87" s="211"/>
      <c r="QPT87" s="211"/>
      <c r="QPU87" s="211"/>
      <c r="QPV87" s="211"/>
      <c r="QPW87" s="211"/>
      <c r="QPX87" s="211"/>
      <c r="QPY87" s="211"/>
      <c r="QPZ87" s="211"/>
      <c r="QQA87" s="211"/>
      <c r="QQB87" s="211"/>
      <c r="QQC87" s="211"/>
      <c r="QQD87" s="211"/>
      <c r="QQE87" s="211"/>
      <c r="QQF87" s="211"/>
      <c r="QQG87" s="211"/>
      <c r="QQH87" s="211"/>
      <c r="QQI87" s="211"/>
      <c r="QQJ87" s="211"/>
      <c r="QQK87" s="211"/>
      <c r="QQL87" s="211"/>
      <c r="QQM87" s="211"/>
      <c r="QQN87" s="211"/>
      <c r="QQO87" s="211"/>
      <c r="QQP87" s="211"/>
      <c r="QQQ87" s="211"/>
      <c r="QQR87" s="211"/>
      <c r="QQS87" s="211"/>
      <c r="QQT87" s="211"/>
      <c r="QQU87" s="211"/>
      <c r="QQV87" s="211"/>
      <c r="QQW87" s="211"/>
      <c r="QQX87" s="211"/>
      <c r="QQY87" s="211"/>
      <c r="QQZ87" s="211"/>
      <c r="QRA87" s="211"/>
      <c r="QRB87" s="211"/>
      <c r="QRC87" s="211"/>
      <c r="QRD87" s="211"/>
      <c r="QRE87" s="211"/>
      <c r="QRF87" s="211"/>
      <c r="QRG87" s="211"/>
      <c r="QRH87" s="211"/>
      <c r="QRI87" s="211"/>
      <c r="QRJ87" s="211"/>
      <c r="QRK87" s="211"/>
      <c r="QRL87" s="211"/>
      <c r="QRM87" s="211"/>
      <c r="QRN87" s="211"/>
      <c r="QRO87" s="211"/>
      <c r="QRP87" s="211"/>
      <c r="QRQ87" s="211"/>
      <c r="QRR87" s="211"/>
      <c r="QRS87" s="211"/>
      <c r="QRT87" s="211"/>
      <c r="QRU87" s="211"/>
      <c r="QRV87" s="211"/>
      <c r="QRW87" s="211"/>
      <c r="QRX87" s="211"/>
      <c r="QRY87" s="211"/>
      <c r="QRZ87" s="211"/>
      <c r="QSA87" s="211"/>
      <c r="QSB87" s="211"/>
      <c r="QSC87" s="211"/>
      <c r="QSD87" s="211"/>
      <c r="QSE87" s="211"/>
      <c r="QSF87" s="211"/>
      <c r="QSG87" s="211"/>
      <c r="QSH87" s="211"/>
      <c r="QSI87" s="211"/>
      <c r="QSJ87" s="211"/>
      <c r="QSK87" s="211"/>
      <c r="QSL87" s="211"/>
      <c r="QSM87" s="211"/>
      <c r="QSN87" s="211"/>
      <c r="QSO87" s="211"/>
      <c r="QSP87" s="211"/>
      <c r="QSQ87" s="211"/>
      <c r="QSR87" s="211"/>
      <c r="QSS87" s="211"/>
      <c r="QST87" s="211"/>
      <c r="QSU87" s="211"/>
      <c r="QSV87" s="211"/>
      <c r="QSW87" s="211"/>
      <c r="QSX87" s="211"/>
      <c r="QSY87" s="211"/>
      <c r="QSZ87" s="211"/>
      <c r="QTA87" s="211"/>
      <c r="QTB87" s="211"/>
      <c r="QTC87" s="211"/>
      <c r="QTD87" s="211"/>
      <c r="QTE87" s="211"/>
      <c r="QTF87" s="211"/>
      <c r="QTG87" s="211"/>
      <c r="QTH87" s="211"/>
      <c r="QTI87" s="211"/>
      <c r="QTJ87" s="211"/>
      <c r="QTK87" s="211"/>
      <c r="QTL87" s="211"/>
      <c r="QTM87" s="211"/>
      <c r="QTN87" s="211"/>
      <c r="QTO87" s="211"/>
      <c r="QTP87" s="211"/>
      <c r="QTQ87" s="211"/>
      <c r="QTR87" s="211"/>
      <c r="QTS87" s="211"/>
      <c r="QTT87" s="211"/>
      <c r="QTU87" s="211"/>
      <c r="QTV87" s="211"/>
      <c r="QTW87" s="211"/>
      <c r="QTX87" s="211"/>
      <c r="QTY87" s="211"/>
      <c r="QTZ87" s="211"/>
      <c r="QUA87" s="211"/>
      <c r="QUB87" s="211"/>
      <c r="QUC87" s="211"/>
      <c r="QUD87" s="211"/>
      <c r="QUE87" s="211"/>
      <c r="QUF87" s="211"/>
      <c r="QUG87" s="211"/>
      <c r="QUH87" s="211"/>
      <c r="QUI87" s="211"/>
      <c r="QUJ87" s="211"/>
      <c r="QUK87" s="211"/>
      <c r="QUL87" s="211"/>
      <c r="QUM87" s="211"/>
      <c r="QUN87" s="211"/>
      <c r="QUO87" s="211"/>
      <c r="QUP87" s="211"/>
      <c r="QUQ87" s="211"/>
      <c r="QUR87" s="211"/>
      <c r="QUS87" s="211"/>
      <c r="QUT87" s="211"/>
      <c r="QUU87" s="211"/>
      <c r="QUV87" s="211"/>
      <c r="QUW87" s="211"/>
      <c r="QUX87" s="211"/>
      <c r="QUY87" s="211"/>
      <c r="QUZ87" s="211"/>
      <c r="QVA87" s="211"/>
      <c r="QVB87" s="211"/>
      <c r="QVC87" s="211"/>
      <c r="QVD87" s="211"/>
      <c r="QVE87" s="211"/>
      <c r="QVF87" s="211"/>
      <c r="QVG87" s="211"/>
      <c r="QVH87" s="211"/>
      <c r="QVI87" s="211"/>
      <c r="QVJ87" s="211"/>
      <c r="QVK87" s="211"/>
      <c r="QVL87" s="211"/>
      <c r="QVM87" s="211"/>
      <c r="QVN87" s="211"/>
      <c r="QVO87" s="211"/>
      <c r="QVP87" s="211"/>
      <c r="QVQ87" s="211"/>
      <c r="QVR87" s="211"/>
      <c r="QVS87" s="211"/>
      <c r="QVT87" s="211"/>
      <c r="QVU87" s="211"/>
      <c r="QVV87" s="211"/>
      <c r="QVW87" s="211"/>
      <c r="QVX87" s="211"/>
      <c r="QVY87" s="211"/>
      <c r="QVZ87" s="211"/>
      <c r="QWA87" s="211"/>
      <c r="QWB87" s="211"/>
      <c r="QWC87" s="211"/>
      <c r="QWD87" s="211"/>
      <c r="QWE87" s="211"/>
      <c r="QWF87" s="211"/>
      <c r="QWG87" s="211"/>
      <c r="QWH87" s="211"/>
      <c r="QWI87" s="211"/>
      <c r="QWJ87" s="211"/>
      <c r="QWK87" s="211"/>
      <c r="QWL87" s="211"/>
      <c r="QWM87" s="211"/>
      <c r="QWN87" s="211"/>
      <c r="QWO87" s="211"/>
      <c r="QWP87" s="211"/>
      <c r="QWQ87" s="211"/>
      <c r="QWR87" s="211"/>
      <c r="QWS87" s="211"/>
      <c r="QWT87" s="211"/>
      <c r="QWU87" s="211"/>
      <c r="QWV87" s="211"/>
      <c r="QWW87" s="211"/>
      <c r="QWX87" s="211"/>
      <c r="QWY87" s="211"/>
      <c r="QWZ87" s="211"/>
      <c r="QXA87" s="211"/>
      <c r="QXB87" s="211"/>
      <c r="QXC87" s="211"/>
      <c r="QXD87" s="211"/>
      <c r="QXE87" s="211"/>
      <c r="QXF87" s="211"/>
      <c r="QXG87" s="211"/>
      <c r="QXH87" s="211"/>
      <c r="QXI87" s="211"/>
      <c r="QXJ87" s="211"/>
      <c r="QXK87" s="211"/>
      <c r="QXL87" s="211"/>
      <c r="QXM87" s="211"/>
      <c r="QXN87" s="211"/>
      <c r="QXO87" s="211"/>
      <c r="QXP87" s="211"/>
      <c r="QXQ87" s="211"/>
      <c r="QXR87" s="211"/>
      <c r="QXS87" s="211"/>
      <c r="QXT87" s="211"/>
      <c r="QXU87" s="211"/>
      <c r="QXV87" s="211"/>
      <c r="QXW87" s="211"/>
      <c r="QXX87" s="211"/>
      <c r="QXY87" s="211"/>
      <c r="QXZ87" s="211"/>
      <c r="QYA87" s="211"/>
      <c r="QYB87" s="211"/>
      <c r="QYC87" s="211"/>
      <c r="QYD87" s="211"/>
      <c r="QYE87" s="211"/>
      <c r="QYF87" s="211"/>
      <c r="QYG87" s="211"/>
      <c r="QYH87" s="211"/>
      <c r="QYI87" s="211"/>
      <c r="QYJ87" s="211"/>
      <c r="QYK87" s="211"/>
      <c r="QYL87" s="211"/>
      <c r="QYM87" s="211"/>
      <c r="QYN87" s="211"/>
      <c r="QYO87" s="211"/>
      <c r="QYP87" s="211"/>
      <c r="QYQ87" s="211"/>
      <c r="QYR87" s="211"/>
      <c r="QYS87" s="211"/>
      <c r="QYT87" s="211"/>
      <c r="QYU87" s="211"/>
      <c r="QYV87" s="211"/>
      <c r="QYW87" s="211"/>
      <c r="QYX87" s="211"/>
      <c r="QYY87" s="211"/>
      <c r="QYZ87" s="211"/>
      <c r="QZA87" s="211"/>
      <c r="QZB87" s="211"/>
      <c r="QZC87" s="211"/>
      <c r="QZD87" s="211"/>
      <c r="QZE87" s="211"/>
      <c r="QZF87" s="211"/>
      <c r="QZG87" s="211"/>
      <c r="QZH87" s="211"/>
      <c r="QZI87" s="211"/>
      <c r="QZJ87" s="211"/>
      <c r="QZK87" s="211"/>
      <c r="QZL87" s="211"/>
      <c r="QZM87" s="211"/>
      <c r="QZN87" s="211"/>
      <c r="QZO87" s="211"/>
      <c r="QZP87" s="211"/>
      <c r="QZQ87" s="211"/>
      <c r="QZR87" s="211"/>
      <c r="QZS87" s="211"/>
      <c r="QZT87" s="211"/>
      <c r="QZU87" s="211"/>
      <c r="QZV87" s="211"/>
      <c r="QZW87" s="211"/>
      <c r="QZX87" s="211"/>
      <c r="QZY87" s="211"/>
      <c r="QZZ87" s="211"/>
      <c r="RAA87" s="211"/>
      <c r="RAB87" s="211"/>
      <c r="RAC87" s="211"/>
      <c r="RAD87" s="211"/>
      <c r="RAE87" s="211"/>
      <c r="RAF87" s="211"/>
      <c r="RAG87" s="211"/>
      <c r="RAH87" s="211"/>
      <c r="RAI87" s="211"/>
      <c r="RAJ87" s="211"/>
      <c r="RAK87" s="211"/>
      <c r="RAL87" s="211"/>
      <c r="RAM87" s="211"/>
      <c r="RAN87" s="211"/>
      <c r="RAO87" s="211"/>
      <c r="RAP87" s="211"/>
      <c r="RAQ87" s="211"/>
      <c r="RAR87" s="211"/>
      <c r="RAS87" s="211"/>
      <c r="RAT87" s="211"/>
      <c r="RAU87" s="211"/>
      <c r="RAV87" s="211"/>
      <c r="RAW87" s="211"/>
      <c r="RAX87" s="211"/>
      <c r="RAY87" s="211"/>
      <c r="RAZ87" s="211"/>
      <c r="RBA87" s="211"/>
      <c r="RBB87" s="211"/>
      <c r="RBC87" s="211"/>
      <c r="RBD87" s="211"/>
      <c r="RBE87" s="211"/>
      <c r="RBF87" s="211"/>
      <c r="RBG87" s="211"/>
      <c r="RBH87" s="211"/>
      <c r="RBI87" s="211"/>
      <c r="RBJ87" s="211"/>
      <c r="RBK87" s="211"/>
      <c r="RBL87" s="211"/>
      <c r="RBM87" s="211"/>
      <c r="RBN87" s="211"/>
      <c r="RBO87" s="211"/>
      <c r="RBP87" s="211"/>
      <c r="RBQ87" s="211"/>
      <c r="RBR87" s="211"/>
      <c r="RBS87" s="211"/>
      <c r="RBT87" s="211"/>
      <c r="RBU87" s="211"/>
      <c r="RBV87" s="211"/>
      <c r="RBW87" s="211"/>
      <c r="RBX87" s="211"/>
      <c r="RBY87" s="211"/>
      <c r="RBZ87" s="211"/>
      <c r="RCA87" s="211"/>
      <c r="RCB87" s="211"/>
      <c r="RCC87" s="211"/>
      <c r="RCD87" s="211"/>
      <c r="RCE87" s="211"/>
      <c r="RCF87" s="211"/>
      <c r="RCG87" s="211"/>
      <c r="RCH87" s="211"/>
      <c r="RCI87" s="211"/>
      <c r="RCJ87" s="211"/>
      <c r="RCK87" s="211"/>
      <c r="RCL87" s="211"/>
      <c r="RCM87" s="211"/>
      <c r="RCN87" s="211"/>
      <c r="RCO87" s="211"/>
      <c r="RCP87" s="211"/>
      <c r="RCQ87" s="211"/>
      <c r="RCR87" s="211"/>
      <c r="RCS87" s="211"/>
      <c r="RCT87" s="211"/>
      <c r="RCU87" s="211"/>
      <c r="RCV87" s="211"/>
      <c r="RCW87" s="211"/>
      <c r="RCX87" s="211"/>
      <c r="RCY87" s="211"/>
      <c r="RCZ87" s="211"/>
      <c r="RDA87" s="211"/>
      <c r="RDB87" s="211"/>
      <c r="RDC87" s="211"/>
      <c r="RDD87" s="211"/>
      <c r="RDE87" s="211"/>
      <c r="RDF87" s="211"/>
      <c r="RDG87" s="211"/>
      <c r="RDH87" s="211"/>
      <c r="RDI87" s="211"/>
      <c r="RDJ87" s="211"/>
      <c r="RDK87" s="211"/>
      <c r="RDL87" s="211"/>
      <c r="RDM87" s="211"/>
      <c r="RDN87" s="211"/>
      <c r="RDO87" s="211"/>
      <c r="RDP87" s="211"/>
      <c r="RDQ87" s="211"/>
      <c r="RDR87" s="211"/>
      <c r="RDS87" s="211"/>
      <c r="RDT87" s="211"/>
      <c r="RDU87" s="211"/>
      <c r="RDV87" s="211"/>
      <c r="RDW87" s="211"/>
      <c r="RDX87" s="211"/>
      <c r="RDY87" s="211"/>
      <c r="RDZ87" s="211"/>
      <c r="REA87" s="211"/>
      <c r="REB87" s="211"/>
      <c r="REC87" s="211"/>
      <c r="RED87" s="211"/>
      <c r="REE87" s="211"/>
      <c r="REF87" s="211"/>
      <c r="REG87" s="211"/>
      <c r="REH87" s="211"/>
      <c r="REI87" s="211"/>
      <c r="REJ87" s="211"/>
      <c r="REK87" s="211"/>
      <c r="REL87" s="211"/>
      <c r="REM87" s="211"/>
      <c r="REN87" s="211"/>
      <c r="REO87" s="211"/>
      <c r="REP87" s="211"/>
      <c r="REQ87" s="211"/>
      <c r="RER87" s="211"/>
      <c r="RES87" s="211"/>
      <c r="RET87" s="211"/>
      <c r="REU87" s="211"/>
      <c r="REV87" s="211"/>
      <c r="REW87" s="211"/>
      <c r="REX87" s="211"/>
      <c r="REY87" s="211"/>
      <c r="REZ87" s="211"/>
      <c r="RFA87" s="211"/>
      <c r="RFB87" s="211"/>
      <c r="RFC87" s="211"/>
      <c r="RFD87" s="211"/>
      <c r="RFE87" s="211"/>
      <c r="RFF87" s="211"/>
      <c r="RFG87" s="211"/>
      <c r="RFH87" s="211"/>
      <c r="RFI87" s="211"/>
      <c r="RFJ87" s="211"/>
      <c r="RFK87" s="211"/>
      <c r="RFL87" s="211"/>
      <c r="RFM87" s="211"/>
      <c r="RFN87" s="211"/>
      <c r="RFO87" s="211"/>
      <c r="RFP87" s="211"/>
      <c r="RFQ87" s="211"/>
      <c r="RFR87" s="211"/>
      <c r="RFS87" s="211"/>
      <c r="RFT87" s="211"/>
      <c r="RFU87" s="211"/>
      <c r="RFV87" s="211"/>
      <c r="RFW87" s="211"/>
      <c r="RFX87" s="211"/>
      <c r="RFY87" s="211"/>
      <c r="RFZ87" s="211"/>
      <c r="RGA87" s="211"/>
      <c r="RGB87" s="211"/>
      <c r="RGC87" s="211"/>
      <c r="RGD87" s="211"/>
      <c r="RGE87" s="211"/>
      <c r="RGF87" s="211"/>
      <c r="RGG87" s="211"/>
      <c r="RGH87" s="211"/>
      <c r="RGI87" s="211"/>
      <c r="RGJ87" s="211"/>
      <c r="RGK87" s="211"/>
      <c r="RGL87" s="211"/>
      <c r="RGM87" s="211"/>
      <c r="RGN87" s="211"/>
      <c r="RGO87" s="211"/>
      <c r="RGP87" s="211"/>
      <c r="RGQ87" s="211"/>
      <c r="RGR87" s="211"/>
      <c r="RGS87" s="211"/>
      <c r="RGT87" s="211"/>
      <c r="RGU87" s="211"/>
      <c r="RGV87" s="211"/>
      <c r="RGW87" s="211"/>
      <c r="RGX87" s="211"/>
      <c r="RGY87" s="211"/>
      <c r="RGZ87" s="211"/>
      <c r="RHA87" s="211"/>
      <c r="RHB87" s="211"/>
      <c r="RHC87" s="211"/>
      <c r="RHD87" s="211"/>
      <c r="RHE87" s="211"/>
      <c r="RHF87" s="211"/>
      <c r="RHG87" s="211"/>
      <c r="RHH87" s="211"/>
      <c r="RHI87" s="211"/>
      <c r="RHJ87" s="211"/>
      <c r="RHK87" s="211"/>
      <c r="RHL87" s="211"/>
      <c r="RHM87" s="211"/>
      <c r="RHN87" s="211"/>
      <c r="RHO87" s="211"/>
      <c r="RHP87" s="211"/>
      <c r="RHQ87" s="211"/>
      <c r="RHR87" s="211"/>
      <c r="RHS87" s="211"/>
      <c r="RHT87" s="211"/>
      <c r="RHU87" s="211"/>
      <c r="RHV87" s="211"/>
      <c r="RHW87" s="211"/>
      <c r="RHX87" s="211"/>
      <c r="RHY87" s="211"/>
      <c r="RHZ87" s="211"/>
      <c r="RIA87" s="211"/>
      <c r="RIB87" s="211"/>
      <c r="RIC87" s="211"/>
      <c r="RID87" s="211"/>
      <c r="RIE87" s="211"/>
      <c r="RIF87" s="211"/>
      <c r="RIG87" s="211"/>
      <c r="RIH87" s="211"/>
      <c r="RII87" s="211"/>
      <c r="RIJ87" s="211"/>
      <c r="RIK87" s="211"/>
      <c r="RIL87" s="211"/>
      <c r="RIM87" s="211"/>
      <c r="RIN87" s="211"/>
      <c r="RIO87" s="211"/>
      <c r="RIP87" s="211"/>
      <c r="RIQ87" s="211"/>
      <c r="RIR87" s="211"/>
      <c r="RIS87" s="211"/>
      <c r="RIT87" s="211"/>
      <c r="RIU87" s="211"/>
      <c r="RIV87" s="211"/>
      <c r="RIW87" s="211"/>
      <c r="RIX87" s="211"/>
      <c r="RIY87" s="211"/>
      <c r="RIZ87" s="211"/>
      <c r="RJA87" s="211"/>
      <c r="RJB87" s="211"/>
      <c r="RJC87" s="211"/>
      <c r="RJD87" s="211"/>
      <c r="RJE87" s="211"/>
      <c r="RJF87" s="211"/>
      <c r="RJG87" s="211"/>
      <c r="RJH87" s="211"/>
      <c r="RJI87" s="211"/>
      <c r="RJJ87" s="211"/>
      <c r="RJK87" s="211"/>
      <c r="RJL87" s="211"/>
      <c r="RJM87" s="211"/>
      <c r="RJN87" s="211"/>
      <c r="RJO87" s="211"/>
      <c r="RJP87" s="211"/>
      <c r="RJQ87" s="211"/>
      <c r="RJR87" s="211"/>
      <c r="RJS87" s="211"/>
      <c r="RJT87" s="211"/>
      <c r="RJU87" s="211"/>
      <c r="RJV87" s="211"/>
      <c r="RJW87" s="211"/>
      <c r="RJX87" s="211"/>
      <c r="RJY87" s="211"/>
      <c r="RJZ87" s="211"/>
      <c r="RKA87" s="211"/>
      <c r="RKB87" s="211"/>
      <c r="RKC87" s="211"/>
      <c r="RKD87" s="211"/>
      <c r="RKE87" s="211"/>
      <c r="RKF87" s="211"/>
      <c r="RKG87" s="211"/>
      <c r="RKH87" s="211"/>
      <c r="RKI87" s="211"/>
      <c r="RKJ87" s="211"/>
      <c r="RKK87" s="211"/>
      <c r="RKL87" s="211"/>
      <c r="RKM87" s="211"/>
      <c r="RKN87" s="211"/>
      <c r="RKO87" s="211"/>
      <c r="RKP87" s="211"/>
      <c r="RKQ87" s="211"/>
      <c r="RKR87" s="211"/>
      <c r="RKS87" s="211"/>
      <c r="RKT87" s="211"/>
      <c r="RKU87" s="211"/>
      <c r="RKV87" s="211"/>
      <c r="RKW87" s="211"/>
      <c r="RKX87" s="211"/>
      <c r="RKY87" s="211"/>
      <c r="RKZ87" s="211"/>
      <c r="RLA87" s="211"/>
      <c r="RLB87" s="211"/>
      <c r="RLC87" s="211"/>
      <c r="RLD87" s="211"/>
      <c r="RLE87" s="211"/>
      <c r="RLF87" s="211"/>
      <c r="RLG87" s="211"/>
      <c r="RLH87" s="211"/>
      <c r="RLI87" s="211"/>
      <c r="RLJ87" s="211"/>
      <c r="RLK87" s="211"/>
      <c r="RLL87" s="211"/>
      <c r="RLM87" s="211"/>
      <c r="RLN87" s="211"/>
      <c r="RLO87" s="211"/>
      <c r="RLP87" s="211"/>
      <c r="RLQ87" s="211"/>
      <c r="RLR87" s="211"/>
      <c r="RLS87" s="211"/>
      <c r="RLT87" s="211"/>
      <c r="RLU87" s="211"/>
      <c r="RLV87" s="211"/>
      <c r="RLW87" s="211"/>
      <c r="RLX87" s="211"/>
      <c r="RLY87" s="211"/>
      <c r="RLZ87" s="211"/>
      <c r="RMA87" s="211"/>
      <c r="RMB87" s="211"/>
      <c r="RMC87" s="211"/>
      <c r="RMD87" s="211"/>
      <c r="RME87" s="211"/>
      <c r="RMF87" s="211"/>
      <c r="RMG87" s="211"/>
      <c r="RMH87" s="211"/>
      <c r="RMI87" s="211"/>
      <c r="RMJ87" s="211"/>
      <c r="RMK87" s="211"/>
      <c r="RML87" s="211"/>
      <c r="RMM87" s="211"/>
      <c r="RMN87" s="211"/>
      <c r="RMO87" s="211"/>
      <c r="RMP87" s="211"/>
      <c r="RMQ87" s="211"/>
      <c r="RMR87" s="211"/>
      <c r="RMS87" s="211"/>
      <c r="RMT87" s="211"/>
      <c r="RMU87" s="211"/>
      <c r="RMV87" s="211"/>
      <c r="RMW87" s="211"/>
      <c r="RMX87" s="211"/>
      <c r="RMY87" s="211"/>
      <c r="RMZ87" s="211"/>
      <c r="RNA87" s="211"/>
      <c r="RNB87" s="211"/>
      <c r="RNC87" s="211"/>
      <c r="RND87" s="211"/>
      <c r="RNE87" s="211"/>
      <c r="RNF87" s="211"/>
      <c r="RNG87" s="211"/>
      <c r="RNH87" s="211"/>
      <c r="RNI87" s="211"/>
      <c r="RNJ87" s="211"/>
      <c r="RNK87" s="211"/>
      <c r="RNL87" s="211"/>
      <c r="RNM87" s="211"/>
      <c r="RNN87" s="211"/>
      <c r="RNO87" s="211"/>
      <c r="RNP87" s="211"/>
      <c r="RNQ87" s="211"/>
      <c r="RNR87" s="211"/>
      <c r="RNS87" s="211"/>
      <c r="RNT87" s="211"/>
      <c r="RNU87" s="211"/>
      <c r="RNV87" s="211"/>
      <c r="RNW87" s="211"/>
      <c r="RNX87" s="211"/>
      <c r="RNY87" s="211"/>
      <c r="RNZ87" s="211"/>
      <c r="ROA87" s="211"/>
      <c r="ROB87" s="211"/>
      <c r="ROC87" s="211"/>
      <c r="ROD87" s="211"/>
      <c r="ROE87" s="211"/>
      <c r="ROF87" s="211"/>
      <c r="ROG87" s="211"/>
      <c r="ROH87" s="211"/>
      <c r="ROI87" s="211"/>
      <c r="ROJ87" s="211"/>
      <c r="ROK87" s="211"/>
      <c r="ROL87" s="211"/>
      <c r="ROM87" s="211"/>
      <c r="RON87" s="211"/>
      <c r="ROO87" s="211"/>
      <c r="ROP87" s="211"/>
      <c r="ROQ87" s="211"/>
      <c r="ROR87" s="211"/>
      <c r="ROS87" s="211"/>
      <c r="ROT87" s="211"/>
      <c r="ROU87" s="211"/>
      <c r="ROV87" s="211"/>
      <c r="ROW87" s="211"/>
      <c r="ROX87" s="211"/>
      <c r="ROY87" s="211"/>
      <c r="ROZ87" s="211"/>
      <c r="RPA87" s="211"/>
      <c r="RPB87" s="211"/>
      <c r="RPC87" s="211"/>
      <c r="RPD87" s="211"/>
      <c r="RPE87" s="211"/>
      <c r="RPF87" s="211"/>
      <c r="RPG87" s="211"/>
      <c r="RPH87" s="211"/>
      <c r="RPI87" s="211"/>
      <c r="RPJ87" s="211"/>
      <c r="RPK87" s="211"/>
      <c r="RPL87" s="211"/>
      <c r="RPM87" s="211"/>
      <c r="RPN87" s="211"/>
      <c r="RPO87" s="211"/>
      <c r="RPP87" s="211"/>
      <c r="RPQ87" s="211"/>
      <c r="RPR87" s="211"/>
      <c r="RPS87" s="211"/>
      <c r="RPT87" s="211"/>
      <c r="RPU87" s="211"/>
      <c r="RPV87" s="211"/>
      <c r="RPW87" s="211"/>
      <c r="RPX87" s="211"/>
      <c r="RPY87" s="211"/>
      <c r="RPZ87" s="211"/>
      <c r="RQA87" s="211"/>
      <c r="RQB87" s="211"/>
      <c r="RQC87" s="211"/>
      <c r="RQD87" s="211"/>
      <c r="RQE87" s="211"/>
      <c r="RQF87" s="211"/>
      <c r="RQG87" s="211"/>
      <c r="RQH87" s="211"/>
      <c r="RQI87" s="211"/>
      <c r="RQJ87" s="211"/>
      <c r="RQK87" s="211"/>
      <c r="RQL87" s="211"/>
      <c r="RQM87" s="211"/>
      <c r="RQN87" s="211"/>
      <c r="RQO87" s="211"/>
      <c r="RQP87" s="211"/>
      <c r="RQQ87" s="211"/>
      <c r="RQR87" s="211"/>
      <c r="RQS87" s="211"/>
      <c r="RQT87" s="211"/>
      <c r="RQU87" s="211"/>
      <c r="RQV87" s="211"/>
      <c r="RQW87" s="211"/>
      <c r="RQX87" s="211"/>
      <c r="RQY87" s="211"/>
      <c r="RQZ87" s="211"/>
      <c r="RRA87" s="211"/>
      <c r="RRB87" s="211"/>
      <c r="RRC87" s="211"/>
      <c r="RRD87" s="211"/>
      <c r="RRE87" s="211"/>
      <c r="RRF87" s="211"/>
      <c r="RRG87" s="211"/>
      <c r="RRH87" s="211"/>
      <c r="RRI87" s="211"/>
      <c r="RRJ87" s="211"/>
      <c r="RRK87" s="211"/>
      <c r="RRL87" s="211"/>
      <c r="RRM87" s="211"/>
      <c r="RRN87" s="211"/>
      <c r="RRO87" s="211"/>
      <c r="RRP87" s="211"/>
      <c r="RRQ87" s="211"/>
      <c r="RRR87" s="211"/>
      <c r="RRS87" s="211"/>
      <c r="RRT87" s="211"/>
      <c r="RRU87" s="211"/>
      <c r="RRV87" s="211"/>
      <c r="RRW87" s="211"/>
      <c r="RRX87" s="211"/>
      <c r="RRY87" s="211"/>
      <c r="RRZ87" s="211"/>
      <c r="RSA87" s="211"/>
      <c r="RSB87" s="211"/>
      <c r="RSC87" s="211"/>
      <c r="RSD87" s="211"/>
      <c r="RSE87" s="211"/>
      <c r="RSF87" s="211"/>
      <c r="RSG87" s="211"/>
      <c r="RSH87" s="211"/>
      <c r="RSI87" s="211"/>
      <c r="RSJ87" s="211"/>
      <c r="RSK87" s="211"/>
      <c r="RSL87" s="211"/>
      <c r="RSM87" s="211"/>
      <c r="RSN87" s="211"/>
      <c r="RSO87" s="211"/>
      <c r="RSP87" s="211"/>
      <c r="RSQ87" s="211"/>
      <c r="RSR87" s="211"/>
      <c r="RSS87" s="211"/>
      <c r="RST87" s="211"/>
      <c r="RSU87" s="211"/>
      <c r="RSV87" s="211"/>
      <c r="RSW87" s="211"/>
      <c r="RSX87" s="211"/>
      <c r="RSY87" s="211"/>
      <c r="RSZ87" s="211"/>
      <c r="RTA87" s="211"/>
      <c r="RTB87" s="211"/>
      <c r="RTC87" s="211"/>
      <c r="RTD87" s="211"/>
      <c r="RTE87" s="211"/>
      <c r="RTF87" s="211"/>
      <c r="RTG87" s="211"/>
      <c r="RTH87" s="211"/>
      <c r="RTI87" s="211"/>
      <c r="RTJ87" s="211"/>
      <c r="RTK87" s="211"/>
      <c r="RTL87" s="211"/>
      <c r="RTM87" s="211"/>
      <c r="RTN87" s="211"/>
      <c r="RTO87" s="211"/>
      <c r="RTP87" s="211"/>
      <c r="RTQ87" s="211"/>
      <c r="RTR87" s="211"/>
      <c r="RTS87" s="211"/>
      <c r="RTT87" s="211"/>
      <c r="RTU87" s="211"/>
      <c r="RTV87" s="211"/>
      <c r="RTW87" s="211"/>
      <c r="RTX87" s="211"/>
      <c r="RTY87" s="211"/>
      <c r="RTZ87" s="211"/>
      <c r="RUA87" s="211"/>
      <c r="RUB87" s="211"/>
      <c r="RUC87" s="211"/>
      <c r="RUD87" s="211"/>
      <c r="RUE87" s="211"/>
      <c r="RUF87" s="211"/>
      <c r="RUG87" s="211"/>
      <c r="RUH87" s="211"/>
      <c r="RUI87" s="211"/>
      <c r="RUJ87" s="211"/>
      <c r="RUK87" s="211"/>
      <c r="RUL87" s="211"/>
      <c r="RUM87" s="211"/>
      <c r="RUN87" s="211"/>
      <c r="RUO87" s="211"/>
      <c r="RUP87" s="211"/>
      <c r="RUQ87" s="211"/>
      <c r="RUR87" s="211"/>
      <c r="RUS87" s="211"/>
      <c r="RUT87" s="211"/>
      <c r="RUU87" s="211"/>
      <c r="RUV87" s="211"/>
      <c r="RUW87" s="211"/>
      <c r="RUX87" s="211"/>
      <c r="RUY87" s="211"/>
      <c r="RUZ87" s="211"/>
      <c r="RVA87" s="211"/>
      <c r="RVB87" s="211"/>
      <c r="RVC87" s="211"/>
      <c r="RVD87" s="211"/>
      <c r="RVE87" s="211"/>
      <c r="RVF87" s="211"/>
      <c r="RVG87" s="211"/>
      <c r="RVH87" s="211"/>
      <c r="RVI87" s="211"/>
      <c r="RVJ87" s="211"/>
      <c r="RVK87" s="211"/>
      <c r="RVL87" s="211"/>
      <c r="RVM87" s="211"/>
      <c r="RVN87" s="211"/>
      <c r="RVO87" s="211"/>
      <c r="RVP87" s="211"/>
      <c r="RVQ87" s="211"/>
      <c r="RVR87" s="211"/>
      <c r="RVS87" s="211"/>
      <c r="RVT87" s="211"/>
      <c r="RVU87" s="211"/>
      <c r="RVV87" s="211"/>
      <c r="RVW87" s="211"/>
      <c r="RVX87" s="211"/>
      <c r="RVY87" s="211"/>
      <c r="RVZ87" s="211"/>
      <c r="RWA87" s="211"/>
      <c r="RWB87" s="211"/>
      <c r="RWC87" s="211"/>
      <c r="RWD87" s="211"/>
      <c r="RWE87" s="211"/>
      <c r="RWF87" s="211"/>
      <c r="RWG87" s="211"/>
      <c r="RWH87" s="211"/>
      <c r="RWI87" s="211"/>
      <c r="RWJ87" s="211"/>
      <c r="RWK87" s="211"/>
      <c r="RWL87" s="211"/>
      <c r="RWM87" s="211"/>
      <c r="RWN87" s="211"/>
      <c r="RWO87" s="211"/>
      <c r="RWP87" s="211"/>
      <c r="RWQ87" s="211"/>
      <c r="RWR87" s="211"/>
      <c r="RWS87" s="211"/>
      <c r="RWT87" s="211"/>
      <c r="RWU87" s="211"/>
      <c r="RWV87" s="211"/>
      <c r="RWW87" s="211"/>
      <c r="RWX87" s="211"/>
      <c r="RWY87" s="211"/>
      <c r="RWZ87" s="211"/>
      <c r="RXA87" s="211"/>
      <c r="RXB87" s="211"/>
      <c r="RXC87" s="211"/>
      <c r="RXD87" s="211"/>
      <c r="RXE87" s="211"/>
      <c r="RXF87" s="211"/>
      <c r="RXG87" s="211"/>
      <c r="RXH87" s="211"/>
      <c r="RXI87" s="211"/>
      <c r="RXJ87" s="211"/>
      <c r="RXK87" s="211"/>
      <c r="RXL87" s="211"/>
      <c r="RXM87" s="211"/>
      <c r="RXN87" s="211"/>
      <c r="RXO87" s="211"/>
      <c r="RXP87" s="211"/>
      <c r="RXQ87" s="211"/>
      <c r="RXR87" s="211"/>
      <c r="RXS87" s="211"/>
      <c r="RXT87" s="211"/>
      <c r="RXU87" s="211"/>
      <c r="RXV87" s="211"/>
      <c r="RXW87" s="211"/>
      <c r="RXX87" s="211"/>
      <c r="RXY87" s="211"/>
      <c r="RXZ87" s="211"/>
      <c r="RYA87" s="211"/>
      <c r="RYB87" s="211"/>
      <c r="RYC87" s="211"/>
      <c r="RYD87" s="211"/>
      <c r="RYE87" s="211"/>
      <c r="RYF87" s="211"/>
      <c r="RYG87" s="211"/>
      <c r="RYH87" s="211"/>
      <c r="RYI87" s="211"/>
      <c r="RYJ87" s="211"/>
      <c r="RYK87" s="211"/>
      <c r="RYL87" s="211"/>
      <c r="RYM87" s="211"/>
      <c r="RYN87" s="211"/>
      <c r="RYO87" s="211"/>
      <c r="RYP87" s="211"/>
      <c r="RYQ87" s="211"/>
      <c r="RYR87" s="211"/>
      <c r="RYS87" s="211"/>
      <c r="RYT87" s="211"/>
      <c r="RYU87" s="211"/>
      <c r="RYV87" s="211"/>
      <c r="RYW87" s="211"/>
      <c r="RYX87" s="211"/>
      <c r="RYY87" s="211"/>
      <c r="RYZ87" s="211"/>
      <c r="RZA87" s="211"/>
      <c r="RZB87" s="211"/>
      <c r="RZC87" s="211"/>
      <c r="RZD87" s="211"/>
      <c r="RZE87" s="211"/>
      <c r="RZF87" s="211"/>
      <c r="RZG87" s="211"/>
      <c r="RZH87" s="211"/>
      <c r="RZI87" s="211"/>
      <c r="RZJ87" s="211"/>
      <c r="RZK87" s="211"/>
      <c r="RZL87" s="211"/>
      <c r="RZM87" s="211"/>
      <c r="RZN87" s="211"/>
      <c r="RZO87" s="211"/>
      <c r="RZP87" s="211"/>
      <c r="RZQ87" s="211"/>
      <c r="RZR87" s="211"/>
      <c r="RZS87" s="211"/>
      <c r="RZT87" s="211"/>
      <c r="RZU87" s="211"/>
      <c r="RZV87" s="211"/>
      <c r="RZW87" s="211"/>
      <c r="RZX87" s="211"/>
      <c r="RZY87" s="211"/>
      <c r="RZZ87" s="211"/>
      <c r="SAA87" s="211"/>
      <c r="SAB87" s="211"/>
      <c r="SAC87" s="211"/>
      <c r="SAD87" s="211"/>
      <c r="SAE87" s="211"/>
      <c r="SAF87" s="211"/>
      <c r="SAG87" s="211"/>
      <c r="SAH87" s="211"/>
      <c r="SAI87" s="211"/>
      <c r="SAJ87" s="211"/>
      <c r="SAK87" s="211"/>
      <c r="SAL87" s="211"/>
      <c r="SAM87" s="211"/>
      <c r="SAN87" s="211"/>
      <c r="SAO87" s="211"/>
      <c r="SAP87" s="211"/>
      <c r="SAQ87" s="211"/>
      <c r="SAR87" s="211"/>
      <c r="SAS87" s="211"/>
      <c r="SAT87" s="211"/>
      <c r="SAU87" s="211"/>
      <c r="SAV87" s="211"/>
      <c r="SAW87" s="211"/>
      <c r="SAX87" s="211"/>
      <c r="SAY87" s="211"/>
      <c r="SAZ87" s="211"/>
      <c r="SBA87" s="211"/>
      <c r="SBB87" s="211"/>
      <c r="SBC87" s="211"/>
      <c r="SBD87" s="211"/>
      <c r="SBE87" s="211"/>
      <c r="SBF87" s="211"/>
      <c r="SBG87" s="211"/>
      <c r="SBH87" s="211"/>
      <c r="SBI87" s="211"/>
      <c r="SBJ87" s="211"/>
      <c r="SBK87" s="211"/>
      <c r="SBL87" s="211"/>
      <c r="SBM87" s="211"/>
      <c r="SBN87" s="211"/>
      <c r="SBO87" s="211"/>
      <c r="SBP87" s="211"/>
      <c r="SBQ87" s="211"/>
      <c r="SBR87" s="211"/>
      <c r="SBS87" s="211"/>
      <c r="SBT87" s="211"/>
      <c r="SBU87" s="211"/>
      <c r="SBV87" s="211"/>
      <c r="SBW87" s="211"/>
      <c r="SBX87" s="211"/>
      <c r="SBY87" s="211"/>
      <c r="SBZ87" s="211"/>
      <c r="SCA87" s="211"/>
      <c r="SCB87" s="211"/>
      <c r="SCC87" s="211"/>
      <c r="SCD87" s="211"/>
      <c r="SCE87" s="211"/>
      <c r="SCF87" s="211"/>
      <c r="SCG87" s="211"/>
      <c r="SCH87" s="211"/>
      <c r="SCI87" s="211"/>
      <c r="SCJ87" s="211"/>
      <c r="SCK87" s="211"/>
      <c r="SCL87" s="211"/>
      <c r="SCM87" s="211"/>
      <c r="SCN87" s="211"/>
      <c r="SCO87" s="211"/>
      <c r="SCP87" s="211"/>
      <c r="SCQ87" s="211"/>
      <c r="SCR87" s="211"/>
      <c r="SCS87" s="211"/>
      <c r="SCT87" s="211"/>
      <c r="SCU87" s="211"/>
      <c r="SCV87" s="211"/>
      <c r="SCW87" s="211"/>
      <c r="SCX87" s="211"/>
      <c r="SCY87" s="211"/>
      <c r="SCZ87" s="211"/>
      <c r="SDA87" s="211"/>
      <c r="SDB87" s="211"/>
      <c r="SDC87" s="211"/>
      <c r="SDD87" s="211"/>
      <c r="SDE87" s="211"/>
      <c r="SDF87" s="211"/>
      <c r="SDG87" s="211"/>
      <c r="SDH87" s="211"/>
      <c r="SDI87" s="211"/>
      <c r="SDJ87" s="211"/>
      <c r="SDK87" s="211"/>
      <c r="SDL87" s="211"/>
      <c r="SDM87" s="211"/>
      <c r="SDN87" s="211"/>
      <c r="SDO87" s="211"/>
      <c r="SDP87" s="211"/>
      <c r="SDQ87" s="211"/>
      <c r="SDR87" s="211"/>
      <c r="SDS87" s="211"/>
      <c r="SDT87" s="211"/>
      <c r="SDU87" s="211"/>
      <c r="SDV87" s="211"/>
      <c r="SDW87" s="211"/>
      <c r="SDX87" s="211"/>
      <c r="SDY87" s="211"/>
      <c r="SDZ87" s="211"/>
      <c r="SEA87" s="211"/>
      <c r="SEB87" s="211"/>
      <c r="SEC87" s="211"/>
      <c r="SED87" s="211"/>
      <c r="SEE87" s="211"/>
      <c r="SEF87" s="211"/>
      <c r="SEG87" s="211"/>
      <c r="SEH87" s="211"/>
      <c r="SEI87" s="211"/>
      <c r="SEJ87" s="211"/>
      <c r="SEK87" s="211"/>
      <c r="SEL87" s="211"/>
      <c r="SEM87" s="211"/>
      <c r="SEN87" s="211"/>
      <c r="SEO87" s="211"/>
      <c r="SEP87" s="211"/>
      <c r="SEQ87" s="211"/>
      <c r="SER87" s="211"/>
      <c r="SES87" s="211"/>
      <c r="SET87" s="211"/>
      <c r="SEU87" s="211"/>
      <c r="SEV87" s="211"/>
      <c r="SEW87" s="211"/>
      <c r="SEX87" s="211"/>
      <c r="SEY87" s="211"/>
      <c r="SEZ87" s="211"/>
      <c r="SFA87" s="211"/>
      <c r="SFB87" s="211"/>
      <c r="SFC87" s="211"/>
      <c r="SFD87" s="211"/>
      <c r="SFE87" s="211"/>
      <c r="SFF87" s="211"/>
      <c r="SFG87" s="211"/>
      <c r="SFH87" s="211"/>
      <c r="SFI87" s="211"/>
      <c r="SFJ87" s="211"/>
      <c r="SFK87" s="211"/>
      <c r="SFL87" s="211"/>
      <c r="SFM87" s="211"/>
      <c r="SFN87" s="211"/>
      <c r="SFO87" s="211"/>
      <c r="SFP87" s="211"/>
      <c r="SFQ87" s="211"/>
      <c r="SFR87" s="211"/>
      <c r="SFS87" s="211"/>
      <c r="SFT87" s="211"/>
      <c r="SFU87" s="211"/>
      <c r="SFV87" s="211"/>
      <c r="SFW87" s="211"/>
      <c r="SFX87" s="211"/>
      <c r="SFY87" s="211"/>
      <c r="SFZ87" s="211"/>
      <c r="SGA87" s="211"/>
      <c r="SGB87" s="211"/>
      <c r="SGC87" s="211"/>
      <c r="SGD87" s="211"/>
      <c r="SGE87" s="211"/>
      <c r="SGF87" s="211"/>
      <c r="SGG87" s="211"/>
      <c r="SGH87" s="211"/>
      <c r="SGI87" s="211"/>
      <c r="SGJ87" s="211"/>
      <c r="SGK87" s="211"/>
      <c r="SGL87" s="211"/>
      <c r="SGM87" s="211"/>
      <c r="SGN87" s="211"/>
      <c r="SGO87" s="211"/>
      <c r="SGP87" s="211"/>
      <c r="SGQ87" s="211"/>
      <c r="SGR87" s="211"/>
      <c r="SGS87" s="211"/>
      <c r="SGT87" s="211"/>
      <c r="SGU87" s="211"/>
      <c r="SGV87" s="211"/>
      <c r="SGW87" s="211"/>
      <c r="SGX87" s="211"/>
      <c r="SGY87" s="211"/>
      <c r="SGZ87" s="211"/>
      <c r="SHA87" s="211"/>
      <c r="SHB87" s="211"/>
      <c r="SHC87" s="211"/>
      <c r="SHD87" s="211"/>
      <c r="SHE87" s="211"/>
      <c r="SHF87" s="211"/>
      <c r="SHG87" s="211"/>
      <c r="SHH87" s="211"/>
      <c r="SHI87" s="211"/>
      <c r="SHJ87" s="211"/>
      <c r="SHK87" s="211"/>
      <c r="SHL87" s="211"/>
      <c r="SHM87" s="211"/>
      <c r="SHN87" s="211"/>
      <c r="SHO87" s="211"/>
      <c r="SHP87" s="211"/>
      <c r="SHQ87" s="211"/>
      <c r="SHR87" s="211"/>
      <c r="SHS87" s="211"/>
      <c r="SHT87" s="211"/>
      <c r="SHU87" s="211"/>
      <c r="SHV87" s="211"/>
      <c r="SHW87" s="211"/>
      <c r="SHX87" s="211"/>
      <c r="SHY87" s="211"/>
      <c r="SHZ87" s="211"/>
      <c r="SIA87" s="211"/>
      <c r="SIB87" s="211"/>
      <c r="SIC87" s="211"/>
      <c r="SID87" s="211"/>
      <c r="SIE87" s="211"/>
      <c r="SIF87" s="211"/>
      <c r="SIG87" s="211"/>
      <c r="SIH87" s="211"/>
      <c r="SII87" s="211"/>
      <c r="SIJ87" s="211"/>
      <c r="SIK87" s="211"/>
      <c r="SIL87" s="211"/>
      <c r="SIM87" s="211"/>
      <c r="SIN87" s="211"/>
      <c r="SIO87" s="211"/>
      <c r="SIP87" s="211"/>
      <c r="SIQ87" s="211"/>
      <c r="SIR87" s="211"/>
      <c r="SIS87" s="211"/>
      <c r="SIT87" s="211"/>
      <c r="SIU87" s="211"/>
      <c r="SIV87" s="211"/>
      <c r="SIW87" s="211"/>
      <c r="SIX87" s="211"/>
      <c r="SIY87" s="211"/>
      <c r="SIZ87" s="211"/>
      <c r="SJA87" s="211"/>
      <c r="SJB87" s="211"/>
      <c r="SJC87" s="211"/>
      <c r="SJD87" s="211"/>
      <c r="SJE87" s="211"/>
      <c r="SJF87" s="211"/>
      <c r="SJG87" s="211"/>
      <c r="SJH87" s="211"/>
      <c r="SJI87" s="211"/>
      <c r="SJJ87" s="211"/>
      <c r="SJK87" s="211"/>
      <c r="SJL87" s="211"/>
      <c r="SJM87" s="211"/>
      <c r="SJN87" s="211"/>
      <c r="SJO87" s="211"/>
      <c r="SJP87" s="211"/>
      <c r="SJQ87" s="211"/>
      <c r="SJR87" s="211"/>
      <c r="SJS87" s="211"/>
      <c r="SJT87" s="211"/>
      <c r="SJU87" s="211"/>
      <c r="SJV87" s="211"/>
      <c r="SJW87" s="211"/>
      <c r="SJX87" s="211"/>
      <c r="SJY87" s="211"/>
      <c r="SJZ87" s="211"/>
      <c r="SKA87" s="211"/>
      <c r="SKB87" s="211"/>
      <c r="SKC87" s="211"/>
      <c r="SKD87" s="211"/>
      <c r="SKE87" s="211"/>
      <c r="SKF87" s="211"/>
      <c r="SKG87" s="211"/>
      <c r="SKH87" s="211"/>
      <c r="SKI87" s="211"/>
      <c r="SKJ87" s="211"/>
      <c r="SKK87" s="211"/>
      <c r="SKL87" s="211"/>
      <c r="SKM87" s="211"/>
      <c r="SKN87" s="211"/>
      <c r="SKO87" s="211"/>
      <c r="SKP87" s="211"/>
      <c r="SKQ87" s="211"/>
      <c r="SKR87" s="211"/>
      <c r="SKS87" s="211"/>
      <c r="SKT87" s="211"/>
      <c r="SKU87" s="211"/>
      <c r="SKV87" s="211"/>
      <c r="SKW87" s="211"/>
      <c r="SKX87" s="211"/>
      <c r="SKY87" s="211"/>
      <c r="SKZ87" s="211"/>
      <c r="SLA87" s="211"/>
      <c r="SLB87" s="211"/>
      <c r="SLC87" s="211"/>
      <c r="SLD87" s="211"/>
      <c r="SLE87" s="211"/>
      <c r="SLF87" s="211"/>
      <c r="SLG87" s="211"/>
      <c r="SLH87" s="211"/>
      <c r="SLI87" s="211"/>
      <c r="SLJ87" s="211"/>
      <c r="SLK87" s="211"/>
      <c r="SLL87" s="211"/>
      <c r="SLM87" s="211"/>
      <c r="SLN87" s="211"/>
      <c r="SLO87" s="211"/>
      <c r="SLP87" s="211"/>
      <c r="SLQ87" s="211"/>
      <c r="SLR87" s="211"/>
      <c r="SLS87" s="211"/>
      <c r="SLT87" s="211"/>
      <c r="SLU87" s="211"/>
      <c r="SLV87" s="211"/>
      <c r="SLW87" s="211"/>
      <c r="SLX87" s="211"/>
      <c r="SLY87" s="211"/>
      <c r="SLZ87" s="211"/>
      <c r="SMA87" s="211"/>
      <c r="SMB87" s="211"/>
      <c r="SMC87" s="211"/>
      <c r="SMD87" s="211"/>
      <c r="SME87" s="211"/>
      <c r="SMF87" s="211"/>
      <c r="SMG87" s="211"/>
      <c r="SMH87" s="211"/>
      <c r="SMI87" s="211"/>
      <c r="SMJ87" s="211"/>
      <c r="SMK87" s="211"/>
      <c r="SML87" s="211"/>
      <c r="SMM87" s="211"/>
      <c r="SMN87" s="211"/>
      <c r="SMO87" s="211"/>
      <c r="SMP87" s="211"/>
      <c r="SMQ87" s="211"/>
      <c r="SMR87" s="211"/>
      <c r="SMS87" s="211"/>
      <c r="SMT87" s="211"/>
      <c r="SMU87" s="211"/>
      <c r="SMV87" s="211"/>
      <c r="SMW87" s="211"/>
      <c r="SMX87" s="211"/>
      <c r="SMY87" s="211"/>
      <c r="SMZ87" s="211"/>
      <c r="SNA87" s="211"/>
      <c r="SNB87" s="211"/>
      <c r="SNC87" s="211"/>
      <c r="SND87" s="211"/>
      <c r="SNE87" s="211"/>
      <c r="SNF87" s="211"/>
      <c r="SNG87" s="211"/>
      <c r="SNH87" s="211"/>
      <c r="SNI87" s="211"/>
      <c r="SNJ87" s="211"/>
      <c r="SNK87" s="211"/>
      <c r="SNL87" s="211"/>
      <c r="SNM87" s="211"/>
      <c r="SNN87" s="211"/>
      <c r="SNO87" s="211"/>
      <c r="SNP87" s="211"/>
      <c r="SNQ87" s="211"/>
      <c r="SNR87" s="211"/>
      <c r="SNS87" s="211"/>
      <c r="SNT87" s="211"/>
      <c r="SNU87" s="211"/>
      <c r="SNV87" s="211"/>
      <c r="SNW87" s="211"/>
      <c r="SNX87" s="211"/>
      <c r="SNY87" s="211"/>
      <c r="SNZ87" s="211"/>
      <c r="SOA87" s="211"/>
      <c r="SOB87" s="211"/>
      <c r="SOC87" s="211"/>
      <c r="SOD87" s="211"/>
      <c r="SOE87" s="211"/>
      <c r="SOF87" s="211"/>
      <c r="SOG87" s="211"/>
      <c r="SOH87" s="211"/>
      <c r="SOI87" s="211"/>
      <c r="SOJ87" s="211"/>
      <c r="SOK87" s="211"/>
      <c r="SOL87" s="211"/>
      <c r="SOM87" s="211"/>
      <c r="SON87" s="211"/>
      <c r="SOO87" s="211"/>
      <c r="SOP87" s="211"/>
      <c r="SOQ87" s="211"/>
      <c r="SOR87" s="211"/>
      <c r="SOS87" s="211"/>
      <c r="SOT87" s="211"/>
      <c r="SOU87" s="211"/>
      <c r="SOV87" s="211"/>
      <c r="SOW87" s="211"/>
      <c r="SOX87" s="211"/>
      <c r="SOY87" s="211"/>
      <c r="SOZ87" s="211"/>
      <c r="SPA87" s="211"/>
      <c r="SPB87" s="211"/>
      <c r="SPC87" s="211"/>
      <c r="SPD87" s="211"/>
      <c r="SPE87" s="211"/>
      <c r="SPF87" s="211"/>
      <c r="SPG87" s="211"/>
      <c r="SPH87" s="211"/>
      <c r="SPI87" s="211"/>
      <c r="SPJ87" s="211"/>
      <c r="SPK87" s="211"/>
      <c r="SPL87" s="211"/>
      <c r="SPM87" s="211"/>
      <c r="SPN87" s="211"/>
      <c r="SPO87" s="211"/>
      <c r="SPP87" s="211"/>
      <c r="SPQ87" s="211"/>
      <c r="SPR87" s="211"/>
      <c r="SPS87" s="211"/>
      <c r="SPT87" s="211"/>
      <c r="SPU87" s="211"/>
      <c r="SPV87" s="211"/>
      <c r="SPW87" s="211"/>
      <c r="SPX87" s="211"/>
      <c r="SPY87" s="211"/>
      <c r="SPZ87" s="211"/>
      <c r="SQA87" s="211"/>
      <c r="SQB87" s="211"/>
      <c r="SQC87" s="211"/>
      <c r="SQD87" s="211"/>
      <c r="SQE87" s="211"/>
      <c r="SQF87" s="211"/>
      <c r="SQG87" s="211"/>
      <c r="SQH87" s="211"/>
      <c r="SQI87" s="211"/>
      <c r="SQJ87" s="211"/>
      <c r="SQK87" s="211"/>
      <c r="SQL87" s="211"/>
      <c r="SQM87" s="211"/>
      <c r="SQN87" s="211"/>
      <c r="SQO87" s="211"/>
      <c r="SQP87" s="211"/>
      <c r="SQQ87" s="211"/>
      <c r="SQR87" s="211"/>
      <c r="SQS87" s="211"/>
      <c r="SQT87" s="211"/>
      <c r="SQU87" s="211"/>
      <c r="SQV87" s="211"/>
      <c r="SQW87" s="211"/>
      <c r="SQX87" s="211"/>
      <c r="SQY87" s="211"/>
      <c r="SQZ87" s="211"/>
      <c r="SRA87" s="211"/>
      <c r="SRB87" s="211"/>
      <c r="SRC87" s="211"/>
      <c r="SRD87" s="211"/>
      <c r="SRE87" s="211"/>
      <c r="SRF87" s="211"/>
      <c r="SRG87" s="211"/>
      <c r="SRH87" s="211"/>
      <c r="SRI87" s="211"/>
      <c r="SRJ87" s="211"/>
      <c r="SRK87" s="211"/>
      <c r="SRL87" s="211"/>
      <c r="SRM87" s="211"/>
      <c r="SRN87" s="211"/>
      <c r="SRO87" s="211"/>
      <c r="SRP87" s="211"/>
      <c r="SRQ87" s="211"/>
      <c r="SRR87" s="211"/>
      <c r="SRS87" s="211"/>
      <c r="SRT87" s="211"/>
      <c r="SRU87" s="211"/>
      <c r="SRV87" s="211"/>
      <c r="SRW87" s="211"/>
      <c r="SRX87" s="211"/>
      <c r="SRY87" s="211"/>
      <c r="SRZ87" s="211"/>
      <c r="SSA87" s="211"/>
      <c r="SSB87" s="211"/>
      <c r="SSC87" s="211"/>
      <c r="SSD87" s="211"/>
      <c r="SSE87" s="211"/>
      <c r="SSF87" s="211"/>
      <c r="SSG87" s="211"/>
      <c r="SSH87" s="211"/>
      <c r="SSI87" s="211"/>
      <c r="SSJ87" s="211"/>
      <c r="SSK87" s="211"/>
      <c r="SSL87" s="211"/>
      <c r="SSM87" s="211"/>
      <c r="SSN87" s="211"/>
      <c r="SSO87" s="211"/>
      <c r="SSP87" s="211"/>
      <c r="SSQ87" s="211"/>
      <c r="SSR87" s="211"/>
      <c r="SSS87" s="211"/>
      <c r="SST87" s="211"/>
      <c r="SSU87" s="211"/>
      <c r="SSV87" s="211"/>
      <c r="SSW87" s="211"/>
      <c r="SSX87" s="211"/>
      <c r="SSY87" s="211"/>
      <c r="SSZ87" s="211"/>
      <c r="STA87" s="211"/>
      <c r="STB87" s="211"/>
      <c r="STC87" s="211"/>
      <c r="STD87" s="211"/>
      <c r="STE87" s="211"/>
      <c r="STF87" s="211"/>
      <c r="STG87" s="211"/>
      <c r="STH87" s="211"/>
      <c r="STI87" s="211"/>
      <c r="STJ87" s="211"/>
      <c r="STK87" s="211"/>
      <c r="STL87" s="211"/>
      <c r="STM87" s="211"/>
      <c r="STN87" s="211"/>
      <c r="STO87" s="211"/>
      <c r="STP87" s="211"/>
      <c r="STQ87" s="211"/>
      <c r="STR87" s="211"/>
      <c r="STS87" s="211"/>
      <c r="STT87" s="211"/>
      <c r="STU87" s="211"/>
      <c r="STV87" s="211"/>
      <c r="STW87" s="211"/>
      <c r="STX87" s="211"/>
      <c r="STY87" s="211"/>
      <c r="STZ87" s="211"/>
      <c r="SUA87" s="211"/>
      <c r="SUB87" s="211"/>
      <c r="SUC87" s="211"/>
      <c r="SUD87" s="211"/>
      <c r="SUE87" s="211"/>
      <c r="SUF87" s="211"/>
      <c r="SUG87" s="211"/>
      <c r="SUH87" s="211"/>
      <c r="SUI87" s="211"/>
      <c r="SUJ87" s="211"/>
      <c r="SUK87" s="211"/>
      <c r="SUL87" s="211"/>
      <c r="SUM87" s="211"/>
      <c r="SUN87" s="211"/>
      <c r="SUO87" s="211"/>
      <c r="SUP87" s="211"/>
      <c r="SUQ87" s="211"/>
      <c r="SUR87" s="211"/>
      <c r="SUS87" s="211"/>
      <c r="SUT87" s="211"/>
      <c r="SUU87" s="211"/>
      <c r="SUV87" s="211"/>
      <c r="SUW87" s="211"/>
      <c r="SUX87" s="211"/>
      <c r="SUY87" s="211"/>
      <c r="SUZ87" s="211"/>
      <c r="SVA87" s="211"/>
      <c r="SVB87" s="211"/>
      <c r="SVC87" s="211"/>
      <c r="SVD87" s="211"/>
      <c r="SVE87" s="211"/>
      <c r="SVF87" s="211"/>
      <c r="SVG87" s="211"/>
      <c r="SVH87" s="211"/>
      <c r="SVI87" s="211"/>
      <c r="SVJ87" s="211"/>
      <c r="SVK87" s="211"/>
      <c r="SVL87" s="211"/>
      <c r="SVM87" s="211"/>
      <c r="SVN87" s="211"/>
      <c r="SVO87" s="211"/>
      <c r="SVP87" s="211"/>
      <c r="SVQ87" s="211"/>
      <c r="SVR87" s="211"/>
      <c r="SVS87" s="211"/>
      <c r="SVT87" s="211"/>
      <c r="SVU87" s="211"/>
      <c r="SVV87" s="211"/>
      <c r="SVW87" s="211"/>
      <c r="SVX87" s="211"/>
      <c r="SVY87" s="211"/>
      <c r="SVZ87" s="211"/>
      <c r="SWA87" s="211"/>
      <c r="SWB87" s="211"/>
      <c r="SWC87" s="211"/>
      <c r="SWD87" s="211"/>
      <c r="SWE87" s="211"/>
      <c r="SWF87" s="211"/>
      <c r="SWG87" s="211"/>
      <c r="SWH87" s="211"/>
      <c r="SWI87" s="211"/>
      <c r="SWJ87" s="211"/>
      <c r="SWK87" s="211"/>
      <c r="SWL87" s="211"/>
      <c r="SWM87" s="211"/>
      <c r="SWN87" s="211"/>
      <c r="SWO87" s="211"/>
      <c r="SWP87" s="211"/>
      <c r="SWQ87" s="211"/>
      <c r="SWR87" s="211"/>
      <c r="SWS87" s="211"/>
      <c r="SWT87" s="211"/>
      <c r="SWU87" s="211"/>
      <c r="SWV87" s="211"/>
      <c r="SWW87" s="211"/>
      <c r="SWX87" s="211"/>
      <c r="SWY87" s="211"/>
      <c r="SWZ87" s="211"/>
      <c r="SXA87" s="211"/>
      <c r="SXB87" s="211"/>
      <c r="SXC87" s="211"/>
      <c r="SXD87" s="211"/>
      <c r="SXE87" s="211"/>
      <c r="SXF87" s="211"/>
      <c r="SXG87" s="211"/>
      <c r="SXH87" s="211"/>
      <c r="SXI87" s="211"/>
      <c r="SXJ87" s="211"/>
      <c r="SXK87" s="211"/>
      <c r="SXL87" s="211"/>
      <c r="SXM87" s="211"/>
      <c r="SXN87" s="211"/>
      <c r="SXO87" s="211"/>
      <c r="SXP87" s="211"/>
      <c r="SXQ87" s="211"/>
      <c r="SXR87" s="211"/>
      <c r="SXS87" s="211"/>
      <c r="SXT87" s="211"/>
      <c r="SXU87" s="211"/>
      <c r="SXV87" s="211"/>
      <c r="SXW87" s="211"/>
      <c r="SXX87" s="211"/>
      <c r="SXY87" s="211"/>
      <c r="SXZ87" s="211"/>
      <c r="SYA87" s="211"/>
      <c r="SYB87" s="211"/>
      <c r="SYC87" s="211"/>
      <c r="SYD87" s="211"/>
      <c r="SYE87" s="211"/>
      <c r="SYF87" s="211"/>
      <c r="SYG87" s="211"/>
      <c r="SYH87" s="211"/>
      <c r="SYI87" s="211"/>
      <c r="SYJ87" s="211"/>
      <c r="SYK87" s="211"/>
      <c r="SYL87" s="211"/>
      <c r="SYM87" s="211"/>
      <c r="SYN87" s="211"/>
      <c r="SYO87" s="211"/>
      <c r="SYP87" s="211"/>
      <c r="SYQ87" s="211"/>
      <c r="SYR87" s="211"/>
      <c r="SYS87" s="211"/>
      <c r="SYT87" s="211"/>
      <c r="SYU87" s="211"/>
      <c r="SYV87" s="211"/>
      <c r="SYW87" s="211"/>
      <c r="SYX87" s="211"/>
      <c r="SYY87" s="211"/>
      <c r="SYZ87" s="211"/>
      <c r="SZA87" s="211"/>
      <c r="SZB87" s="211"/>
      <c r="SZC87" s="211"/>
      <c r="SZD87" s="211"/>
      <c r="SZE87" s="211"/>
      <c r="SZF87" s="211"/>
      <c r="SZG87" s="211"/>
      <c r="SZH87" s="211"/>
      <c r="SZI87" s="211"/>
      <c r="SZJ87" s="211"/>
      <c r="SZK87" s="211"/>
      <c r="SZL87" s="211"/>
      <c r="SZM87" s="211"/>
      <c r="SZN87" s="211"/>
      <c r="SZO87" s="211"/>
      <c r="SZP87" s="211"/>
      <c r="SZQ87" s="211"/>
      <c r="SZR87" s="211"/>
      <c r="SZS87" s="211"/>
      <c r="SZT87" s="211"/>
      <c r="SZU87" s="211"/>
      <c r="SZV87" s="211"/>
      <c r="SZW87" s="211"/>
      <c r="SZX87" s="211"/>
      <c r="SZY87" s="211"/>
      <c r="SZZ87" s="211"/>
      <c r="TAA87" s="211"/>
      <c r="TAB87" s="211"/>
      <c r="TAC87" s="211"/>
      <c r="TAD87" s="211"/>
      <c r="TAE87" s="211"/>
      <c r="TAF87" s="211"/>
      <c r="TAG87" s="211"/>
      <c r="TAH87" s="211"/>
      <c r="TAI87" s="211"/>
      <c r="TAJ87" s="211"/>
      <c r="TAK87" s="211"/>
      <c r="TAL87" s="211"/>
      <c r="TAM87" s="211"/>
      <c r="TAN87" s="211"/>
      <c r="TAO87" s="211"/>
      <c r="TAP87" s="211"/>
      <c r="TAQ87" s="211"/>
      <c r="TAR87" s="211"/>
      <c r="TAS87" s="211"/>
      <c r="TAT87" s="211"/>
      <c r="TAU87" s="211"/>
      <c r="TAV87" s="211"/>
      <c r="TAW87" s="211"/>
      <c r="TAX87" s="211"/>
      <c r="TAY87" s="211"/>
      <c r="TAZ87" s="211"/>
      <c r="TBA87" s="211"/>
      <c r="TBB87" s="211"/>
      <c r="TBC87" s="211"/>
      <c r="TBD87" s="211"/>
      <c r="TBE87" s="211"/>
      <c r="TBF87" s="211"/>
      <c r="TBG87" s="211"/>
      <c r="TBH87" s="211"/>
      <c r="TBI87" s="211"/>
      <c r="TBJ87" s="211"/>
      <c r="TBK87" s="211"/>
      <c r="TBL87" s="211"/>
      <c r="TBM87" s="211"/>
      <c r="TBN87" s="211"/>
      <c r="TBO87" s="211"/>
      <c r="TBP87" s="211"/>
      <c r="TBQ87" s="211"/>
      <c r="TBR87" s="211"/>
      <c r="TBS87" s="211"/>
      <c r="TBT87" s="211"/>
      <c r="TBU87" s="211"/>
      <c r="TBV87" s="211"/>
      <c r="TBW87" s="211"/>
      <c r="TBX87" s="211"/>
      <c r="TBY87" s="211"/>
      <c r="TBZ87" s="211"/>
      <c r="TCA87" s="211"/>
      <c r="TCB87" s="211"/>
      <c r="TCC87" s="211"/>
      <c r="TCD87" s="211"/>
      <c r="TCE87" s="211"/>
      <c r="TCF87" s="211"/>
      <c r="TCG87" s="211"/>
      <c r="TCH87" s="211"/>
      <c r="TCI87" s="211"/>
      <c r="TCJ87" s="211"/>
      <c r="TCK87" s="211"/>
      <c r="TCL87" s="211"/>
      <c r="TCM87" s="211"/>
      <c r="TCN87" s="211"/>
      <c r="TCO87" s="211"/>
      <c r="TCP87" s="211"/>
      <c r="TCQ87" s="211"/>
      <c r="TCR87" s="211"/>
      <c r="TCS87" s="211"/>
      <c r="TCT87" s="211"/>
      <c r="TCU87" s="211"/>
      <c r="TCV87" s="211"/>
      <c r="TCW87" s="211"/>
      <c r="TCX87" s="211"/>
      <c r="TCY87" s="211"/>
      <c r="TCZ87" s="211"/>
      <c r="TDA87" s="211"/>
      <c r="TDB87" s="211"/>
      <c r="TDC87" s="211"/>
      <c r="TDD87" s="211"/>
      <c r="TDE87" s="211"/>
      <c r="TDF87" s="211"/>
      <c r="TDG87" s="211"/>
      <c r="TDH87" s="211"/>
      <c r="TDI87" s="211"/>
      <c r="TDJ87" s="211"/>
      <c r="TDK87" s="211"/>
      <c r="TDL87" s="211"/>
      <c r="TDM87" s="211"/>
      <c r="TDN87" s="211"/>
      <c r="TDO87" s="211"/>
      <c r="TDP87" s="211"/>
      <c r="TDQ87" s="211"/>
      <c r="TDR87" s="211"/>
      <c r="TDS87" s="211"/>
      <c r="TDT87" s="211"/>
      <c r="TDU87" s="211"/>
      <c r="TDV87" s="211"/>
      <c r="TDW87" s="211"/>
      <c r="TDX87" s="211"/>
      <c r="TDY87" s="211"/>
      <c r="TDZ87" s="211"/>
      <c r="TEA87" s="211"/>
      <c r="TEB87" s="211"/>
      <c r="TEC87" s="211"/>
      <c r="TED87" s="211"/>
      <c r="TEE87" s="211"/>
      <c r="TEF87" s="211"/>
      <c r="TEG87" s="211"/>
      <c r="TEH87" s="211"/>
      <c r="TEI87" s="211"/>
      <c r="TEJ87" s="211"/>
      <c r="TEK87" s="211"/>
      <c r="TEL87" s="211"/>
      <c r="TEM87" s="211"/>
      <c r="TEN87" s="211"/>
      <c r="TEO87" s="211"/>
      <c r="TEP87" s="211"/>
      <c r="TEQ87" s="211"/>
      <c r="TER87" s="211"/>
      <c r="TES87" s="211"/>
      <c r="TET87" s="211"/>
      <c r="TEU87" s="211"/>
      <c r="TEV87" s="211"/>
      <c r="TEW87" s="211"/>
      <c r="TEX87" s="211"/>
      <c r="TEY87" s="211"/>
      <c r="TEZ87" s="211"/>
      <c r="TFA87" s="211"/>
      <c r="TFB87" s="211"/>
      <c r="TFC87" s="211"/>
      <c r="TFD87" s="211"/>
      <c r="TFE87" s="211"/>
      <c r="TFF87" s="211"/>
      <c r="TFG87" s="211"/>
      <c r="TFH87" s="211"/>
      <c r="TFI87" s="211"/>
      <c r="TFJ87" s="211"/>
      <c r="TFK87" s="211"/>
      <c r="TFL87" s="211"/>
      <c r="TFM87" s="211"/>
      <c r="TFN87" s="211"/>
      <c r="TFO87" s="211"/>
      <c r="TFP87" s="211"/>
      <c r="TFQ87" s="211"/>
      <c r="TFR87" s="211"/>
      <c r="TFS87" s="211"/>
      <c r="TFT87" s="211"/>
      <c r="TFU87" s="211"/>
      <c r="TFV87" s="211"/>
      <c r="TFW87" s="211"/>
      <c r="TFX87" s="211"/>
      <c r="TFY87" s="211"/>
      <c r="TFZ87" s="211"/>
      <c r="TGA87" s="211"/>
      <c r="TGB87" s="211"/>
      <c r="TGC87" s="211"/>
      <c r="TGD87" s="211"/>
      <c r="TGE87" s="211"/>
      <c r="TGF87" s="211"/>
      <c r="TGG87" s="211"/>
      <c r="TGH87" s="211"/>
      <c r="TGI87" s="211"/>
      <c r="TGJ87" s="211"/>
      <c r="TGK87" s="211"/>
      <c r="TGL87" s="211"/>
      <c r="TGM87" s="211"/>
      <c r="TGN87" s="211"/>
      <c r="TGO87" s="211"/>
      <c r="TGP87" s="211"/>
      <c r="TGQ87" s="211"/>
      <c r="TGR87" s="211"/>
      <c r="TGS87" s="211"/>
      <c r="TGT87" s="211"/>
      <c r="TGU87" s="211"/>
      <c r="TGV87" s="211"/>
      <c r="TGW87" s="211"/>
      <c r="TGX87" s="211"/>
      <c r="TGY87" s="211"/>
      <c r="TGZ87" s="211"/>
      <c r="THA87" s="211"/>
      <c r="THB87" s="211"/>
      <c r="THC87" s="211"/>
      <c r="THD87" s="211"/>
      <c r="THE87" s="211"/>
      <c r="THF87" s="211"/>
      <c r="THG87" s="211"/>
      <c r="THH87" s="211"/>
      <c r="THI87" s="211"/>
      <c r="THJ87" s="211"/>
      <c r="THK87" s="211"/>
      <c r="THL87" s="211"/>
      <c r="THM87" s="211"/>
      <c r="THN87" s="211"/>
      <c r="THO87" s="211"/>
      <c r="THP87" s="211"/>
      <c r="THQ87" s="211"/>
      <c r="THR87" s="211"/>
      <c r="THS87" s="211"/>
      <c r="THT87" s="211"/>
      <c r="THU87" s="211"/>
      <c r="THV87" s="211"/>
      <c r="THW87" s="211"/>
      <c r="THX87" s="211"/>
      <c r="THY87" s="211"/>
      <c r="THZ87" s="211"/>
      <c r="TIA87" s="211"/>
      <c r="TIB87" s="211"/>
      <c r="TIC87" s="211"/>
      <c r="TID87" s="211"/>
      <c r="TIE87" s="211"/>
      <c r="TIF87" s="211"/>
      <c r="TIG87" s="211"/>
      <c r="TIH87" s="211"/>
      <c r="TII87" s="211"/>
      <c r="TIJ87" s="211"/>
      <c r="TIK87" s="211"/>
      <c r="TIL87" s="211"/>
      <c r="TIM87" s="211"/>
      <c r="TIN87" s="211"/>
      <c r="TIO87" s="211"/>
      <c r="TIP87" s="211"/>
      <c r="TIQ87" s="211"/>
      <c r="TIR87" s="211"/>
      <c r="TIS87" s="211"/>
      <c r="TIT87" s="211"/>
      <c r="TIU87" s="211"/>
      <c r="TIV87" s="211"/>
      <c r="TIW87" s="211"/>
      <c r="TIX87" s="211"/>
      <c r="TIY87" s="211"/>
      <c r="TIZ87" s="211"/>
      <c r="TJA87" s="211"/>
      <c r="TJB87" s="211"/>
      <c r="TJC87" s="211"/>
      <c r="TJD87" s="211"/>
      <c r="TJE87" s="211"/>
      <c r="TJF87" s="211"/>
      <c r="TJG87" s="211"/>
      <c r="TJH87" s="211"/>
      <c r="TJI87" s="211"/>
      <c r="TJJ87" s="211"/>
      <c r="TJK87" s="211"/>
      <c r="TJL87" s="211"/>
      <c r="TJM87" s="211"/>
      <c r="TJN87" s="211"/>
      <c r="TJO87" s="211"/>
      <c r="TJP87" s="211"/>
      <c r="TJQ87" s="211"/>
      <c r="TJR87" s="211"/>
      <c r="TJS87" s="211"/>
      <c r="TJT87" s="211"/>
      <c r="TJU87" s="211"/>
      <c r="TJV87" s="211"/>
      <c r="TJW87" s="211"/>
      <c r="TJX87" s="211"/>
      <c r="TJY87" s="211"/>
      <c r="TJZ87" s="211"/>
      <c r="TKA87" s="211"/>
      <c r="TKB87" s="211"/>
      <c r="TKC87" s="211"/>
      <c r="TKD87" s="211"/>
      <c r="TKE87" s="211"/>
      <c r="TKF87" s="211"/>
      <c r="TKG87" s="211"/>
      <c r="TKH87" s="211"/>
      <c r="TKI87" s="211"/>
      <c r="TKJ87" s="211"/>
      <c r="TKK87" s="211"/>
      <c r="TKL87" s="211"/>
      <c r="TKM87" s="211"/>
      <c r="TKN87" s="211"/>
      <c r="TKO87" s="211"/>
      <c r="TKP87" s="211"/>
      <c r="TKQ87" s="211"/>
      <c r="TKR87" s="211"/>
      <c r="TKS87" s="211"/>
      <c r="TKT87" s="211"/>
      <c r="TKU87" s="211"/>
      <c r="TKV87" s="211"/>
      <c r="TKW87" s="211"/>
      <c r="TKX87" s="211"/>
      <c r="TKY87" s="211"/>
      <c r="TKZ87" s="211"/>
      <c r="TLA87" s="211"/>
      <c r="TLB87" s="211"/>
      <c r="TLC87" s="211"/>
      <c r="TLD87" s="211"/>
      <c r="TLE87" s="211"/>
      <c r="TLF87" s="211"/>
      <c r="TLG87" s="211"/>
      <c r="TLH87" s="211"/>
      <c r="TLI87" s="211"/>
      <c r="TLJ87" s="211"/>
      <c r="TLK87" s="211"/>
      <c r="TLL87" s="211"/>
      <c r="TLM87" s="211"/>
      <c r="TLN87" s="211"/>
      <c r="TLO87" s="211"/>
      <c r="TLP87" s="211"/>
      <c r="TLQ87" s="211"/>
      <c r="TLR87" s="211"/>
      <c r="TLS87" s="211"/>
      <c r="TLT87" s="211"/>
      <c r="TLU87" s="211"/>
      <c r="TLV87" s="211"/>
      <c r="TLW87" s="211"/>
      <c r="TLX87" s="211"/>
      <c r="TLY87" s="211"/>
      <c r="TLZ87" s="211"/>
      <c r="TMA87" s="211"/>
      <c r="TMB87" s="211"/>
      <c r="TMC87" s="211"/>
      <c r="TMD87" s="211"/>
      <c r="TME87" s="211"/>
      <c r="TMF87" s="211"/>
      <c r="TMG87" s="211"/>
      <c r="TMH87" s="211"/>
      <c r="TMI87" s="211"/>
      <c r="TMJ87" s="211"/>
      <c r="TMK87" s="211"/>
      <c r="TML87" s="211"/>
      <c r="TMM87" s="211"/>
      <c r="TMN87" s="211"/>
      <c r="TMO87" s="211"/>
      <c r="TMP87" s="211"/>
      <c r="TMQ87" s="211"/>
      <c r="TMR87" s="211"/>
      <c r="TMS87" s="211"/>
      <c r="TMT87" s="211"/>
      <c r="TMU87" s="211"/>
      <c r="TMV87" s="211"/>
      <c r="TMW87" s="211"/>
      <c r="TMX87" s="211"/>
      <c r="TMY87" s="211"/>
      <c r="TMZ87" s="211"/>
      <c r="TNA87" s="211"/>
      <c r="TNB87" s="211"/>
      <c r="TNC87" s="211"/>
      <c r="TND87" s="211"/>
      <c r="TNE87" s="211"/>
      <c r="TNF87" s="211"/>
      <c r="TNG87" s="211"/>
      <c r="TNH87" s="211"/>
      <c r="TNI87" s="211"/>
      <c r="TNJ87" s="211"/>
      <c r="TNK87" s="211"/>
      <c r="TNL87" s="211"/>
      <c r="TNM87" s="211"/>
      <c r="TNN87" s="211"/>
      <c r="TNO87" s="211"/>
      <c r="TNP87" s="211"/>
      <c r="TNQ87" s="211"/>
      <c r="TNR87" s="211"/>
      <c r="TNS87" s="211"/>
      <c r="TNT87" s="211"/>
      <c r="TNU87" s="211"/>
      <c r="TNV87" s="211"/>
      <c r="TNW87" s="211"/>
      <c r="TNX87" s="211"/>
      <c r="TNY87" s="211"/>
      <c r="TNZ87" s="211"/>
      <c r="TOA87" s="211"/>
      <c r="TOB87" s="211"/>
      <c r="TOC87" s="211"/>
      <c r="TOD87" s="211"/>
      <c r="TOE87" s="211"/>
      <c r="TOF87" s="211"/>
      <c r="TOG87" s="211"/>
      <c r="TOH87" s="211"/>
      <c r="TOI87" s="211"/>
      <c r="TOJ87" s="211"/>
      <c r="TOK87" s="211"/>
      <c r="TOL87" s="211"/>
      <c r="TOM87" s="211"/>
      <c r="TON87" s="211"/>
      <c r="TOO87" s="211"/>
      <c r="TOP87" s="211"/>
      <c r="TOQ87" s="211"/>
      <c r="TOR87" s="211"/>
      <c r="TOS87" s="211"/>
      <c r="TOT87" s="211"/>
      <c r="TOU87" s="211"/>
      <c r="TOV87" s="211"/>
      <c r="TOW87" s="211"/>
      <c r="TOX87" s="211"/>
      <c r="TOY87" s="211"/>
      <c r="TOZ87" s="211"/>
      <c r="TPA87" s="211"/>
      <c r="TPB87" s="211"/>
      <c r="TPC87" s="211"/>
      <c r="TPD87" s="211"/>
      <c r="TPE87" s="211"/>
      <c r="TPF87" s="211"/>
      <c r="TPG87" s="211"/>
      <c r="TPH87" s="211"/>
      <c r="TPI87" s="211"/>
      <c r="TPJ87" s="211"/>
      <c r="TPK87" s="211"/>
      <c r="TPL87" s="211"/>
      <c r="TPM87" s="211"/>
      <c r="TPN87" s="211"/>
      <c r="TPO87" s="211"/>
      <c r="TPP87" s="211"/>
      <c r="TPQ87" s="211"/>
      <c r="TPR87" s="211"/>
      <c r="TPS87" s="211"/>
      <c r="TPT87" s="211"/>
      <c r="TPU87" s="211"/>
      <c r="TPV87" s="211"/>
      <c r="TPW87" s="211"/>
      <c r="TPX87" s="211"/>
      <c r="TPY87" s="211"/>
      <c r="TPZ87" s="211"/>
      <c r="TQA87" s="211"/>
      <c r="TQB87" s="211"/>
      <c r="TQC87" s="211"/>
      <c r="TQD87" s="211"/>
      <c r="TQE87" s="211"/>
      <c r="TQF87" s="211"/>
      <c r="TQG87" s="211"/>
      <c r="TQH87" s="211"/>
      <c r="TQI87" s="211"/>
      <c r="TQJ87" s="211"/>
      <c r="TQK87" s="211"/>
      <c r="TQL87" s="211"/>
      <c r="TQM87" s="211"/>
      <c r="TQN87" s="211"/>
      <c r="TQO87" s="211"/>
      <c r="TQP87" s="211"/>
      <c r="TQQ87" s="211"/>
      <c r="TQR87" s="211"/>
      <c r="TQS87" s="211"/>
      <c r="TQT87" s="211"/>
      <c r="TQU87" s="211"/>
      <c r="TQV87" s="211"/>
      <c r="TQW87" s="211"/>
      <c r="TQX87" s="211"/>
      <c r="TQY87" s="211"/>
      <c r="TQZ87" s="211"/>
      <c r="TRA87" s="211"/>
      <c r="TRB87" s="211"/>
      <c r="TRC87" s="211"/>
      <c r="TRD87" s="211"/>
      <c r="TRE87" s="211"/>
      <c r="TRF87" s="211"/>
      <c r="TRG87" s="211"/>
      <c r="TRH87" s="211"/>
      <c r="TRI87" s="211"/>
      <c r="TRJ87" s="211"/>
      <c r="TRK87" s="211"/>
      <c r="TRL87" s="211"/>
      <c r="TRM87" s="211"/>
      <c r="TRN87" s="211"/>
      <c r="TRO87" s="211"/>
      <c r="TRP87" s="211"/>
      <c r="TRQ87" s="211"/>
      <c r="TRR87" s="211"/>
      <c r="TRS87" s="211"/>
      <c r="TRT87" s="211"/>
      <c r="TRU87" s="211"/>
      <c r="TRV87" s="211"/>
      <c r="TRW87" s="211"/>
      <c r="TRX87" s="211"/>
      <c r="TRY87" s="211"/>
      <c r="TRZ87" s="211"/>
      <c r="TSA87" s="211"/>
      <c r="TSB87" s="211"/>
      <c r="TSC87" s="211"/>
      <c r="TSD87" s="211"/>
      <c r="TSE87" s="211"/>
      <c r="TSF87" s="211"/>
      <c r="TSG87" s="211"/>
      <c r="TSH87" s="211"/>
      <c r="TSI87" s="211"/>
      <c r="TSJ87" s="211"/>
      <c r="TSK87" s="211"/>
      <c r="TSL87" s="211"/>
      <c r="TSM87" s="211"/>
      <c r="TSN87" s="211"/>
      <c r="TSO87" s="211"/>
      <c r="TSP87" s="211"/>
      <c r="TSQ87" s="211"/>
      <c r="TSR87" s="211"/>
      <c r="TSS87" s="211"/>
      <c r="TST87" s="211"/>
      <c r="TSU87" s="211"/>
      <c r="TSV87" s="211"/>
      <c r="TSW87" s="211"/>
      <c r="TSX87" s="211"/>
      <c r="TSY87" s="211"/>
      <c r="TSZ87" s="211"/>
      <c r="TTA87" s="211"/>
      <c r="TTB87" s="211"/>
      <c r="TTC87" s="211"/>
      <c r="TTD87" s="211"/>
      <c r="TTE87" s="211"/>
      <c r="TTF87" s="211"/>
      <c r="TTG87" s="211"/>
      <c r="TTH87" s="211"/>
      <c r="TTI87" s="211"/>
      <c r="TTJ87" s="211"/>
      <c r="TTK87" s="211"/>
      <c r="TTL87" s="211"/>
      <c r="TTM87" s="211"/>
      <c r="TTN87" s="211"/>
      <c r="TTO87" s="211"/>
      <c r="TTP87" s="211"/>
      <c r="TTQ87" s="211"/>
      <c r="TTR87" s="211"/>
      <c r="TTS87" s="211"/>
      <c r="TTT87" s="211"/>
      <c r="TTU87" s="211"/>
      <c r="TTV87" s="211"/>
      <c r="TTW87" s="211"/>
      <c r="TTX87" s="211"/>
      <c r="TTY87" s="211"/>
      <c r="TTZ87" s="211"/>
      <c r="TUA87" s="211"/>
      <c r="TUB87" s="211"/>
      <c r="TUC87" s="211"/>
      <c r="TUD87" s="211"/>
      <c r="TUE87" s="211"/>
      <c r="TUF87" s="211"/>
      <c r="TUG87" s="211"/>
      <c r="TUH87" s="211"/>
      <c r="TUI87" s="211"/>
      <c r="TUJ87" s="211"/>
      <c r="TUK87" s="211"/>
      <c r="TUL87" s="211"/>
      <c r="TUM87" s="211"/>
      <c r="TUN87" s="211"/>
      <c r="TUO87" s="211"/>
      <c r="TUP87" s="211"/>
      <c r="TUQ87" s="211"/>
      <c r="TUR87" s="211"/>
      <c r="TUS87" s="211"/>
      <c r="TUT87" s="211"/>
      <c r="TUU87" s="211"/>
      <c r="TUV87" s="211"/>
      <c r="TUW87" s="211"/>
      <c r="TUX87" s="211"/>
      <c r="TUY87" s="211"/>
      <c r="TUZ87" s="211"/>
      <c r="TVA87" s="211"/>
      <c r="TVB87" s="211"/>
      <c r="TVC87" s="211"/>
      <c r="TVD87" s="211"/>
      <c r="TVE87" s="211"/>
      <c r="TVF87" s="211"/>
      <c r="TVG87" s="211"/>
      <c r="TVH87" s="211"/>
      <c r="TVI87" s="211"/>
      <c r="TVJ87" s="211"/>
      <c r="TVK87" s="211"/>
      <c r="TVL87" s="211"/>
      <c r="TVM87" s="211"/>
      <c r="TVN87" s="211"/>
      <c r="TVO87" s="211"/>
      <c r="TVP87" s="211"/>
      <c r="TVQ87" s="211"/>
      <c r="TVR87" s="211"/>
      <c r="TVS87" s="211"/>
      <c r="TVT87" s="211"/>
      <c r="TVU87" s="211"/>
      <c r="TVV87" s="211"/>
      <c r="TVW87" s="211"/>
      <c r="TVX87" s="211"/>
      <c r="TVY87" s="211"/>
      <c r="TVZ87" s="211"/>
      <c r="TWA87" s="211"/>
      <c r="TWB87" s="211"/>
      <c r="TWC87" s="211"/>
      <c r="TWD87" s="211"/>
      <c r="TWE87" s="211"/>
      <c r="TWF87" s="211"/>
      <c r="TWG87" s="211"/>
      <c r="TWH87" s="211"/>
      <c r="TWI87" s="211"/>
      <c r="TWJ87" s="211"/>
      <c r="TWK87" s="211"/>
      <c r="TWL87" s="211"/>
      <c r="TWM87" s="211"/>
      <c r="TWN87" s="211"/>
      <c r="TWO87" s="211"/>
      <c r="TWP87" s="211"/>
      <c r="TWQ87" s="211"/>
      <c r="TWR87" s="211"/>
      <c r="TWS87" s="211"/>
      <c r="TWT87" s="211"/>
      <c r="TWU87" s="211"/>
      <c r="TWV87" s="211"/>
      <c r="TWW87" s="211"/>
      <c r="TWX87" s="211"/>
      <c r="TWY87" s="211"/>
      <c r="TWZ87" s="211"/>
      <c r="TXA87" s="211"/>
      <c r="TXB87" s="211"/>
      <c r="TXC87" s="211"/>
      <c r="TXD87" s="211"/>
      <c r="TXE87" s="211"/>
      <c r="TXF87" s="211"/>
      <c r="TXG87" s="211"/>
      <c r="TXH87" s="211"/>
      <c r="TXI87" s="211"/>
      <c r="TXJ87" s="211"/>
      <c r="TXK87" s="211"/>
      <c r="TXL87" s="211"/>
      <c r="TXM87" s="211"/>
      <c r="TXN87" s="211"/>
      <c r="TXO87" s="211"/>
      <c r="TXP87" s="211"/>
      <c r="TXQ87" s="211"/>
      <c r="TXR87" s="211"/>
      <c r="TXS87" s="211"/>
      <c r="TXT87" s="211"/>
      <c r="TXU87" s="211"/>
      <c r="TXV87" s="211"/>
      <c r="TXW87" s="211"/>
      <c r="TXX87" s="211"/>
      <c r="TXY87" s="211"/>
      <c r="TXZ87" s="211"/>
      <c r="TYA87" s="211"/>
      <c r="TYB87" s="211"/>
      <c r="TYC87" s="211"/>
      <c r="TYD87" s="211"/>
      <c r="TYE87" s="211"/>
      <c r="TYF87" s="211"/>
      <c r="TYG87" s="211"/>
      <c r="TYH87" s="211"/>
      <c r="TYI87" s="211"/>
      <c r="TYJ87" s="211"/>
      <c r="TYK87" s="211"/>
      <c r="TYL87" s="211"/>
      <c r="TYM87" s="211"/>
      <c r="TYN87" s="211"/>
      <c r="TYO87" s="211"/>
      <c r="TYP87" s="211"/>
      <c r="TYQ87" s="211"/>
      <c r="TYR87" s="211"/>
      <c r="TYS87" s="211"/>
      <c r="TYT87" s="211"/>
      <c r="TYU87" s="211"/>
      <c r="TYV87" s="211"/>
      <c r="TYW87" s="211"/>
      <c r="TYX87" s="211"/>
      <c r="TYY87" s="211"/>
      <c r="TYZ87" s="211"/>
      <c r="TZA87" s="211"/>
      <c r="TZB87" s="211"/>
      <c r="TZC87" s="211"/>
      <c r="TZD87" s="211"/>
      <c r="TZE87" s="211"/>
      <c r="TZF87" s="211"/>
      <c r="TZG87" s="211"/>
      <c r="TZH87" s="211"/>
      <c r="TZI87" s="211"/>
      <c r="TZJ87" s="211"/>
      <c r="TZK87" s="211"/>
      <c r="TZL87" s="211"/>
      <c r="TZM87" s="211"/>
      <c r="TZN87" s="211"/>
      <c r="TZO87" s="211"/>
      <c r="TZP87" s="211"/>
      <c r="TZQ87" s="211"/>
      <c r="TZR87" s="211"/>
      <c r="TZS87" s="211"/>
      <c r="TZT87" s="211"/>
      <c r="TZU87" s="211"/>
      <c r="TZV87" s="211"/>
      <c r="TZW87" s="211"/>
      <c r="TZX87" s="211"/>
      <c r="TZY87" s="211"/>
      <c r="TZZ87" s="211"/>
      <c r="UAA87" s="211"/>
      <c r="UAB87" s="211"/>
      <c r="UAC87" s="211"/>
      <c r="UAD87" s="211"/>
      <c r="UAE87" s="211"/>
      <c r="UAF87" s="211"/>
      <c r="UAG87" s="211"/>
      <c r="UAH87" s="211"/>
      <c r="UAI87" s="211"/>
      <c r="UAJ87" s="211"/>
      <c r="UAK87" s="211"/>
      <c r="UAL87" s="211"/>
      <c r="UAM87" s="211"/>
      <c r="UAN87" s="211"/>
      <c r="UAO87" s="211"/>
      <c r="UAP87" s="211"/>
      <c r="UAQ87" s="211"/>
      <c r="UAR87" s="211"/>
      <c r="UAS87" s="211"/>
      <c r="UAT87" s="211"/>
      <c r="UAU87" s="211"/>
      <c r="UAV87" s="211"/>
      <c r="UAW87" s="211"/>
      <c r="UAX87" s="211"/>
      <c r="UAY87" s="211"/>
      <c r="UAZ87" s="211"/>
      <c r="UBA87" s="211"/>
      <c r="UBB87" s="211"/>
      <c r="UBC87" s="211"/>
      <c r="UBD87" s="211"/>
      <c r="UBE87" s="211"/>
      <c r="UBF87" s="211"/>
      <c r="UBG87" s="211"/>
      <c r="UBH87" s="211"/>
      <c r="UBI87" s="211"/>
      <c r="UBJ87" s="211"/>
      <c r="UBK87" s="211"/>
      <c r="UBL87" s="211"/>
      <c r="UBM87" s="211"/>
      <c r="UBN87" s="211"/>
      <c r="UBO87" s="211"/>
      <c r="UBP87" s="211"/>
      <c r="UBQ87" s="211"/>
      <c r="UBR87" s="211"/>
      <c r="UBS87" s="211"/>
      <c r="UBT87" s="211"/>
      <c r="UBU87" s="211"/>
      <c r="UBV87" s="211"/>
      <c r="UBW87" s="211"/>
      <c r="UBX87" s="211"/>
      <c r="UBY87" s="211"/>
      <c r="UBZ87" s="211"/>
      <c r="UCA87" s="211"/>
      <c r="UCB87" s="211"/>
      <c r="UCC87" s="211"/>
      <c r="UCD87" s="211"/>
      <c r="UCE87" s="211"/>
      <c r="UCF87" s="211"/>
      <c r="UCG87" s="211"/>
      <c r="UCH87" s="211"/>
      <c r="UCI87" s="211"/>
      <c r="UCJ87" s="211"/>
      <c r="UCK87" s="211"/>
      <c r="UCL87" s="211"/>
      <c r="UCM87" s="211"/>
      <c r="UCN87" s="211"/>
      <c r="UCO87" s="211"/>
      <c r="UCP87" s="211"/>
      <c r="UCQ87" s="211"/>
      <c r="UCR87" s="211"/>
      <c r="UCS87" s="211"/>
      <c r="UCT87" s="211"/>
      <c r="UCU87" s="211"/>
      <c r="UCV87" s="211"/>
      <c r="UCW87" s="211"/>
      <c r="UCX87" s="211"/>
      <c r="UCY87" s="211"/>
      <c r="UCZ87" s="211"/>
      <c r="UDA87" s="211"/>
      <c r="UDB87" s="211"/>
      <c r="UDC87" s="211"/>
      <c r="UDD87" s="211"/>
      <c r="UDE87" s="211"/>
      <c r="UDF87" s="211"/>
      <c r="UDG87" s="211"/>
      <c r="UDH87" s="211"/>
      <c r="UDI87" s="211"/>
      <c r="UDJ87" s="211"/>
      <c r="UDK87" s="211"/>
      <c r="UDL87" s="211"/>
      <c r="UDM87" s="211"/>
      <c r="UDN87" s="211"/>
      <c r="UDO87" s="211"/>
      <c r="UDP87" s="211"/>
      <c r="UDQ87" s="211"/>
      <c r="UDR87" s="211"/>
      <c r="UDS87" s="211"/>
      <c r="UDT87" s="211"/>
      <c r="UDU87" s="211"/>
      <c r="UDV87" s="211"/>
      <c r="UDW87" s="211"/>
      <c r="UDX87" s="211"/>
      <c r="UDY87" s="211"/>
      <c r="UDZ87" s="211"/>
      <c r="UEA87" s="211"/>
      <c r="UEB87" s="211"/>
      <c r="UEC87" s="211"/>
      <c r="UED87" s="211"/>
      <c r="UEE87" s="211"/>
      <c r="UEF87" s="211"/>
      <c r="UEG87" s="211"/>
      <c r="UEH87" s="211"/>
      <c r="UEI87" s="211"/>
      <c r="UEJ87" s="211"/>
      <c r="UEK87" s="211"/>
      <c r="UEL87" s="211"/>
      <c r="UEM87" s="211"/>
      <c r="UEN87" s="211"/>
      <c r="UEO87" s="211"/>
      <c r="UEP87" s="211"/>
      <c r="UEQ87" s="211"/>
      <c r="UER87" s="211"/>
      <c r="UES87" s="211"/>
      <c r="UET87" s="211"/>
      <c r="UEU87" s="211"/>
      <c r="UEV87" s="211"/>
      <c r="UEW87" s="211"/>
      <c r="UEX87" s="211"/>
      <c r="UEY87" s="211"/>
      <c r="UEZ87" s="211"/>
      <c r="UFA87" s="211"/>
      <c r="UFB87" s="211"/>
      <c r="UFC87" s="211"/>
      <c r="UFD87" s="211"/>
      <c r="UFE87" s="211"/>
      <c r="UFF87" s="211"/>
      <c r="UFG87" s="211"/>
      <c r="UFH87" s="211"/>
      <c r="UFI87" s="211"/>
      <c r="UFJ87" s="211"/>
      <c r="UFK87" s="211"/>
      <c r="UFL87" s="211"/>
      <c r="UFM87" s="211"/>
      <c r="UFN87" s="211"/>
      <c r="UFO87" s="211"/>
      <c r="UFP87" s="211"/>
      <c r="UFQ87" s="211"/>
      <c r="UFR87" s="211"/>
      <c r="UFS87" s="211"/>
      <c r="UFT87" s="211"/>
      <c r="UFU87" s="211"/>
      <c r="UFV87" s="211"/>
      <c r="UFW87" s="211"/>
      <c r="UFX87" s="211"/>
      <c r="UFY87" s="211"/>
      <c r="UFZ87" s="211"/>
      <c r="UGA87" s="211"/>
      <c r="UGB87" s="211"/>
      <c r="UGC87" s="211"/>
      <c r="UGD87" s="211"/>
      <c r="UGE87" s="211"/>
      <c r="UGF87" s="211"/>
      <c r="UGG87" s="211"/>
      <c r="UGH87" s="211"/>
      <c r="UGI87" s="211"/>
      <c r="UGJ87" s="211"/>
      <c r="UGK87" s="211"/>
      <c r="UGL87" s="211"/>
      <c r="UGM87" s="211"/>
      <c r="UGN87" s="211"/>
      <c r="UGO87" s="211"/>
      <c r="UGP87" s="211"/>
      <c r="UGQ87" s="211"/>
      <c r="UGR87" s="211"/>
      <c r="UGS87" s="211"/>
      <c r="UGT87" s="211"/>
      <c r="UGU87" s="211"/>
      <c r="UGV87" s="211"/>
      <c r="UGW87" s="211"/>
      <c r="UGX87" s="211"/>
      <c r="UGY87" s="211"/>
      <c r="UGZ87" s="211"/>
      <c r="UHA87" s="211"/>
      <c r="UHB87" s="211"/>
      <c r="UHC87" s="211"/>
      <c r="UHD87" s="211"/>
      <c r="UHE87" s="211"/>
      <c r="UHF87" s="211"/>
      <c r="UHG87" s="211"/>
      <c r="UHH87" s="211"/>
      <c r="UHI87" s="211"/>
      <c r="UHJ87" s="211"/>
      <c r="UHK87" s="211"/>
      <c r="UHL87" s="211"/>
      <c r="UHM87" s="211"/>
      <c r="UHN87" s="211"/>
      <c r="UHO87" s="211"/>
      <c r="UHP87" s="211"/>
      <c r="UHQ87" s="211"/>
      <c r="UHR87" s="211"/>
      <c r="UHS87" s="211"/>
      <c r="UHT87" s="211"/>
      <c r="UHU87" s="211"/>
      <c r="UHV87" s="211"/>
      <c r="UHW87" s="211"/>
      <c r="UHX87" s="211"/>
      <c r="UHY87" s="211"/>
      <c r="UHZ87" s="211"/>
      <c r="UIA87" s="211"/>
      <c r="UIB87" s="211"/>
      <c r="UIC87" s="211"/>
      <c r="UID87" s="211"/>
      <c r="UIE87" s="211"/>
      <c r="UIF87" s="211"/>
      <c r="UIG87" s="211"/>
      <c r="UIH87" s="211"/>
      <c r="UII87" s="211"/>
      <c r="UIJ87" s="211"/>
      <c r="UIK87" s="211"/>
      <c r="UIL87" s="211"/>
      <c r="UIM87" s="211"/>
      <c r="UIN87" s="211"/>
      <c r="UIO87" s="211"/>
      <c r="UIP87" s="211"/>
      <c r="UIQ87" s="211"/>
      <c r="UIR87" s="211"/>
      <c r="UIS87" s="211"/>
      <c r="UIT87" s="211"/>
      <c r="UIU87" s="211"/>
      <c r="UIV87" s="211"/>
      <c r="UIW87" s="211"/>
      <c r="UIX87" s="211"/>
      <c r="UIY87" s="211"/>
      <c r="UIZ87" s="211"/>
      <c r="UJA87" s="211"/>
      <c r="UJB87" s="211"/>
      <c r="UJC87" s="211"/>
      <c r="UJD87" s="211"/>
      <c r="UJE87" s="211"/>
      <c r="UJF87" s="211"/>
      <c r="UJG87" s="211"/>
      <c r="UJH87" s="211"/>
      <c r="UJI87" s="211"/>
      <c r="UJJ87" s="211"/>
      <c r="UJK87" s="211"/>
      <c r="UJL87" s="211"/>
      <c r="UJM87" s="211"/>
      <c r="UJN87" s="211"/>
      <c r="UJO87" s="211"/>
      <c r="UJP87" s="211"/>
      <c r="UJQ87" s="211"/>
      <c r="UJR87" s="211"/>
      <c r="UJS87" s="211"/>
      <c r="UJT87" s="211"/>
      <c r="UJU87" s="211"/>
      <c r="UJV87" s="211"/>
      <c r="UJW87" s="211"/>
      <c r="UJX87" s="211"/>
      <c r="UJY87" s="211"/>
      <c r="UJZ87" s="211"/>
      <c r="UKA87" s="211"/>
      <c r="UKB87" s="211"/>
      <c r="UKC87" s="211"/>
      <c r="UKD87" s="211"/>
      <c r="UKE87" s="211"/>
      <c r="UKF87" s="211"/>
      <c r="UKG87" s="211"/>
      <c r="UKH87" s="211"/>
      <c r="UKI87" s="211"/>
      <c r="UKJ87" s="211"/>
      <c r="UKK87" s="211"/>
      <c r="UKL87" s="211"/>
      <c r="UKM87" s="211"/>
      <c r="UKN87" s="211"/>
      <c r="UKO87" s="211"/>
      <c r="UKP87" s="211"/>
      <c r="UKQ87" s="211"/>
      <c r="UKR87" s="211"/>
      <c r="UKS87" s="211"/>
      <c r="UKT87" s="211"/>
      <c r="UKU87" s="211"/>
      <c r="UKV87" s="211"/>
      <c r="UKW87" s="211"/>
      <c r="UKX87" s="211"/>
      <c r="UKY87" s="211"/>
      <c r="UKZ87" s="211"/>
      <c r="ULA87" s="211"/>
      <c r="ULB87" s="211"/>
      <c r="ULC87" s="211"/>
      <c r="ULD87" s="211"/>
      <c r="ULE87" s="211"/>
      <c r="ULF87" s="211"/>
      <c r="ULG87" s="211"/>
      <c r="ULH87" s="211"/>
      <c r="ULI87" s="211"/>
      <c r="ULJ87" s="211"/>
      <c r="ULK87" s="211"/>
      <c r="ULL87" s="211"/>
      <c r="ULM87" s="211"/>
      <c r="ULN87" s="211"/>
      <c r="ULO87" s="211"/>
      <c r="ULP87" s="211"/>
      <c r="ULQ87" s="211"/>
      <c r="ULR87" s="211"/>
      <c r="ULS87" s="211"/>
      <c r="ULT87" s="211"/>
      <c r="ULU87" s="211"/>
      <c r="ULV87" s="211"/>
      <c r="ULW87" s="211"/>
      <c r="ULX87" s="211"/>
      <c r="ULY87" s="211"/>
      <c r="ULZ87" s="211"/>
      <c r="UMA87" s="211"/>
      <c r="UMB87" s="211"/>
      <c r="UMC87" s="211"/>
      <c r="UMD87" s="211"/>
      <c r="UME87" s="211"/>
      <c r="UMF87" s="211"/>
      <c r="UMG87" s="211"/>
      <c r="UMH87" s="211"/>
      <c r="UMI87" s="211"/>
      <c r="UMJ87" s="211"/>
      <c r="UMK87" s="211"/>
      <c r="UML87" s="211"/>
      <c r="UMM87" s="211"/>
      <c r="UMN87" s="211"/>
      <c r="UMO87" s="211"/>
      <c r="UMP87" s="211"/>
      <c r="UMQ87" s="211"/>
      <c r="UMR87" s="211"/>
      <c r="UMS87" s="211"/>
      <c r="UMT87" s="211"/>
      <c r="UMU87" s="211"/>
      <c r="UMV87" s="211"/>
      <c r="UMW87" s="211"/>
      <c r="UMX87" s="211"/>
      <c r="UMY87" s="211"/>
      <c r="UMZ87" s="211"/>
      <c r="UNA87" s="211"/>
      <c r="UNB87" s="211"/>
      <c r="UNC87" s="211"/>
      <c r="UND87" s="211"/>
      <c r="UNE87" s="211"/>
      <c r="UNF87" s="211"/>
      <c r="UNG87" s="211"/>
      <c r="UNH87" s="211"/>
      <c r="UNI87" s="211"/>
      <c r="UNJ87" s="211"/>
      <c r="UNK87" s="211"/>
      <c r="UNL87" s="211"/>
      <c r="UNM87" s="211"/>
      <c r="UNN87" s="211"/>
      <c r="UNO87" s="211"/>
      <c r="UNP87" s="211"/>
      <c r="UNQ87" s="211"/>
      <c r="UNR87" s="211"/>
      <c r="UNS87" s="211"/>
      <c r="UNT87" s="211"/>
      <c r="UNU87" s="211"/>
      <c r="UNV87" s="211"/>
      <c r="UNW87" s="211"/>
      <c r="UNX87" s="211"/>
      <c r="UNY87" s="211"/>
      <c r="UNZ87" s="211"/>
      <c r="UOA87" s="211"/>
      <c r="UOB87" s="211"/>
      <c r="UOC87" s="211"/>
      <c r="UOD87" s="211"/>
      <c r="UOE87" s="211"/>
      <c r="UOF87" s="211"/>
      <c r="UOG87" s="211"/>
      <c r="UOH87" s="211"/>
      <c r="UOI87" s="211"/>
      <c r="UOJ87" s="211"/>
      <c r="UOK87" s="211"/>
      <c r="UOL87" s="211"/>
      <c r="UOM87" s="211"/>
      <c r="UON87" s="211"/>
      <c r="UOO87" s="211"/>
      <c r="UOP87" s="211"/>
      <c r="UOQ87" s="211"/>
      <c r="UOR87" s="211"/>
      <c r="UOS87" s="211"/>
      <c r="UOT87" s="211"/>
      <c r="UOU87" s="211"/>
      <c r="UOV87" s="211"/>
      <c r="UOW87" s="211"/>
      <c r="UOX87" s="211"/>
      <c r="UOY87" s="211"/>
      <c r="UOZ87" s="211"/>
      <c r="UPA87" s="211"/>
      <c r="UPB87" s="211"/>
      <c r="UPC87" s="211"/>
      <c r="UPD87" s="211"/>
      <c r="UPE87" s="211"/>
      <c r="UPF87" s="211"/>
      <c r="UPG87" s="211"/>
      <c r="UPH87" s="211"/>
      <c r="UPI87" s="211"/>
      <c r="UPJ87" s="211"/>
      <c r="UPK87" s="211"/>
      <c r="UPL87" s="211"/>
      <c r="UPM87" s="211"/>
      <c r="UPN87" s="211"/>
      <c r="UPO87" s="211"/>
      <c r="UPP87" s="211"/>
      <c r="UPQ87" s="211"/>
      <c r="UPR87" s="211"/>
      <c r="UPS87" s="211"/>
      <c r="UPT87" s="211"/>
      <c r="UPU87" s="211"/>
      <c r="UPV87" s="211"/>
      <c r="UPW87" s="211"/>
      <c r="UPX87" s="211"/>
      <c r="UPY87" s="211"/>
      <c r="UPZ87" s="211"/>
      <c r="UQA87" s="211"/>
      <c r="UQB87" s="211"/>
      <c r="UQC87" s="211"/>
      <c r="UQD87" s="211"/>
      <c r="UQE87" s="211"/>
      <c r="UQF87" s="211"/>
      <c r="UQG87" s="211"/>
      <c r="UQH87" s="211"/>
      <c r="UQI87" s="211"/>
      <c r="UQJ87" s="211"/>
      <c r="UQK87" s="211"/>
      <c r="UQL87" s="211"/>
      <c r="UQM87" s="211"/>
      <c r="UQN87" s="211"/>
      <c r="UQO87" s="211"/>
      <c r="UQP87" s="211"/>
      <c r="UQQ87" s="211"/>
      <c r="UQR87" s="211"/>
      <c r="UQS87" s="211"/>
      <c r="UQT87" s="211"/>
      <c r="UQU87" s="211"/>
      <c r="UQV87" s="211"/>
      <c r="UQW87" s="211"/>
      <c r="UQX87" s="211"/>
      <c r="UQY87" s="211"/>
      <c r="UQZ87" s="211"/>
      <c r="URA87" s="211"/>
      <c r="URB87" s="211"/>
      <c r="URC87" s="211"/>
      <c r="URD87" s="211"/>
      <c r="URE87" s="211"/>
      <c r="URF87" s="211"/>
      <c r="URG87" s="211"/>
      <c r="URH87" s="211"/>
      <c r="URI87" s="211"/>
      <c r="URJ87" s="211"/>
      <c r="URK87" s="211"/>
      <c r="URL87" s="211"/>
      <c r="URM87" s="211"/>
      <c r="URN87" s="211"/>
      <c r="URO87" s="211"/>
      <c r="URP87" s="211"/>
      <c r="URQ87" s="211"/>
      <c r="URR87" s="211"/>
      <c r="URS87" s="211"/>
      <c r="URT87" s="211"/>
      <c r="URU87" s="211"/>
      <c r="URV87" s="211"/>
      <c r="URW87" s="211"/>
      <c r="URX87" s="211"/>
      <c r="URY87" s="211"/>
      <c r="URZ87" s="211"/>
      <c r="USA87" s="211"/>
      <c r="USB87" s="211"/>
      <c r="USC87" s="211"/>
      <c r="USD87" s="211"/>
      <c r="USE87" s="211"/>
      <c r="USF87" s="211"/>
      <c r="USG87" s="211"/>
      <c r="USH87" s="211"/>
      <c r="USI87" s="211"/>
      <c r="USJ87" s="211"/>
      <c r="USK87" s="211"/>
      <c r="USL87" s="211"/>
      <c r="USM87" s="211"/>
      <c r="USN87" s="211"/>
      <c r="USO87" s="211"/>
      <c r="USP87" s="211"/>
      <c r="USQ87" s="211"/>
      <c r="USR87" s="211"/>
      <c r="USS87" s="211"/>
      <c r="UST87" s="211"/>
      <c r="USU87" s="211"/>
      <c r="USV87" s="211"/>
      <c r="USW87" s="211"/>
      <c r="USX87" s="211"/>
      <c r="USY87" s="211"/>
      <c r="USZ87" s="211"/>
      <c r="UTA87" s="211"/>
      <c r="UTB87" s="211"/>
      <c r="UTC87" s="211"/>
      <c r="UTD87" s="211"/>
      <c r="UTE87" s="211"/>
      <c r="UTF87" s="211"/>
      <c r="UTG87" s="211"/>
      <c r="UTH87" s="211"/>
      <c r="UTI87" s="211"/>
      <c r="UTJ87" s="211"/>
      <c r="UTK87" s="211"/>
      <c r="UTL87" s="211"/>
      <c r="UTM87" s="211"/>
      <c r="UTN87" s="211"/>
      <c r="UTO87" s="211"/>
      <c r="UTP87" s="211"/>
      <c r="UTQ87" s="211"/>
      <c r="UTR87" s="211"/>
      <c r="UTS87" s="211"/>
      <c r="UTT87" s="211"/>
      <c r="UTU87" s="211"/>
      <c r="UTV87" s="211"/>
      <c r="UTW87" s="211"/>
      <c r="UTX87" s="211"/>
      <c r="UTY87" s="211"/>
      <c r="UTZ87" s="211"/>
      <c r="UUA87" s="211"/>
      <c r="UUB87" s="211"/>
      <c r="UUC87" s="211"/>
      <c r="UUD87" s="211"/>
      <c r="UUE87" s="211"/>
      <c r="UUF87" s="211"/>
      <c r="UUG87" s="211"/>
      <c r="UUH87" s="211"/>
      <c r="UUI87" s="211"/>
      <c r="UUJ87" s="211"/>
      <c r="UUK87" s="211"/>
      <c r="UUL87" s="211"/>
      <c r="UUM87" s="211"/>
      <c r="UUN87" s="211"/>
      <c r="UUO87" s="211"/>
      <c r="UUP87" s="211"/>
      <c r="UUQ87" s="211"/>
      <c r="UUR87" s="211"/>
      <c r="UUS87" s="211"/>
      <c r="UUT87" s="211"/>
      <c r="UUU87" s="211"/>
      <c r="UUV87" s="211"/>
      <c r="UUW87" s="211"/>
      <c r="UUX87" s="211"/>
      <c r="UUY87" s="211"/>
      <c r="UUZ87" s="211"/>
      <c r="UVA87" s="211"/>
      <c r="UVB87" s="211"/>
      <c r="UVC87" s="211"/>
      <c r="UVD87" s="211"/>
      <c r="UVE87" s="211"/>
      <c r="UVF87" s="211"/>
      <c r="UVG87" s="211"/>
      <c r="UVH87" s="211"/>
      <c r="UVI87" s="211"/>
      <c r="UVJ87" s="211"/>
      <c r="UVK87" s="211"/>
      <c r="UVL87" s="211"/>
      <c r="UVM87" s="211"/>
      <c r="UVN87" s="211"/>
      <c r="UVO87" s="211"/>
      <c r="UVP87" s="211"/>
      <c r="UVQ87" s="211"/>
      <c r="UVR87" s="211"/>
      <c r="UVS87" s="211"/>
      <c r="UVT87" s="211"/>
      <c r="UVU87" s="211"/>
      <c r="UVV87" s="211"/>
      <c r="UVW87" s="211"/>
      <c r="UVX87" s="211"/>
      <c r="UVY87" s="211"/>
      <c r="UVZ87" s="211"/>
      <c r="UWA87" s="211"/>
      <c r="UWB87" s="211"/>
      <c r="UWC87" s="211"/>
      <c r="UWD87" s="211"/>
      <c r="UWE87" s="211"/>
      <c r="UWF87" s="211"/>
      <c r="UWG87" s="211"/>
      <c r="UWH87" s="211"/>
      <c r="UWI87" s="211"/>
      <c r="UWJ87" s="211"/>
      <c r="UWK87" s="211"/>
      <c r="UWL87" s="211"/>
      <c r="UWM87" s="211"/>
      <c r="UWN87" s="211"/>
      <c r="UWO87" s="211"/>
      <c r="UWP87" s="211"/>
      <c r="UWQ87" s="211"/>
      <c r="UWR87" s="211"/>
      <c r="UWS87" s="211"/>
      <c r="UWT87" s="211"/>
      <c r="UWU87" s="211"/>
      <c r="UWV87" s="211"/>
      <c r="UWW87" s="211"/>
      <c r="UWX87" s="211"/>
      <c r="UWY87" s="211"/>
      <c r="UWZ87" s="211"/>
      <c r="UXA87" s="211"/>
      <c r="UXB87" s="211"/>
      <c r="UXC87" s="211"/>
      <c r="UXD87" s="211"/>
      <c r="UXE87" s="211"/>
      <c r="UXF87" s="211"/>
      <c r="UXG87" s="211"/>
      <c r="UXH87" s="211"/>
      <c r="UXI87" s="211"/>
      <c r="UXJ87" s="211"/>
      <c r="UXK87" s="211"/>
      <c r="UXL87" s="211"/>
      <c r="UXM87" s="211"/>
      <c r="UXN87" s="211"/>
      <c r="UXO87" s="211"/>
      <c r="UXP87" s="211"/>
      <c r="UXQ87" s="211"/>
      <c r="UXR87" s="211"/>
      <c r="UXS87" s="211"/>
      <c r="UXT87" s="211"/>
      <c r="UXU87" s="211"/>
      <c r="UXV87" s="211"/>
      <c r="UXW87" s="211"/>
      <c r="UXX87" s="211"/>
      <c r="UXY87" s="211"/>
      <c r="UXZ87" s="211"/>
      <c r="UYA87" s="211"/>
      <c r="UYB87" s="211"/>
      <c r="UYC87" s="211"/>
      <c r="UYD87" s="211"/>
      <c r="UYE87" s="211"/>
      <c r="UYF87" s="211"/>
      <c r="UYG87" s="211"/>
      <c r="UYH87" s="211"/>
      <c r="UYI87" s="211"/>
      <c r="UYJ87" s="211"/>
      <c r="UYK87" s="211"/>
      <c r="UYL87" s="211"/>
      <c r="UYM87" s="211"/>
      <c r="UYN87" s="211"/>
      <c r="UYO87" s="211"/>
      <c r="UYP87" s="211"/>
      <c r="UYQ87" s="211"/>
      <c r="UYR87" s="211"/>
      <c r="UYS87" s="211"/>
      <c r="UYT87" s="211"/>
      <c r="UYU87" s="211"/>
      <c r="UYV87" s="211"/>
      <c r="UYW87" s="211"/>
      <c r="UYX87" s="211"/>
      <c r="UYY87" s="211"/>
      <c r="UYZ87" s="211"/>
      <c r="UZA87" s="211"/>
      <c r="UZB87" s="211"/>
      <c r="UZC87" s="211"/>
      <c r="UZD87" s="211"/>
      <c r="UZE87" s="211"/>
      <c r="UZF87" s="211"/>
      <c r="UZG87" s="211"/>
      <c r="UZH87" s="211"/>
      <c r="UZI87" s="211"/>
      <c r="UZJ87" s="211"/>
      <c r="UZK87" s="211"/>
      <c r="UZL87" s="211"/>
      <c r="UZM87" s="211"/>
      <c r="UZN87" s="211"/>
      <c r="UZO87" s="211"/>
      <c r="UZP87" s="211"/>
      <c r="UZQ87" s="211"/>
      <c r="UZR87" s="211"/>
      <c r="UZS87" s="211"/>
      <c r="UZT87" s="211"/>
      <c r="UZU87" s="211"/>
      <c r="UZV87" s="211"/>
      <c r="UZW87" s="211"/>
      <c r="UZX87" s="211"/>
      <c r="UZY87" s="211"/>
      <c r="UZZ87" s="211"/>
      <c r="VAA87" s="211"/>
      <c r="VAB87" s="211"/>
      <c r="VAC87" s="211"/>
      <c r="VAD87" s="211"/>
      <c r="VAE87" s="211"/>
      <c r="VAF87" s="211"/>
      <c r="VAG87" s="211"/>
      <c r="VAH87" s="211"/>
      <c r="VAI87" s="211"/>
      <c r="VAJ87" s="211"/>
      <c r="VAK87" s="211"/>
      <c r="VAL87" s="211"/>
      <c r="VAM87" s="211"/>
      <c r="VAN87" s="211"/>
      <c r="VAO87" s="211"/>
      <c r="VAP87" s="211"/>
      <c r="VAQ87" s="211"/>
      <c r="VAR87" s="211"/>
      <c r="VAS87" s="211"/>
      <c r="VAT87" s="211"/>
      <c r="VAU87" s="211"/>
      <c r="VAV87" s="211"/>
      <c r="VAW87" s="211"/>
      <c r="VAX87" s="211"/>
      <c r="VAY87" s="211"/>
      <c r="VAZ87" s="211"/>
      <c r="VBA87" s="211"/>
      <c r="VBB87" s="211"/>
      <c r="VBC87" s="211"/>
      <c r="VBD87" s="211"/>
      <c r="VBE87" s="211"/>
      <c r="VBF87" s="211"/>
      <c r="VBG87" s="211"/>
      <c r="VBH87" s="211"/>
      <c r="VBI87" s="211"/>
      <c r="VBJ87" s="211"/>
      <c r="VBK87" s="211"/>
      <c r="VBL87" s="211"/>
      <c r="VBM87" s="211"/>
      <c r="VBN87" s="211"/>
      <c r="VBO87" s="211"/>
      <c r="VBP87" s="211"/>
      <c r="VBQ87" s="211"/>
      <c r="VBR87" s="211"/>
      <c r="VBS87" s="211"/>
      <c r="VBT87" s="211"/>
      <c r="VBU87" s="211"/>
      <c r="VBV87" s="211"/>
      <c r="VBW87" s="211"/>
      <c r="VBX87" s="211"/>
      <c r="VBY87" s="211"/>
      <c r="VBZ87" s="211"/>
      <c r="VCA87" s="211"/>
      <c r="VCB87" s="211"/>
      <c r="VCC87" s="211"/>
      <c r="VCD87" s="211"/>
      <c r="VCE87" s="211"/>
      <c r="VCF87" s="211"/>
      <c r="VCG87" s="211"/>
      <c r="VCH87" s="211"/>
      <c r="VCI87" s="211"/>
      <c r="VCJ87" s="211"/>
      <c r="VCK87" s="211"/>
      <c r="VCL87" s="211"/>
      <c r="VCM87" s="211"/>
      <c r="VCN87" s="211"/>
      <c r="VCO87" s="211"/>
      <c r="VCP87" s="211"/>
      <c r="VCQ87" s="211"/>
      <c r="VCR87" s="211"/>
      <c r="VCS87" s="211"/>
      <c r="VCT87" s="211"/>
      <c r="VCU87" s="211"/>
      <c r="VCV87" s="211"/>
      <c r="VCW87" s="211"/>
      <c r="VCX87" s="211"/>
      <c r="VCY87" s="211"/>
      <c r="VCZ87" s="211"/>
      <c r="VDA87" s="211"/>
      <c r="VDB87" s="211"/>
      <c r="VDC87" s="211"/>
      <c r="VDD87" s="211"/>
      <c r="VDE87" s="211"/>
      <c r="VDF87" s="211"/>
      <c r="VDG87" s="211"/>
      <c r="VDH87" s="211"/>
      <c r="VDI87" s="211"/>
      <c r="VDJ87" s="211"/>
      <c r="VDK87" s="211"/>
      <c r="VDL87" s="211"/>
      <c r="VDM87" s="211"/>
      <c r="VDN87" s="211"/>
      <c r="VDO87" s="211"/>
      <c r="VDP87" s="211"/>
      <c r="VDQ87" s="211"/>
      <c r="VDR87" s="211"/>
      <c r="VDS87" s="211"/>
      <c r="VDT87" s="211"/>
      <c r="VDU87" s="211"/>
      <c r="VDV87" s="211"/>
      <c r="VDW87" s="211"/>
      <c r="VDX87" s="211"/>
      <c r="VDY87" s="211"/>
      <c r="VDZ87" s="211"/>
      <c r="VEA87" s="211"/>
      <c r="VEB87" s="211"/>
      <c r="VEC87" s="211"/>
      <c r="VED87" s="211"/>
      <c r="VEE87" s="211"/>
      <c r="VEF87" s="211"/>
      <c r="VEG87" s="211"/>
      <c r="VEH87" s="211"/>
      <c r="VEI87" s="211"/>
      <c r="VEJ87" s="211"/>
      <c r="VEK87" s="211"/>
      <c r="VEL87" s="211"/>
      <c r="VEM87" s="211"/>
      <c r="VEN87" s="211"/>
      <c r="VEO87" s="211"/>
      <c r="VEP87" s="211"/>
      <c r="VEQ87" s="211"/>
      <c r="VER87" s="211"/>
      <c r="VES87" s="211"/>
      <c r="VET87" s="211"/>
      <c r="VEU87" s="211"/>
      <c r="VEV87" s="211"/>
      <c r="VEW87" s="211"/>
      <c r="VEX87" s="211"/>
      <c r="VEY87" s="211"/>
      <c r="VEZ87" s="211"/>
      <c r="VFA87" s="211"/>
      <c r="VFB87" s="211"/>
      <c r="VFC87" s="211"/>
      <c r="VFD87" s="211"/>
      <c r="VFE87" s="211"/>
      <c r="VFF87" s="211"/>
      <c r="VFG87" s="211"/>
      <c r="VFH87" s="211"/>
      <c r="VFI87" s="211"/>
      <c r="VFJ87" s="211"/>
      <c r="VFK87" s="211"/>
      <c r="VFL87" s="211"/>
      <c r="VFM87" s="211"/>
      <c r="VFN87" s="211"/>
      <c r="VFO87" s="211"/>
      <c r="VFP87" s="211"/>
      <c r="VFQ87" s="211"/>
      <c r="VFR87" s="211"/>
      <c r="VFS87" s="211"/>
      <c r="VFT87" s="211"/>
      <c r="VFU87" s="211"/>
      <c r="VFV87" s="211"/>
      <c r="VFW87" s="211"/>
      <c r="VFX87" s="211"/>
      <c r="VFY87" s="211"/>
      <c r="VFZ87" s="211"/>
      <c r="VGA87" s="211"/>
      <c r="VGB87" s="211"/>
      <c r="VGC87" s="211"/>
      <c r="VGD87" s="211"/>
      <c r="VGE87" s="211"/>
      <c r="VGF87" s="211"/>
      <c r="VGG87" s="211"/>
      <c r="VGH87" s="211"/>
      <c r="VGI87" s="211"/>
      <c r="VGJ87" s="211"/>
      <c r="VGK87" s="211"/>
      <c r="VGL87" s="211"/>
      <c r="VGM87" s="211"/>
      <c r="VGN87" s="211"/>
      <c r="VGO87" s="211"/>
      <c r="VGP87" s="211"/>
      <c r="VGQ87" s="211"/>
      <c r="VGR87" s="211"/>
      <c r="VGS87" s="211"/>
      <c r="VGT87" s="211"/>
      <c r="VGU87" s="211"/>
      <c r="VGV87" s="211"/>
      <c r="VGW87" s="211"/>
      <c r="VGX87" s="211"/>
      <c r="VGY87" s="211"/>
      <c r="VGZ87" s="211"/>
      <c r="VHA87" s="211"/>
      <c r="VHB87" s="211"/>
      <c r="VHC87" s="211"/>
      <c r="VHD87" s="211"/>
      <c r="VHE87" s="211"/>
      <c r="VHF87" s="211"/>
      <c r="VHG87" s="211"/>
      <c r="VHH87" s="211"/>
      <c r="VHI87" s="211"/>
      <c r="VHJ87" s="211"/>
      <c r="VHK87" s="211"/>
      <c r="VHL87" s="211"/>
      <c r="VHM87" s="211"/>
      <c r="VHN87" s="211"/>
      <c r="VHO87" s="211"/>
      <c r="VHP87" s="211"/>
      <c r="VHQ87" s="211"/>
      <c r="VHR87" s="211"/>
      <c r="VHS87" s="211"/>
      <c r="VHT87" s="211"/>
      <c r="VHU87" s="211"/>
      <c r="VHV87" s="211"/>
      <c r="VHW87" s="211"/>
      <c r="VHX87" s="211"/>
      <c r="VHY87" s="211"/>
      <c r="VHZ87" s="211"/>
      <c r="VIA87" s="211"/>
      <c r="VIB87" s="211"/>
      <c r="VIC87" s="211"/>
      <c r="VID87" s="211"/>
      <c r="VIE87" s="211"/>
      <c r="VIF87" s="211"/>
      <c r="VIG87" s="211"/>
      <c r="VIH87" s="211"/>
      <c r="VII87" s="211"/>
      <c r="VIJ87" s="211"/>
      <c r="VIK87" s="211"/>
      <c r="VIL87" s="211"/>
      <c r="VIM87" s="211"/>
      <c r="VIN87" s="211"/>
      <c r="VIO87" s="211"/>
      <c r="VIP87" s="211"/>
      <c r="VIQ87" s="211"/>
      <c r="VIR87" s="211"/>
      <c r="VIS87" s="211"/>
      <c r="VIT87" s="211"/>
      <c r="VIU87" s="211"/>
      <c r="VIV87" s="211"/>
      <c r="VIW87" s="211"/>
      <c r="VIX87" s="211"/>
      <c r="VIY87" s="211"/>
      <c r="VIZ87" s="211"/>
      <c r="VJA87" s="211"/>
      <c r="VJB87" s="211"/>
      <c r="VJC87" s="211"/>
      <c r="VJD87" s="211"/>
      <c r="VJE87" s="211"/>
      <c r="VJF87" s="211"/>
      <c r="VJG87" s="211"/>
      <c r="VJH87" s="211"/>
      <c r="VJI87" s="211"/>
      <c r="VJJ87" s="211"/>
      <c r="VJK87" s="211"/>
      <c r="VJL87" s="211"/>
      <c r="VJM87" s="211"/>
      <c r="VJN87" s="211"/>
      <c r="VJO87" s="211"/>
      <c r="VJP87" s="211"/>
      <c r="VJQ87" s="211"/>
      <c r="VJR87" s="211"/>
      <c r="VJS87" s="211"/>
      <c r="VJT87" s="211"/>
      <c r="VJU87" s="211"/>
      <c r="VJV87" s="211"/>
      <c r="VJW87" s="211"/>
      <c r="VJX87" s="211"/>
      <c r="VJY87" s="211"/>
      <c r="VJZ87" s="211"/>
      <c r="VKA87" s="211"/>
      <c r="VKB87" s="211"/>
      <c r="VKC87" s="211"/>
      <c r="VKD87" s="211"/>
      <c r="VKE87" s="211"/>
      <c r="VKF87" s="211"/>
      <c r="VKG87" s="211"/>
      <c r="VKH87" s="211"/>
      <c r="VKI87" s="211"/>
      <c r="VKJ87" s="211"/>
      <c r="VKK87" s="211"/>
      <c r="VKL87" s="211"/>
      <c r="VKM87" s="211"/>
      <c r="VKN87" s="211"/>
      <c r="VKO87" s="211"/>
      <c r="VKP87" s="211"/>
      <c r="VKQ87" s="211"/>
      <c r="VKR87" s="211"/>
      <c r="VKS87" s="211"/>
      <c r="VKT87" s="211"/>
      <c r="VKU87" s="211"/>
      <c r="VKV87" s="211"/>
      <c r="VKW87" s="211"/>
      <c r="VKX87" s="211"/>
      <c r="VKY87" s="211"/>
      <c r="VKZ87" s="211"/>
      <c r="VLA87" s="211"/>
      <c r="VLB87" s="211"/>
      <c r="VLC87" s="211"/>
      <c r="VLD87" s="211"/>
      <c r="VLE87" s="211"/>
      <c r="VLF87" s="211"/>
      <c r="VLG87" s="211"/>
      <c r="VLH87" s="211"/>
      <c r="VLI87" s="211"/>
      <c r="VLJ87" s="211"/>
      <c r="VLK87" s="211"/>
      <c r="VLL87" s="211"/>
      <c r="VLM87" s="211"/>
      <c r="VLN87" s="211"/>
      <c r="VLO87" s="211"/>
      <c r="VLP87" s="211"/>
      <c r="VLQ87" s="211"/>
      <c r="VLR87" s="211"/>
      <c r="VLS87" s="211"/>
      <c r="VLT87" s="211"/>
      <c r="VLU87" s="211"/>
      <c r="VLV87" s="211"/>
      <c r="VLW87" s="211"/>
      <c r="VLX87" s="211"/>
      <c r="VLY87" s="211"/>
      <c r="VLZ87" s="211"/>
      <c r="VMA87" s="211"/>
      <c r="VMB87" s="211"/>
      <c r="VMC87" s="211"/>
      <c r="VMD87" s="211"/>
      <c r="VME87" s="211"/>
      <c r="VMF87" s="211"/>
      <c r="VMG87" s="211"/>
      <c r="VMH87" s="211"/>
      <c r="VMI87" s="211"/>
      <c r="VMJ87" s="211"/>
      <c r="VMK87" s="211"/>
      <c r="VML87" s="211"/>
      <c r="VMM87" s="211"/>
      <c r="VMN87" s="211"/>
      <c r="VMO87" s="211"/>
      <c r="VMP87" s="211"/>
      <c r="VMQ87" s="211"/>
      <c r="VMR87" s="211"/>
      <c r="VMS87" s="211"/>
      <c r="VMT87" s="211"/>
      <c r="VMU87" s="211"/>
      <c r="VMV87" s="211"/>
      <c r="VMW87" s="211"/>
      <c r="VMX87" s="211"/>
      <c r="VMY87" s="211"/>
      <c r="VMZ87" s="211"/>
      <c r="VNA87" s="211"/>
      <c r="VNB87" s="211"/>
      <c r="VNC87" s="211"/>
      <c r="VND87" s="211"/>
      <c r="VNE87" s="211"/>
      <c r="VNF87" s="211"/>
      <c r="VNG87" s="211"/>
      <c r="VNH87" s="211"/>
      <c r="VNI87" s="211"/>
      <c r="VNJ87" s="211"/>
      <c r="VNK87" s="211"/>
      <c r="VNL87" s="211"/>
      <c r="VNM87" s="211"/>
      <c r="VNN87" s="211"/>
      <c r="VNO87" s="211"/>
      <c r="VNP87" s="211"/>
      <c r="VNQ87" s="211"/>
      <c r="VNR87" s="211"/>
      <c r="VNS87" s="211"/>
      <c r="VNT87" s="211"/>
      <c r="VNU87" s="211"/>
      <c r="VNV87" s="211"/>
      <c r="VNW87" s="211"/>
      <c r="VNX87" s="211"/>
      <c r="VNY87" s="211"/>
      <c r="VNZ87" s="211"/>
      <c r="VOA87" s="211"/>
      <c r="VOB87" s="211"/>
      <c r="VOC87" s="211"/>
      <c r="VOD87" s="211"/>
      <c r="VOE87" s="211"/>
      <c r="VOF87" s="211"/>
      <c r="VOG87" s="211"/>
      <c r="VOH87" s="211"/>
      <c r="VOI87" s="211"/>
      <c r="VOJ87" s="211"/>
      <c r="VOK87" s="211"/>
      <c r="VOL87" s="211"/>
      <c r="VOM87" s="211"/>
      <c r="VON87" s="211"/>
      <c r="VOO87" s="211"/>
      <c r="VOP87" s="211"/>
      <c r="VOQ87" s="211"/>
      <c r="VOR87" s="211"/>
      <c r="VOS87" s="211"/>
      <c r="VOT87" s="211"/>
      <c r="VOU87" s="211"/>
      <c r="VOV87" s="211"/>
      <c r="VOW87" s="211"/>
      <c r="VOX87" s="211"/>
      <c r="VOY87" s="211"/>
      <c r="VOZ87" s="211"/>
      <c r="VPA87" s="211"/>
      <c r="VPB87" s="211"/>
      <c r="VPC87" s="211"/>
      <c r="VPD87" s="211"/>
      <c r="VPE87" s="211"/>
      <c r="VPF87" s="211"/>
      <c r="VPG87" s="211"/>
      <c r="VPH87" s="211"/>
      <c r="VPI87" s="211"/>
      <c r="VPJ87" s="211"/>
      <c r="VPK87" s="211"/>
      <c r="VPL87" s="211"/>
      <c r="VPM87" s="211"/>
      <c r="VPN87" s="211"/>
      <c r="VPO87" s="211"/>
      <c r="VPP87" s="211"/>
      <c r="VPQ87" s="211"/>
      <c r="VPR87" s="211"/>
      <c r="VPS87" s="211"/>
      <c r="VPT87" s="211"/>
      <c r="VPU87" s="211"/>
      <c r="VPV87" s="211"/>
      <c r="VPW87" s="211"/>
      <c r="VPX87" s="211"/>
      <c r="VPY87" s="211"/>
      <c r="VPZ87" s="211"/>
      <c r="VQA87" s="211"/>
      <c r="VQB87" s="211"/>
      <c r="VQC87" s="211"/>
      <c r="VQD87" s="211"/>
      <c r="VQE87" s="211"/>
      <c r="VQF87" s="211"/>
      <c r="VQG87" s="211"/>
      <c r="VQH87" s="211"/>
      <c r="VQI87" s="211"/>
      <c r="VQJ87" s="211"/>
      <c r="VQK87" s="211"/>
      <c r="VQL87" s="211"/>
      <c r="VQM87" s="211"/>
      <c r="VQN87" s="211"/>
      <c r="VQO87" s="211"/>
      <c r="VQP87" s="211"/>
      <c r="VQQ87" s="211"/>
      <c r="VQR87" s="211"/>
      <c r="VQS87" s="211"/>
      <c r="VQT87" s="211"/>
      <c r="VQU87" s="211"/>
      <c r="VQV87" s="211"/>
      <c r="VQW87" s="211"/>
      <c r="VQX87" s="211"/>
      <c r="VQY87" s="211"/>
      <c r="VQZ87" s="211"/>
      <c r="VRA87" s="211"/>
      <c r="VRB87" s="211"/>
      <c r="VRC87" s="211"/>
      <c r="VRD87" s="211"/>
      <c r="VRE87" s="211"/>
      <c r="VRF87" s="211"/>
      <c r="VRG87" s="211"/>
      <c r="VRH87" s="211"/>
      <c r="VRI87" s="211"/>
      <c r="VRJ87" s="211"/>
      <c r="VRK87" s="211"/>
      <c r="VRL87" s="211"/>
      <c r="VRM87" s="211"/>
      <c r="VRN87" s="211"/>
      <c r="VRO87" s="211"/>
      <c r="VRP87" s="211"/>
      <c r="VRQ87" s="211"/>
      <c r="VRR87" s="211"/>
      <c r="VRS87" s="211"/>
      <c r="VRT87" s="211"/>
      <c r="VRU87" s="211"/>
      <c r="VRV87" s="211"/>
      <c r="VRW87" s="211"/>
      <c r="VRX87" s="211"/>
      <c r="VRY87" s="211"/>
      <c r="VRZ87" s="211"/>
      <c r="VSA87" s="211"/>
      <c r="VSB87" s="211"/>
      <c r="VSC87" s="211"/>
      <c r="VSD87" s="211"/>
      <c r="VSE87" s="211"/>
      <c r="VSF87" s="211"/>
      <c r="VSG87" s="211"/>
      <c r="VSH87" s="211"/>
      <c r="VSI87" s="211"/>
      <c r="VSJ87" s="211"/>
      <c r="VSK87" s="211"/>
      <c r="VSL87" s="211"/>
      <c r="VSM87" s="211"/>
      <c r="VSN87" s="211"/>
      <c r="VSO87" s="211"/>
      <c r="VSP87" s="211"/>
      <c r="VSQ87" s="211"/>
      <c r="VSR87" s="211"/>
      <c r="VSS87" s="211"/>
      <c r="VST87" s="211"/>
      <c r="VSU87" s="211"/>
      <c r="VSV87" s="211"/>
      <c r="VSW87" s="211"/>
      <c r="VSX87" s="211"/>
      <c r="VSY87" s="211"/>
      <c r="VSZ87" s="211"/>
      <c r="VTA87" s="211"/>
      <c r="VTB87" s="211"/>
      <c r="VTC87" s="211"/>
      <c r="VTD87" s="211"/>
      <c r="VTE87" s="211"/>
      <c r="VTF87" s="211"/>
      <c r="VTG87" s="211"/>
      <c r="VTH87" s="211"/>
      <c r="VTI87" s="211"/>
      <c r="VTJ87" s="211"/>
      <c r="VTK87" s="211"/>
      <c r="VTL87" s="211"/>
      <c r="VTM87" s="211"/>
      <c r="VTN87" s="211"/>
      <c r="VTO87" s="211"/>
      <c r="VTP87" s="211"/>
      <c r="VTQ87" s="211"/>
      <c r="VTR87" s="211"/>
      <c r="VTS87" s="211"/>
      <c r="VTT87" s="211"/>
      <c r="VTU87" s="211"/>
      <c r="VTV87" s="211"/>
      <c r="VTW87" s="211"/>
      <c r="VTX87" s="211"/>
      <c r="VTY87" s="211"/>
      <c r="VTZ87" s="211"/>
      <c r="VUA87" s="211"/>
      <c r="VUB87" s="211"/>
      <c r="VUC87" s="211"/>
      <c r="VUD87" s="211"/>
      <c r="VUE87" s="211"/>
      <c r="VUF87" s="211"/>
      <c r="VUG87" s="211"/>
      <c r="VUH87" s="211"/>
      <c r="VUI87" s="211"/>
      <c r="VUJ87" s="211"/>
      <c r="VUK87" s="211"/>
      <c r="VUL87" s="211"/>
      <c r="VUM87" s="211"/>
      <c r="VUN87" s="211"/>
      <c r="VUO87" s="211"/>
      <c r="VUP87" s="211"/>
      <c r="VUQ87" s="211"/>
      <c r="VUR87" s="211"/>
      <c r="VUS87" s="211"/>
      <c r="VUT87" s="211"/>
      <c r="VUU87" s="211"/>
      <c r="VUV87" s="211"/>
      <c r="VUW87" s="211"/>
      <c r="VUX87" s="211"/>
      <c r="VUY87" s="211"/>
      <c r="VUZ87" s="211"/>
      <c r="VVA87" s="211"/>
      <c r="VVB87" s="211"/>
      <c r="VVC87" s="211"/>
      <c r="VVD87" s="211"/>
      <c r="VVE87" s="211"/>
      <c r="VVF87" s="211"/>
      <c r="VVG87" s="211"/>
      <c r="VVH87" s="211"/>
      <c r="VVI87" s="211"/>
      <c r="VVJ87" s="211"/>
      <c r="VVK87" s="211"/>
      <c r="VVL87" s="211"/>
      <c r="VVM87" s="211"/>
      <c r="VVN87" s="211"/>
      <c r="VVO87" s="211"/>
      <c r="VVP87" s="211"/>
      <c r="VVQ87" s="211"/>
      <c r="VVR87" s="211"/>
      <c r="VVS87" s="211"/>
      <c r="VVT87" s="211"/>
      <c r="VVU87" s="211"/>
      <c r="VVV87" s="211"/>
      <c r="VVW87" s="211"/>
      <c r="VVX87" s="211"/>
      <c r="VVY87" s="211"/>
      <c r="VVZ87" s="211"/>
      <c r="VWA87" s="211"/>
      <c r="VWB87" s="211"/>
      <c r="VWC87" s="211"/>
      <c r="VWD87" s="211"/>
      <c r="VWE87" s="211"/>
      <c r="VWF87" s="211"/>
      <c r="VWG87" s="211"/>
      <c r="VWH87" s="211"/>
      <c r="VWI87" s="211"/>
      <c r="VWJ87" s="211"/>
      <c r="VWK87" s="211"/>
      <c r="VWL87" s="211"/>
      <c r="VWM87" s="211"/>
      <c r="VWN87" s="211"/>
      <c r="VWO87" s="211"/>
      <c r="VWP87" s="211"/>
      <c r="VWQ87" s="211"/>
      <c r="VWR87" s="211"/>
      <c r="VWS87" s="211"/>
      <c r="VWT87" s="211"/>
      <c r="VWU87" s="211"/>
      <c r="VWV87" s="211"/>
      <c r="VWW87" s="211"/>
      <c r="VWX87" s="211"/>
      <c r="VWY87" s="211"/>
      <c r="VWZ87" s="211"/>
      <c r="VXA87" s="211"/>
      <c r="VXB87" s="211"/>
      <c r="VXC87" s="211"/>
      <c r="VXD87" s="211"/>
      <c r="VXE87" s="211"/>
      <c r="VXF87" s="211"/>
      <c r="VXG87" s="211"/>
      <c r="VXH87" s="211"/>
      <c r="VXI87" s="211"/>
      <c r="VXJ87" s="211"/>
      <c r="VXK87" s="211"/>
      <c r="VXL87" s="211"/>
      <c r="VXM87" s="211"/>
      <c r="VXN87" s="211"/>
      <c r="VXO87" s="211"/>
      <c r="VXP87" s="211"/>
      <c r="VXQ87" s="211"/>
      <c r="VXR87" s="211"/>
      <c r="VXS87" s="211"/>
      <c r="VXT87" s="211"/>
      <c r="VXU87" s="211"/>
      <c r="VXV87" s="211"/>
      <c r="VXW87" s="211"/>
      <c r="VXX87" s="211"/>
      <c r="VXY87" s="211"/>
      <c r="VXZ87" s="211"/>
      <c r="VYA87" s="211"/>
      <c r="VYB87" s="211"/>
      <c r="VYC87" s="211"/>
      <c r="VYD87" s="211"/>
      <c r="VYE87" s="211"/>
      <c r="VYF87" s="211"/>
      <c r="VYG87" s="211"/>
      <c r="VYH87" s="211"/>
      <c r="VYI87" s="211"/>
      <c r="VYJ87" s="211"/>
      <c r="VYK87" s="211"/>
      <c r="VYL87" s="211"/>
      <c r="VYM87" s="211"/>
      <c r="VYN87" s="211"/>
      <c r="VYO87" s="211"/>
      <c r="VYP87" s="211"/>
      <c r="VYQ87" s="211"/>
      <c r="VYR87" s="211"/>
      <c r="VYS87" s="211"/>
      <c r="VYT87" s="211"/>
      <c r="VYU87" s="211"/>
      <c r="VYV87" s="211"/>
      <c r="VYW87" s="211"/>
      <c r="VYX87" s="211"/>
      <c r="VYY87" s="211"/>
      <c r="VYZ87" s="211"/>
      <c r="VZA87" s="211"/>
      <c r="VZB87" s="211"/>
      <c r="VZC87" s="211"/>
      <c r="VZD87" s="211"/>
      <c r="VZE87" s="211"/>
      <c r="VZF87" s="211"/>
      <c r="VZG87" s="211"/>
      <c r="VZH87" s="211"/>
      <c r="VZI87" s="211"/>
      <c r="VZJ87" s="211"/>
      <c r="VZK87" s="211"/>
      <c r="VZL87" s="211"/>
      <c r="VZM87" s="211"/>
      <c r="VZN87" s="211"/>
      <c r="VZO87" s="211"/>
      <c r="VZP87" s="211"/>
      <c r="VZQ87" s="211"/>
      <c r="VZR87" s="211"/>
      <c r="VZS87" s="211"/>
      <c r="VZT87" s="211"/>
      <c r="VZU87" s="211"/>
      <c r="VZV87" s="211"/>
      <c r="VZW87" s="211"/>
      <c r="VZX87" s="211"/>
      <c r="VZY87" s="211"/>
      <c r="VZZ87" s="211"/>
      <c r="WAA87" s="211"/>
      <c r="WAB87" s="211"/>
      <c r="WAC87" s="211"/>
      <c r="WAD87" s="211"/>
      <c r="WAE87" s="211"/>
      <c r="WAF87" s="211"/>
      <c r="WAG87" s="211"/>
      <c r="WAH87" s="211"/>
      <c r="WAI87" s="211"/>
      <c r="WAJ87" s="211"/>
      <c r="WAK87" s="211"/>
      <c r="WAL87" s="211"/>
      <c r="WAM87" s="211"/>
      <c r="WAN87" s="211"/>
      <c r="WAO87" s="211"/>
      <c r="WAP87" s="211"/>
      <c r="WAQ87" s="211"/>
      <c r="WAR87" s="211"/>
      <c r="WAS87" s="211"/>
      <c r="WAT87" s="211"/>
      <c r="WAU87" s="211"/>
      <c r="WAV87" s="211"/>
      <c r="WAW87" s="211"/>
      <c r="WAX87" s="211"/>
      <c r="WAY87" s="211"/>
      <c r="WAZ87" s="211"/>
      <c r="WBA87" s="211"/>
      <c r="WBB87" s="211"/>
      <c r="WBC87" s="211"/>
      <c r="WBD87" s="211"/>
      <c r="WBE87" s="211"/>
      <c r="WBF87" s="211"/>
      <c r="WBG87" s="211"/>
      <c r="WBH87" s="211"/>
      <c r="WBI87" s="211"/>
      <c r="WBJ87" s="211"/>
      <c r="WBK87" s="211"/>
      <c r="WBL87" s="211"/>
      <c r="WBM87" s="211"/>
      <c r="WBN87" s="211"/>
      <c r="WBO87" s="211"/>
      <c r="WBP87" s="211"/>
      <c r="WBQ87" s="211"/>
      <c r="WBR87" s="211"/>
      <c r="WBS87" s="211"/>
      <c r="WBT87" s="211"/>
      <c r="WBU87" s="211"/>
      <c r="WBV87" s="211"/>
      <c r="WBW87" s="211"/>
      <c r="WBX87" s="211"/>
      <c r="WBY87" s="211"/>
      <c r="WBZ87" s="211"/>
      <c r="WCA87" s="211"/>
      <c r="WCB87" s="211"/>
      <c r="WCC87" s="211"/>
      <c r="WCD87" s="211"/>
      <c r="WCE87" s="211"/>
      <c r="WCF87" s="211"/>
      <c r="WCG87" s="211"/>
      <c r="WCH87" s="211"/>
      <c r="WCI87" s="211"/>
      <c r="WCJ87" s="211"/>
      <c r="WCK87" s="211"/>
      <c r="WCL87" s="211"/>
      <c r="WCM87" s="211"/>
      <c r="WCN87" s="211"/>
      <c r="WCO87" s="211"/>
      <c r="WCP87" s="211"/>
      <c r="WCQ87" s="211"/>
      <c r="WCR87" s="211"/>
      <c r="WCS87" s="211"/>
      <c r="WCT87" s="211"/>
      <c r="WCU87" s="211"/>
      <c r="WCV87" s="211"/>
      <c r="WCW87" s="211"/>
      <c r="WCX87" s="211"/>
      <c r="WCY87" s="211"/>
      <c r="WCZ87" s="211"/>
      <c r="WDA87" s="211"/>
      <c r="WDB87" s="211"/>
      <c r="WDC87" s="211"/>
      <c r="WDD87" s="211"/>
      <c r="WDE87" s="211"/>
      <c r="WDF87" s="211"/>
      <c r="WDG87" s="211"/>
      <c r="WDH87" s="211"/>
      <c r="WDI87" s="211"/>
      <c r="WDJ87" s="211"/>
      <c r="WDK87" s="211"/>
      <c r="WDL87" s="211"/>
      <c r="WDM87" s="211"/>
      <c r="WDN87" s="211"/>
      <c r="WDO87" s="211"/>
      <c r="WDP87" s="211"/>
      <c r="WDQ87" s="211"/>
      <c r="WDR87" s="211"/>
      <c r="WDS87" s="211"/>
      <c r="WDT87" s="211"/>
      <c r="WDU87" s="211"/>
      <c r="WDV87" s="211"/>
      <c r="WDW87" s="211"/>
      <c r="WDX87" s="211"/>
      <c r="WDY87" s="211"/>
      <c r="WDZ87" s="211"/>
      <c r="WEA87" s="211"/>
      <c r="WEB87" s="211"/>
      <c r="WEC87" s="211"/>
      <c r="WED87" s="211"/>
      <c r="WEE87" s="211"/>
      <c r="WEF87" s="211"/>
      <c r="WEG87" s="211"/>
      <c r="WEH87" s="211"/>
      <c r="WEI87" s="211"/>
      <c r="WEJ87" s="211"/>
      <c r="WEK87" s="211"/>
      <c r="WEL87" s="211"/>
      <c r="WEM87" s="211"/>
      <c r="WEN87" s="211"/>
      <c r="WEO87" s="211"/>
      <c r="WEP87" s="211"/>
      <c r="WEQ87" s="211"/>
      <c r="WER87" s="211"/>
      <c r="WES87" s="211"/>
      <c r="WET87" s="211"/>
      <c r="WEU87" s="211"/>
      <c r="WEV87" s="211"/>
      <c r="WEW87" s="211"/>
      <c r="WEX87" s="211"/>
      <c r="WEY87" s="211"/>
      <c r="WEZ87" s="211"/>
      <c r="WFA87" s="211"/>
      <c r="WFB87" s="211"/>
      <c r="WFC87" s="211"/>
      <c r="WFD87" s="211"/>
      <c r="WFE87" s="211"/>
      <c r="WFF87" s="211"/>
      <c r="WFG87" s="211"/>
      <c r="WFH87" s="211"/>
      <c r="WFI87" s="211"/>
      <c r="WFJ87" s="211"/>
      <c r="WFK87" s="211"/>
      <c r="WFL87" s="211"/>
      <c r="WFM87" s="211"/>
      <c r="WFN87" s="211"/>
      <c r="WFO87" s="211"/>
      <c r="WFP87" s="211"/>
      <c r="WFQ87" s="211"/>
      <c r="WFR87" s="211"/>
      <c r="WFS87" s="211"/>
      <c r="WFT87" s="211"/>
      <c r="WFU87" s="211"/>
      <c r="WFV87" s="211"/>
      <c r="WFW87" s="211"/>
      <c r="WFX87" s="211"/>
      <c r="WFY87" s="211"/>
      <c r="WFZ87" s="211"/>
      <c r="WGA87" s="211"/>
      <c r="WGB87" s="211"/>
      <c r="WGC87" s="211"/>
      <c r="WGD87" s="211"/>
      <c r="WGE87" s="211"/>
      <c r="WGF87" s="211"/>
      <c r="WGG87" s="211"/>
      <c r="WGH87" s="211"/>
      <c r="WGI87" s="211"/>
      <c r="WGJ87" s="211"/>
      <c r="WGK87" s="211"/>
      <c r="WGL87" s="211"/>
      <c r="WGM87" s="211"/>
      <c r="WGN87" s="211"/>
      <c r="WGO87" s="211"/>
      <c r="WGP87" s="211"/>
      <c r="WGQ87" s="211"/>
      <c r="WGR87" s="211"/>
      <c r="WGS87" s="211"/>
      <c r="WGT87" s="211"/>
      <c r="WGU87" s="211"/>
      <c r="WGV87" s="211"/>
      <c r="WGW87" s="211"/>
      <c r="WGX87" s="211"/>
      <c r="WGY87" s="211"/>
      <c r="WGZ87" s="211"/>
      <c r="WHA87" s="211"/>
      <c r="WHB87" s="211"/>
      <c r="WHC87" s="211"/>
      <c r="WHD87" s="211"/>
      <c r="WHE87" s="211"/>
      <c r="WHF87" s="211"/>
      <c r="WHG87" s="211"/>
      <c r="WHH87" s="211"/>
      <c r="WHI87" s="211"/>
      <c r="WHJ87" s="211"/>
      <c r="WHK87" s="211"/>
      <c r="WHL87" s="211"/>
      <c r="WHM87" s="211"/>
      <c r="WHN87" s="211"/>
      <c r="WHO87" s="211"/>
      <c r="WHP87" s="211"/>
      <c r="WHQ87" s="211"/>
      <c r="WHR87" s="211"/>
      <c r="WHS87" s="211"/>
      <c r="WHT87" s="211"/>
      <c r="WHU87" s="211"/>
      <c r="WHV87" s="211"/>
      <c r="WHW87" s="211"/>
      <c r="WHX87" s="211"/>
      <c r="WHY87" s="211"/>
      <c r="WHZ87" s="211"/>
      <c r="WIA87" s="211"/>
      <c r="WIB87" s="211"/>
      <c r="WIC87" s="211"/>
      <c r="WID87" s="211"/>
      <c r="WIE87" s="211"/>
      <c r="WIF87" s="211"/>
      <c r="WIG87" s="211"/>
      <c r="WIH87" s="211"/>
      <c r="WII87" s="211"/>
      <c r="WIJ87" s="211"/>
      <c r="WIK87" s="211"/>
      <c r="WIL87" s="211"/>
      <c r="WIM87" s="211"/>
      <c r="WIN87" s="211"/>
      <c r="WIO87" s="211"/>
      <c r="WIP87" s="211"/>
      <c r="WIQ87" s="211"/>
      <c r="WIR87" s="211"/>
      <c r="WIS87" s="211"/>
      <c r="WIT87" s="211"/>
      <c r="WIU87" s="211"/>
      <c r="WIV87" s="211"/>
      <c r="WIW87" s="211"/>
      <c r="WIX87" s="211"/>
      <c r="WIY87" s="211"/>
      <c r="WIZ87" s="211"/>
      <c r="WJA87" s="211"/>
      <c r="WJB87" s="211"/>
      <c r="WJC87" s="211"/>
      <c r="WJD87" s="211"/>
      <c r="WJE87" s="211"/>
      <c r="WJF87" s="211"/>
      <c r="WJG87" s="211"/>
      <c r="WJH87" s="211"/>
      <c r="WJI87" s="211"/>
      <c r="WJJ87" s="211"/>
      <c r="WJK87" s="211"/>
      <c r="WJL87" s="211"/>
      <c r="WJM87" s="211"/>
      <c r="WJN87" s="211"/>
      <c r="WJO87" s="211"/>
      <c r="WJP87" s="211"/>
      <c r="WJQ87" s="211"/>
      <c r="WJR87" s="211"/>
      <c r="WJS87" s="211"/>
      <c r="WJT87" s="211"/>
      <c r="WJU87" s="211"/>
      <c r="WJV87" s="211"/>
      <c r="WJW87" s="211"/>
      <c r="WJX87" s="211"/>
      <c r="WJY87" s="211"/>
      <c r="WJZ87" s="211"/>
      <c r="WKA87" s="211"/>
      <c r="WKB87" s="211"/>
      <c r="WKC87" s="211"/>
      <c r="WKD87" s="211"/>
      <c r="WKE87" s="211"/>
      <c r="WKF87" s="211"/>
      <c r="WKG87" s="211"/>
      <c r="WKH87" s="211"/>
      <c r="WKI87" s="211"/>
      <c r="WKJ87" s="211"/>
      <c r="WKK87" s="211"/>
      <c r="WKL87" s="211"/>
      <c r="WKM87" s="211"/>
      <c r="WKN87" s="211"/>
      <c r="WKO87" s="211"/>
      <c r="WKP87" s="211"/>
      <c r="WKQ87" s="211"/>
      <c r="WKR87" s="211"/>
      <c r="WKS87" s="211"/>
      <c r="WKT87" s="211"/>
      <c r="WKU87" s="211"/>
      <c r="WKV87" s="211"/>
      <c r="WKW87" s="211"/>
      <c r="WKX87" s="211"/>
      <c r="WKY87" s="211"/>
      <c r="WKZ87" s="211"/>
      <c r="WLA87" s="211"/>
      <c r="WLB87" s="211"/>
      <c r="WLC87" s="211"/>
      <c r="WLD87" s="211"/>
      <c r="WLE87" s="211"/>
      <c r="WLF87" s="211"/>
      <c r="WLG87" s="211"/>
      <c r="WLH87" s="211"/>
      <c r="WLI87" s="211"/>
      <c r="WLJ87" s="211"/>
      <c r="WLK87" s="211"/>
      <c r="WLL87" s="211"/>
      <c r="WLM87" s="211"/>
      <c r="WLN87" s="211"/>
      <c r="WLO87" s="211"/>
      <c r="WLP87" s="211"/>
      <c r="WLQ87" s="211"/>
      <c r="WLR87" s="211"/>
      <c r="WLS87" s="211"/>
      <c r="WLT87" s="211"/>
      <c r="WLU87" s="211"/>
      <c r="WLV87" s="211"/>
      <c r="WLW87" s="211"/>
      <c r="WLX87" s="211"/>
      <c r="WLY87" s="211"/>
      <c r="WLZ87" s="211"/>
      <c r="WMA87" s="211"/>
      <c r="WMB87" s="211"/>
      <c r="WMC87" s="211"/>
      <c r="WMD87" s="211"/>
      <c r="WME87" s="211"/>
      <c r="WMF87" s="211"/>
      <c r="WMG87" s="211"/>
      <c r="WMH87" s="211"/>
      <c r="WMI87" s="211"/>
      <c r="WMJ87" s="211"/>
      <c r="WMK87" s="211"/>
      <c r="WML87" s="211"/>
      <c r="WMM87" s="211"/>
      <c r="WMN87" s="211"/>
      <c r="WMO87" s="211"/>
      <c r="WMP87" s="211"/>
      <c r="WMQ87" s="211"/>
      <c r="WMR87" s="211"/>
      <c r="WMS87" s="211"/>
      <c r="WMT87" s="211"/>
      <c r="WMU87" s="211"/>
      <c r="WMV87" s="211"/>
      <c r="WMW87" s="211"/>
      <c r="WMX87" s="211"/>
      <c r="WMY87" s="211"/>
      <c r="WMZ87" s="211"/>
      <c r="WNA87" s="211"/>
      <c r="WNB87" s="211"/>
      <c r="WNC87" s="211"/>
      <c r="WND87" s="211"/>
      <c r="WNE87" s="211"/>
      <c r="WNF87" s="211"/>
      <c r="WNG87" s="211"/>
      <c r="WNH87" s="211"/>
      <c r="WNI87" s="211"/>
      <c r="WNJ87" s="211"/>
      <c r="WNK87" s="211"/>
      <c r="WNL87" s="211"/>
      <c r="WNM87" s="211"/>
      <c r="WNN87" s="211"/>
      <c r="WNO87" s="211"/>
      <c r="WNP87" s="211"/>
      <c r="WNQ87" s="211"/>
      <c r="WNR87" s="211"/>
      <c r="WNS87" s="211"/>
      <c r="WNT87" s="211"/>
      <c r="WNU87" s="211"/>
      <c r="WNV87" s="211"/>
      <c r="WNW87" s="211"/>
      <c r="WNX87" s="211"/>
      <c r="WNY87" s="211"/>
      <c r="WNZ87" s="211"/>
      <c r="WOA87" s="211"/>
      <c r="WOB87" s="211"/>
      <c r="WOC87" s="211"/>
      <c r="WOD87" s="211"/>
      <c r="WOE87" s="211"/>
      <c r="WOF87" s="211"/>
      <c r="WOG87" s="211"/>
      <c r="WOH87" s="211"/>
      <c r="WOI87" s="211"/>
      <c r="WOJ87" s="211"/>
      <c r="WOK87" s="211"/>
      <c r="WOL87" s="211"/>
      <c r="WOM87" s="211"/>
      <c r="WON87" s="211"/>
      <c r="WOO87" s="211"/>
      <c r="WOP87" s="211"/>
      <c r="WOQ87" s="211"/>
      <c r="WOR87" s="211"/>
      <c r="WOS87" s="211"/>
      <c r="WOT87" s="211"/>
      <c r="WOU87" s="211"/>
      <c r="WOV87" s="211"/>
      <c r="WOW87" s="211"/>
      <c r="WOX87" s="211"/>
      <c r="WOY87" s="211"/>
      <c r="WOZ87" s="211"/>
      <c r="WPA87" s="211"/>
      <c r="WPB87" s="211"/>
      <c r="WPC87" s="211"/>
      <c r="WPD87" s="211"/>
      <c r="WPE87" s="211"/>
      <c r="WPF87" s="211"/>
      <c r="WPG87" s="211"/>
      <c r="WPH87" s="211"/>
      <c r="WPI87" s="211"/>
      <c r="WPJ87" s="211"/>
      <c r="WPK87" s="211"/>
      <c r="WPL87" s="211"/>
      <c r="WPM87" s="211"/>
      <c r="WPN87" s="211"/>
      <c r="WPO87" s="211"/>
      <c r="WPP87" s="211"/>
      <c r="WPQ87" s="211"/>
      <c r="WPR87" s="211"/>
      <c r="WPS87" s="211"/>
      <c r="WPT87" s="211"/>
      <c r="WPU87" s="211"/>
      <c r="WPV87" s="211"/>
      <c r="WPW87" s="211"/>
      <c r="WPX87" s="211"/>
      <c r="WPY87" s="211"/>
      <c r="WPZ87" s="211"/>
      <c r="WQA87" s="211"/>
      <c r="WQB87" s="211"/>
      <c r="WQC87" s="211"/>
      <c r="WQD87" s="211"/>
      <c r="WQE87" s="211"/>
      <c r="WQF87" s="211"/>
      <c r="WQG87" s="211"/>
      <c r="WQH87" s="211"/>
      <c r="WQI87" s="211"/>
      <c r="WQJ87" s="211"/>
      <c r="WQK87" s="211"/>
      <c r="WQL87" s="211"/>
      <c r="WQM87" s="211"/>
      <c r="WQN87" s="211"/>
      <c r="WQO87" s="211"/>
      <c r="WQP87" s="211"/>
      <c r="WQQ87" s="211"/>
      <c r="WQR87" s="211"/>
      <c r="WQS87" s="211"/>
      <c r="WQT87" s="211"/>
      <c r="WQU87" s="211"/>
      <c r="WQV87" s="211"/>
      <c r="WQW87" s="211"/>
      <c r="WQX87" s="211"/>
      <c r="WQY87" s="211"/>
      <c r="WQZ87" s="211"/>
      <c r="WRA87" s="211"/>
      <c r="WRB87" s="211"/>
      <c r="WRC87" s="211"/>
      <c r="WRD87" s="211"/>
      <c r="WRE87" s="211"/>
      <c r="WRF87" s="211"/>
      <c r="WRG87" s="211"/>
      <c r="WRH87" s="211"/>
      <c r="WRI87" s="211"/>
      <c r="WRJ87" s="211"/>
      <c r="WRK87" s="211"/>
      <c r="WRL87" s="211"/>
      <c r="WRM87" s="211"/>
      <c r="WRN87" s="211"/>
      <c r="WRO87" s="211"/>
      <c r="WRP87" s="211"/>
      <c r="WRQ87" s="211"/>
      <c r="WRR87" s="211"/>
      <c r="WRS87" s="211"/>
      <c r="WRT87" s="211"/>
      <c r="WRU87" s="211"/>
      <c r="WRV87" s="211"/>
      <c r="WRW87" s="211"/>
      <c r="WRX87" s="211"/>
      <c r="WRY87" s="211"/>
      <c r="WRZ87" s="211"/>
      <c r="WSA87" s="211"/>
      <c r="WSB87" s="211"/>
      <c r="WSC87" s="211"/>
      <c r="WSD87" s="211"/>
      <c r="WSE87" s="211"/>
      <c r="WSF87" s="211"/>
      <c r="WSG87" s="211"/>
      <c r="WSH87" s="211"/>
      <c r="WSI87" s="211"/>
      <c r="WSJ87" s="211"/>
      <c r="WSK87" s="211"/>
      <c r="WSL87" s="211"/>
      <c r="WSM87" s="211"/>
      <c r="WSN87" s="211"/>
      <c r="WSO87" s="211"/>
      <c r="WSP87" s="211"/>
      <c r="WSQ87" s="211"/>
      <c r="WSR87" s="211"/>
      <c r="WSS87" s="211"/>
      <c r="WST87" s="211"/>
      <c r="WSU87" s="211"/>
      <c r="WSV87" s="211"/>
      <c r="WSW87" s="211"/>
      <c r="WSX87" s="211"/>
      <c r="WSY87" s="211"/>
      <c r="WSZ87" s="211"/>
      <c r="WTA87" s="211"/>
      <c r="WTB87" s="211"/>
      <c r="WTC87" s="211"/>
      <c r="WTD87" s="211"/>
      <c r="WTE87" s="211"/>
      <c r="WTF87" s="211"/>
      <c r="WTG87" s="211"/>
      <c r="WTH87" s="211"/>
      <c r="WTI87" s="211"/>
      <c r="WTJ87" s="211"/>
      <c r="WTK87" s="211"/>
      <c r="WTL87" s="211"/>
      <c r="WTM87" s="211"/>
      <c r="WTN87" s="211"/>
      <c r="WTO87" s="211"/>
      <c r="WTP87" s="211"/>
      <c r="WTQ87" s="211"/>
      <c r="WTR87" s="211"/>
      <c r="WTS87" s="211"/>
      <c r="WTT87" s="211"/>
      <c r="WTU87" s="211"/>
      <c r="WTV87" s="211"/>
      <c r="WTW87" s="211"/>
      <c r="WTX87" s="211"/>
      <c r="WTY87" s="211"/>
      <c r="WTZ87" s="211"/>
      <c r="WUA87" s="211"/>
      <c r="WUB87" s="211"/>
      <c r="WUC87" s="211"/>
      <c r="WUD87" s="211"/>
      <c r="WUE87" s="211"/>
      <c r="WUF87" s="211"/>
      <c r="WUG87" s="211"/>
      <c r="WUH87" s="211"/>
      <c r="WUI87" s="211"/>
      <c r="WUJ87" s="211"/>
      <c r="WUK87" s="211"/>
      <c r="WUL87" s="211"/>
      <c r="WUM87" s="211"/>
      <c r="WUN87" s="211"/>
      <c r="WUO87" s="211"/>
      <c r="WUP87" s="211"/>
      <c r="WUQ87" s="211"/>
      <c r="WUR87" s="211"/>
      <c r="WUS87" s="211"/>
      <c r="WUT87" s="211"/>
      <c r="WUU87" s="211"/>
      <c r="WUV87" s="211"/>
      <c r="WUW87" s="211"/>
      <c r="WUX87" s="211"/>
      <c r="WUY87" s="211"/>
      <c r="WUZ87" s="211"/>
      <c r="WVA87" s="211"/>
      <c r="WVB87" s="211"/>
      <c r="WVC87" s="211"/>
      <c r="WVD87" s="211"/>
      <c r="WVE87" s="211"/>
      <c r="WVF87" s="211"/>
      <c r="WVG87" s="211"/>
      <c r="WVH87" s="211"/>
      <c r="WVI87" s="211"/>
      <c r="WVJ87" s="211"/>
      <c r="WVK87" s="211"/>
      <c r="WVL87" s="211"/>
      <c r="WVM87" s="211"/>
      <c r="WVN87" s="211"/>
      <c r="WVO87" s="211"/>
      <c r="WVP87" s="211"/>
      <c r="WVQ87" s="211"/>
      <c r="WVR87" s="211"/>
      <c r="WVS87" s="211"/>
      <c r="WVT87" s="211"/>
      <c r="WVU87" s="211"/>
      <c r="WVV87" s="211"/>
      <c r="WVW87" s="211"/>
      <c r="WVX87" s="211"/>
      <c r="WVY87" s="211"/>
      <c r="WVZ87" s="211"/>
      <c r="WWA87" s="211"/>
      <c r="WWB87" s="211"/>
      <c r="WWC87" s="211"/>
      <c r="WWD87" s="211"/>
      <c r="WWE87" s="211"/>
      <c r="WWF87" s="211"/>
      <c r="WWG87" s="211"/>
      <c r="WWH87" s="211"/>
      <c r="WWI87" s="211"/>
      <c r="WWJ87" s="211"/>
      <c r="WWK87" s="211"/>
      <c r="WWL87" s="211"/>
      <c r="WWM87" s="211"/>
      <c r="WWN87" s="211"/>
      <c r="WWO87" s="211"/>
      <c r="WWP87" s="211"/>
      <c r="WWQ87" s="211"/>
      <c r="WWR87" s="211"/>
      <c r="WWS87" s="211"/>
      <c r="WWT87" s="211"/>
      <c r="WWU87" s="211"/>
      <c r="WWV87" s="211"/>
      <c r="WWW87" s="211"/>
      <c r="WWX87" s="211"/>
      <c r="WWY87" s="211"/>
      <c r="WWZ87" s="211"/>
      <c r="WXA87" s="211"/>
      <c r="WXB87" s="211"/>
      <c r="WXC87" s="211"/>
      <c r="WXD87" s="211"/>
      <c r="WXE87" s="211"/>
      <c r="WXF87" s="211"/>
      <c r="WXG87" s="211"/>
      <c r="WXH87" s="211"/>
      <c r="WXI87" s="211"/>
      <c r="WXJ87" s="211"/>
      <c r="WXK87" s="211"/>
      <c r="WXL87" s="211"/>
      <c r="WXM87" s="211"/>
      <c r="WXN87" s="211"/>
      <c r="WXO87" s="211"/>
      <c r="WXP87" s="211"/>
      <c r="WXQ87" s="211"/>
      <c r="WXR87" s="211"/>
      <c r="WXS87" s="211"/>
      <c r="WXT87" s="211"/>
      <c r="WXU87" s="211"/>
      <c r="WXV87" s="211"/>
      <c r="WXW87" s="211"/>
      <c r="WXX87" s="211"/>
      <c r="WXY87" s="211"/>
      <c r="WXZ87" s="211"/>
      <c r="WYA87" s="211"/>
      <c r="WYB87" s="211"/>
      <c r="WYC87" s="211"/>
      <c r="WYD87" s="211"/>
      <c r="WYE87" s="211"/>
      <c r="WYF87" s="211"/>
      <c r="WYG87" s="211"/>
      <c r="WYH87" s="211"/>
      <c r="WYI87" s="211"/>
      <c r="WYJ87" s="211"/>
      <c r="WYK87" s="211"/>
      <c r="WYL87" s="211"/>
      <c r="WYM87" s="211"/>
      <c r="WYN87" s="211"/>
      <c r="WYO87" s="211"/>
      <c r="WYP87" s="211"/>
      <c r="WYQ87" s="211"/>
      <c r="WYR87" s="211"/>
      <c r="WYS87" s="211"/>
      <c r="WYT87" s="211"/>
      <c r="WYU87" s="211"/>
      <c r="WYV87" s="211"/>
      <c r="WYW87" s="211"/>
      <c r="WYX87" s="211"/>
      <c r="WYY87" s="211"/>
      <c r="WYZ87" s="211"/>
      <c r="WZA87" s="211"/>
      <c r="WZB87" s="211"/>
      <c r="WZC87" s="211"/>
      <c r="WZD87" s="211"/>
      <c r="WZE87" s="211"/>
      <c r="WZF87" s="211"/>
      <c r="WZG87" s="211"/>
      <c r="WZH87" s="211"/>
      <c r="WZI87" s="211"/>
      <c r="WZJ87" s="211"/>
      <c r="WZK87" s="211"/>
      <c r="WZL87" s="211"/>
      <c r="WZM87" s="211"/>
      <c r="WZN87" s="211"/>
      <c r="WZO87" s="211"/>
      <c r="WZP87" s="211"/>
      <c r="WZQ87" s="211"/>
      <c r="WZR87" s="211"/>
      <c r="WZS87" s="211"/>
      <c r="WZT87" s="211"/>
      <c r="WZU87" s="211"/>
      <c r="WZV87" s="211"/>
      <c r="WZW87" s="211"/>
      <c r="WZX87" s="211"/>
      <c r="WZY87" s="211"/>
      <c r="WZZ87" s="211"/>
      <c r="XAA87" s="211"/>
      <c r="XAB87" s="211"/>
      <c r="XAC87" s="211"/>
      <c r="XAD87" s="211"/>
      <c r="XAE87" s="211"/>
      <c r="XAF87" s="211"/>
      <c r="XAG87" s="211"/>
      <c r="XAH87" s="211"/>
      <c r="XAI87" s="211"/>
      <c r="XAJ87" s="211"/>
      <c r="XAK87" s="211"/>
      <c r="XAL87" s="211"/>
      <c r="XAM87" s="211"/>
      <c r="XAN87" s="211"/>
      <c r="XAO87" s="211"/>
      <c r="XAP87" s="211"/>
      <c r="XAQ87" s="211"/>
      <c r="XAR87" s="211"/>
      <c r="XAS87" s="211"/>
      <c r="XAT87" s="211"/>
      <c r="XAU87" s="211"/>
      <c r="XAV87" s="211"/>
      <c r="XAW87" s="211"/>
      <c r="XAX87" s="211"/>
      <c r="XAY87" s="211"/>
      <c r="XAZ87" s="211"/>
      <c r="XBA87" s="211"/>
      <c r="XBB87" s="211"/>
      <c r="XBC87" s="211"/>
      <c r="XBD87" s="211"/>
      <c r="XBE87" s="211"/>
      <c r="XBF87" s="211"/>
      <c r="XBG87" s="211"/>
      <c r="XBH87" s="211"/>
      <c r="XBI87" s="211"/>
      <c r="XBJ87" s="211"/>
      <c r="XBK87" s="211"/>
      <c r="XBL87" s="211"/>
      <c r="XBM87" s="211"/>
      <c r="XBN87" s="211"/>
      <c r="XBO87" s="211"/>
      <c r="XBP87" s="211"/>
      <c r="XBQ87" s="211"/>
      <c r="XBR87" s="211"/>
      <c r="XBS87" s="211"/>
      <c r="XBT87" s="211"/>
      <c r="XBU87" s="211"/>
      <c r="XBV87" s="211"/>
      <c r="XBW87" s="211"/>
      <c r="XBX87" s="211"/>
      <c r="XBY87" s="211"/>
      <c r="XBZ87" s="211"/>
      <c r="XCA87" s="211"/>
      <c r="XCB87" s="211"/>
      <c r="XCC87" s="211"/>
      <c r="XCD87" s="211"/>
      <c r="XCE87" s="211"/>
      <c r="XCF87" s="211"/>
      <c r="XCG87" s="211"/>
      <c r="XCH87" s="211"/>
      <c r="XCI87" s="211"/>
      <c r="XCJ87" s="211"/>
      <c r="XCK87" s="211"/>
      <c r="XCL87" s="211"/>
      <c r="XCM87" s="211"/>
      <c r="XCN87" s="211"/>
      <c r="XCO87" s="211"/>
      <c r="XCP87" s="211"/>
      <c r="XCQ87" s="211"/>
      <c r="XCR87" s="211"/>
      <c r="XCS87" s="211"/>
      <c r="XCT87" s="211"/>
      <c r="XCU87" s="211"/>
      <c r="XCV87" s="211"/>
      <c r="XCW87" s="211"/>
      <c r="XCX87" s="211"/>
      <c r="XCY87" s="211"/>
      <c r="XCZ87" s="211"/>
      <c r="XDA87" s="211"/>
      <c r="XDB87" s="211"/>
      <c r="XDC87" s="211"/>
      <c r="XDD87" s="211"/>
      <c r="XDE87" s="211"/>
      <c r="XDF87" s="211"/>
      <c r="XDG87" s="211"/>
      <c r="XDH87" s="211"/>
      <c r="XDI87" s="211"/>
      <c r="XDJ87" s="211"/>
      <c r="XDK87" s="211"/>
      <c r="XDL87" s="211"/>
      <c r="XDM87" s="211"/>
      <c r="XDN87" s="211"/>
      <c r="XDO87" s="211"/>
      <c r="XDP87" s="211"/>
      <c r="XDQ87" s="211"/>
      <c r="XDR87" s="211"/>
      <c r="XDS87" s="211"/>
      <c r="XDT87" s="211"/>
      <c r="XDU87" s="211"/>
      <c r="XDV87" s="211"/>
      <c r="XDW87" s="211"/>
      <c r="XDX87" s="211"/>
      <c r="XDY87" s="211"/>
      <c r="XDZ87" s="211"/>
      <c r="XEA87" s="211"/>
      <c r="XEB87" s="211"/>
      <c r="XEC87" s="211"/>
      <c r="XED87" s="211"/>
      <c r="XEE87" s="211"/>
      <c r="XEF87" s="211"/>
      <c r="XEG87" s="211"/>
      <c r="XEH87" s="211"/>
      <c r="XEI87" s="211"/>
      <c r="XEJ87" s="211"/>
      <c r="XEK87" s="211"/>
      <c r="XEL87" s="211"/>
      <c r="XEM87" s="211"/>
      <c r="XEN87" s="212"/>
      <c r="XEO87" s="212"/>
      <c r="XEP87" s="212"/>
      <c r="XEQ87" s="212"/>
      <c r="XER87" s="212"/>
      <c r="XES87" s="212"/>
      <c r="XET87" s="212"/>
      <c r="XEU87" s="212"/>
      <c r="XEV87" s="212"/>
      <c r="XEW87" s="212"/>
      <c r="XEX87" s="212"/>
      <c r="XEY87" s="212"/>
      <c r="XEZ87" s="212"/>
      <c r="XFA87" s="212"/>
      <c r="XFB87" s="212"/>
      <c r="XFC87" s="212"/>
    </row>
    <row r="88" s="12" customFormat="1" ht="30" customHeight="1" spans="1:41">
      <c r="A88" s="203" t="s">
        <v>54</v>
      </c>
      <c r="B88" s="204" t="s">
        <v>117</v>
      </c>
      <c r="C88" s="204"/>
      <c r="D88" s="204"/>
      <c r="E88" s="205"/>
      <c r="F88" s="205"/>
      <c r="G88" s="205"/>
      <c r="H88" s="205"/>
      <c r="I88" s="208">
        <f t="shared" ref="I88:AL88" si="28">SUM(I89:I92)</f>
        <v>4</v>
      </c>
      <c r="J88" s="208">
        <f t="shared" si="28"/>
        <v>239</v>
      </c>
      <c r="K88" s="208">
        <f t="shared" si="28"/>
        <v>0</v>
      </c>
      <c r="L88" s="208">
        <f t="shared" si="28"/>
        <v>0</v>
      </c>
      <c r="M88" s="208">
        <f t="shared" si="28"/>
        <v>4</v>
      </c>
      <c r="N88" s="208">
        <f t="shared" si="28"/>
        <v>0</v>
      </c>
      <c r="O88" s="208">
        <f t="shared" si="28"/>
        <v>0</v>
      </c>
      <c r="P88" s="208">
        <f t="shared" si="28"/>
        <v>0</v>
      </c>
      <c r="Q88" s="208">
        <f t="shared" si="28"/>
        <v>0</v>
      </c>
      <c r="R88" s="208">
        <f t="shared" si="28"/>
        <v>0</v>
      </c>
      <c r="S88" s="208">
        <f t="shared" si="28"/>
        <v>3649</v>
      </c>
      <c r="T88" s="208">
        <f t="shared" si="28"/>
        <v>15076</v>
      </c>
      <c r="U88" s="208">
        <f t="shared" si="28"/>
        <v>0</v>
      </c>
      <c r="V88" s="208">
        <f t="shared" si="28"/>
        <v>0</v>
      </c>
      <c r="W88" s="208">
        <f t="shared" si="28"/>
        <v>0</v>
      </c>
      <c r="X88" s="208">
        <f t="shared" si="28"/>
        <v>0</v>
      </c>
      <c r="Y88" s="208">
        <f t="shared" si="28"/>
        <v>0</v>
      </c>
      <c r="Z88" s="208">
        <f t="shared" si="28"/>
        <v>5420</v>
      </c>
      <c r="AA88" s="208">
        <f t="shared" si="28"/>
        <v>3420</v>
      </c>
      <c r="AB88" s="208">
        <f t="shared" si="28"/>
        <v>3420</v>
      </c>
      <c r="AC88" s="208">
        <f t="shared" si="28"/>
        <v>0</v>
      </c>
      <c r="AD88" s="208">
        <f t="shared" si="28"/>
        <v>0</v>
      </c>
      <c r="AE88" s="208">
        <f t="shared" si="28"/>
        <v>0</v>
      </c>
      <c r="AF88" s="208">
        <f t="shared" si="28"/>
        <v>0</v>
      </c>
      <c r="AG88" s="208">
        <f t="shared" si="28"/>
        <v>0</v>
      </c>
      <c r="AH88" s="208">
        <f t="shared" si="28"/>
        <v>2000</v>
      </c>
      <c r="AI88" s="208">
        <f t="shared" si="28"/>
        <v>0</v>
      </c>
      <c r="AJ88" s="208">
        <f t="shared" si="28"/>
        <v>0</v>
      </c>
      <c r="AK88" s="208">
        <f t="shared" si="28"/>
        <v>0</v>
      </c>
      <c r="AL88" s="208">
        <f t="shared" si="28"/>
        <v>0</v>
      </c>
      <c r="AM88" s="210"/>
      <c r="AN88" s="210"/>
      <c r="AO88" s="210"/>
    </row>
    <row r="89" s="7" customFormat="1" ht="348" customHeight="1" spans="1:42">
      <c r="A89" s="22">
        <v>18</v>
      </c>
      <c r="B89" s="22" t="s">
        <v>1164</v>
      </c>
      <c r="C89" s="22">
        <v>2024</v>
      </c>
      <c r="D89" s="34" t="s">
        <v>220</v>
      </c>
      <c r="E89" s="22" t="s">
        <v>178</v>
      </c>
      <c r="F89" s="24" t="s">
        <v>990</v>
      </c>
      <c r="G89" s="22" t="s">
        <v>221</v>
      </c>
      <c r="H89" s="34" t="s">
        <v>1409</v>
      </c>
      <c r="I89" s="22">
        <v>1</v>
      </c>
      <c r="J89" s="22">
        <v>38</v>
      </c>
      <c r="K89" s="22"/>
      <c r="L89" s="22"/>
      <c r="M89" s="22">
        <v>1</v>
      </c>
      <c r="N89" s="22"/>
      <c r="O89" s="22"/>
      <c r="P89" s="22"/>
      <c r="Q89" s="22"/>
      <c r="R89" s="22"/>
      <c r="S89" s="22">
        <v>2245</v>
      </c>
      <c r="T89" s="22">
        <v>10000</v>
      </c>
      <c r="U89" s="36" t="s">
        <v>1369</v>
      </c>
      <c r="V89" s="22" t="s">
        <v>715</v>
      </c>
      <c r="W89" s="22" t="s">
        <v>207</v>
      </c>
      <c r="X89" s="22" t="s">
        <v>715</v>
      </c>
      <c r="Y89" s="22" t="s">
        <v>1286</v>
      </c>
      <c r="Z89" s="22">
        <v>3000</v>
      </c>
      <c r="AA89" s="22">
        <v>1000</v>
      </c>
      <c r="AB89" s="60">
        <v>1000</v>
      </c>
      <c r="AC89" s="60"/>
      <c r="AD89" s="60"/>
      <c r="AE89" s="60"/>
      <c r="AF89" s="22"/>
      <c r="AG89" s="22"/>
      <c r="AH89" s="22">
        <v>2000</v>
      </c>
      <c r="AI89" s="22"/>
      <c r="AJ89" s="22"/>
      <c r="AK89" s="22"/>
      <c r="AL89" s="22"/>
      <c r="AM89" s="33" t="s">
        <v>1165</v>
      </c>
      <c r="AN89" s="33" t="s">
        <v>1166</v>
      </c>
      <c r="AO89" s="60" t="s">
        <v>1386</v>
      </c>
      <c r="AP89" s="75" t="s">
        <v>1386</v>
      </c>
    </row>
    <row r="90" s="9" customFormat="1" ht="409" customHeight="1" spans="1:42">
      <c r="A90" s="22">
        <v>19</v>
      </c>
      <c r="B90" s="22" t="s">
        <v>1170</v>
      </c>
      <c r="C90" s="22">
        <v>2024</v>
      </c>
      <c r="D90" s="37" t="s">
        <v>327</v>
      </c>
      <c r="E90" s="36" t="s">
        <v>178</v>
      </c>
      <c r="F90" s="36" t="s">
        <v>984</v>
      </c>
      <c r="G90" s="36" t="s">
        <v>209</v>
      </c>
      <c r="H90" s="37" t="s">
        <v>1081</v>
      </c>
      <c r="I90" s="36">
        <v>1</v>
      </c>
      <c r="J90" s="36">
        <v>10</v>
      </c>
      <c r="K90" s="36"/>
      <c r="L90" s="36"/>
      <c r="M90" s="36">
        <v>1</v>
      </c>
      <c r="N90" s="36"/>
      <c r="O90" s="36"/>
      <c r="P90" s="36"/>
      <c r="Q90" s="36"/>
      <c r="R90" s="36"/>
      <c r="S90" s="36">
        <v>560</v>
      </c>
      <c r="T90" s="36">
        <v>1650</v>
      </c>
      <c r="U90" s="36" t="s">
        <v>305</v>
      </c>
      <c r="V90" s="36" t="s">
        <v>1171</v>
      </c>
      <c r="W90" s="36" t="s">
        <v>207</v>
      </c>
      <c r="X90" s="36" t="s">
        <v>715</v>
      </c>
      <c r="Y90" s="36" t="s">
        <v>1286</v>
      </c>
      <c r="Z90" s="36">
        <v>800</v>
      </c>
      <c r="AA90" s="36">
        <v>800</v>
      </c>
      <c r="AB90" s="36">
        <v>800</v>
      </c>
      <c r="AC90" s="36"/>
      <c r="AD90" s="36"/>
      <c r="AE90" s="36"/>
      <c r="AF90" s="36"/>
      <c r="AG90" s="36"/>
      <c r="AH90" s="36"/>
      <c r="AI90" s="36"/>
      <c r="AJ90" s="36"/>
      <c r="AK90" s="36"/>
      <c r="AL90" s="36"/>
      <c r="AM90" s="37" t="s">
        <v>1172</v>
      </c>
      <c r="AN90" s="37" t="s">
        <v>1173</v>
      </c>
      <c r="AO90" s="77" t="s">
        <v>1386</v>
      </c>
      <c r="AP90" s="75" t="s">
        <v>1386</v>
      </c>
    </row>
    <row r="91" s="12" customFormat="1" ht="409" customHeight="1" spans="1:42">
      <c r="A91" s="22">
        <v>20</v>
      </c>
      <c r="B91" s="22" t="s">
        <v>1201</v>
      </c>
      <c r="C91" s="22">
        <v>2024</v>
      </c>
      <c r="D91" s="33" t="s">
        <v>1341</v>
      </c>
      <c r="E91" s="22" t="s">
        <v>178</v>
      </c>
      <c r="F91" s="24" t="s">
        <v>1013</v>
      </c>
      <c r="G91" s="22" t="s">
        <v>1342</v>
      </c>
      <c r="H91" s="33" t="s">
        <v>1410</v>
      </c>
      <c r="I91" s="22">
        <v>1</v>
      </c>
      <c r="J91" s="39">
        <v>180</v>
      </c>
      <c r="K91" s="39"/>
      <c r="L91" s="39"/>
      <c r="M91" s="39">
        <v>1</v>
      </c>
      <c r="N91" s="39"/>
      <c r="O91" s="39"/>
      <c r="P91" s="39"/>
      <c r="Q91" s="39"/>
      <c r="R91" s="39"/>
      <c r="S91" s="39">
        <v>794</v>
      </c>
      <c r="T91" s="39">
        <v>3208</v>
      </c>
      <c r="U91" s="22" t="s">
        <v>207</v>
      </c>
      <c r="V91" s="22" t="s">
        <v>715</v>
      </c>
      <c r="W91" s="22" t="s">
        <v>207</v>
      </c>
      <c r="X91" s="22" t="s">
        <v>715</v>
      </c>
      <c r="Y91" s="22" t="s">
        <v>1286</v>
      </c>
      <c r="Z91" s="39">
        <v>1250</v>
      </c>
      <c r="AA91" s="39">
        <v>1250</v>
      </c>
      <c r="AB91" s="39">
        <v>1250</v>
      </c>
      <c r="AC91" s="39"/>
      <c r="AD91" s="39"/>
      <c r="AE91" s="39"/>
      <c r="AF91" s="39"/>
      <c r="AG91" s="39"/>
      <c r="AH91" s="39"/>
      <c r="AI91" s="39"/>
      <c r="AJ91" s="39"/>
      <c r="AK91" s="39"/>
      <c r="AL91" s="39"/>
      <c r="AM91" s="71" t="s">
        <v>1202</v>
      </c>
      <c r="AN91" s="71" t="s">
        <v>1203</v>
      </c>
      <c r="AO91" s="78" t="s">
        <v>1386</v>
      </c>
      <c r="AP91" s="75" t="s">
        <v>1386</v>
      </c>
    </row>
    <row r="92" s="8" customFormat="1" ht="201" customHeight="1" spans="1:42">
      <c r="A92" s="22">
        <v>21</v>
      </c>
      <c r="B92" s="22" t="s">
        <v>1213</v>
      </c>
      <c r="C92" s="24">
        <v>2024</v>
      </c>
      <c r="D92" s="40" t="s">
        <v>592</v>
      </c>
      <c r="E92" s="24" t="s">
        <v>178</v>
      </c>
      <c r="F92" s="24" t="s">
        <v>1022</v>
      </c>
      <c r="G92" s="24" t="s">
        <v>593</v>
      </c>
      <c r="H92" s="40" t="s">
        <v>594</v>
      </c>
      <c r="I92" s="52">
        <v>1</v>
      </c>
      <c r="J92" s="24">
        <v>11</v>
      </c>
      <c r="K92" s="52"/>
      <c r="L92" s="52"/>
      <c r="M92" s="24">
        <v>1</v>
      </c>
      <c r="N92" s="52"/>
      <c r="O92" s="52"/>
      <c r="P92" s="52"/>
      <c r="Q92" s="52"/>
      <c r="R92" s="52"/>
      <c r="S92" s="24">
        <v>50</v>
      </c>
      <c r="T92" s="52">
        <v>218</v>
      </c>
      <c r="U92" s="24" t="s">
        <v>985</v>
      </c>
      <c r="V92" s="24" t="s">
        <v>944</v>
      </c>
      <c r="W92" s="24" t="s">
        <v>207</v>
      </c>
      <c r="X92" s="24" t="s">
        <v>715</v>
      </c>
      <c r="Y92" s="22" t="s">
        <v>1286</v>
      </c>
      <c r="Z92" s="24">
        <v>370</v>
      </c>
      <c r="AA92" s="24">
        <v>370</v>
      </c>
      <c r="AB92" s="24">
        <v>370</v>
      </c>
      <c r="AC92" s="24"/>
      <c r="AD92" s="24"/>
      <c r="AE92" s="24"/>
      <c r="AF92" s="24"/>
      <c r="AG92" s="24"/>
      <c r="AH92" s="24"/>
      <c r="AI92" s="24"/>
      <c r="AJ92" s="24"/>
      <c r="AK92" s="22"/>
      <c r="AL92" s="22"/>
      <c r="AM92" s="33" t="s">
        <v>1214</v>
      </c>
      <c r="AN92" s="33" t="s">
        <v>1215</v>
      </c>
      <c r="AO92" s="60" t="s">
        <v>1392</v>
      </c>
      <c r="AP92" s="75" t="s">
        <v>1392</v>
      </c>
    </row>
    <row r="93" s="12" customFormat="1" ht="70" customHeight="1" spans="1:41">
      <c r="A93" s="182" t="s">
        <v>54</v>
      </c>
      <c r="B93" s="186" t="s">
        <v>118</v>
      </c>
      <c r="C93" s="186"/>
      <c r="D93" s="186"/>
      <c r="E93" s="184"/>
      <c r="F93" s="184"/>
      <c r="G93" s="184"/>
      <c r="H93" s="184"/>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8"/>
      <c r="AN93" s="198"/>
      <c r="AO93" s="198"/>
    </row>
    <row r="94" s="12" customFormat="1" ht="77" customHeight="1" spans="1:41">
      <c r="A94" s="182" t="s">
        <v>54</v>
      </c>
      <c r="B94" s="186" t="s">
        <v>119</v>
      </c>
      <c r="C94" s="186"/>
      <c r="D94" s="186"/>
      <c r="E94" s="184"/>
      <c r="F94" s="184"/>
      <c r="G94" s="184"/>
      <c r="H94" s="184"/>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8"/>
      <c r="AN94" s="198"/>
      <c r="AO94" s="198"/>
    </row>
    <row r="95" s="12" customFormat="1" ht="77" customHeight="1" spans="1:41">
      <c r="A95" s="182" t="s">
        <v>54</v>
      </c>
      <c r="B95" s="186" t="s">
        <v>120</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8"/>
      <c r="AN95" s="198"/>
      <c r="AO95" s="198"/>
    </row>
    <row r="96" s="12" customFormat="1" ht="50" customHeight="1" spans="1:41">
      <c r="A96" s="182" t="s">
        <v>54</v>
      </c>
      <c r="B96" s="186" t="s">
        <v>121</v>
      </c>
      <c r="C96" s="186"/>
      <c r="D96" s="186"/>
      <c r="E96" s="184"/>
      <c r="F96" s="184"/>
      <c r="G96" s="184"/>
      <c r="H96" s="184"/>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8"/>
      <c r="AN96" s="198"/>
      <c r="AO96" s="198"/>
    </row>
    <row r="97" s="12" customFormat="1" ht="30" customHeight="1" spans="1:41">
      <c r="A97" s="182" t="s">
        <v>54</v>
      </c>
      <c r="B97" s="186" t="s">
        <v>96</v>
      </c>
      <c r="C97" s="186"/>
      <c r="D97" s="186"/>
      <c r="E97" s="184"/>
      <c r="F97" s="184"/>
      <c r="G97" s="184"/>
      <c r="H97" s="184"/>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8"/>
      <c r="AN97" s="198"/>
      <c r="AO97" s="198"/>
    </row>
    <row r="98" s="12" customFormat="1" ht="30" customHeight="1" spans="1:41">
      <c r="A98" s="206" t="s">
        <v>52</v>
      </c>
      <c r="B98" s="186" t="s">
        <v>122</v>
      </c>
      <c r="C98" s="186"/>
      <c r="D98" s="186"/>
      <c r="E98" s="184"/>
      <c r="F98" s="184"/>
      <c r="G98" s="184"/>
      <c r="H98" s="184"/>
      <c r="I98" s="195">
        <f t="shared" ref="I98:AL98" si="29">I99+I100+I104+I106</f>
        <v>4</v>
      </c>
      <c r="J98" s="195">
        <f t="shared" si="29"/>
        <v>5.13</v>
      </c>
      <c r="K98" s="195">
        <f t="shared" si="29"/>
        <v>0</v>
      </c>
      <c r="L98" s="195">
        <f t="shared" si="29"/>
        <v>0</v>
      </c>
      <c r="M98" s="195">
        <f t="shared" si="29"/>
        <v>4</v>
      </c>
      <c r="N98" s="195">
        <f t="shared" si="29"/>
        <v>0</v>
      </c>
      <c r="O98" s="195">
        <f t="shared" si="29"/>
        <v>0</v>
      </c>
      <c r="P98" s="195">
        <f t="shared" si="29"/>
        <v>0</v>
      </c>
      <c r="Q98" s="195">
        <f t="shared" si="29"/>
        <v>0</v>
      </c>
      <c r="R98" s="195">
        <f t="shared" si="29"/>
        <v>0</v>
      </c>
      <c r="S98" s="195">
        <f t="shared" si="29"/>
        <v>2327</v>
      </c>
      <c r="T98" s="195">
        <f t="shared" si="29"/>
        <v>8779</v>
      </c>
      <c r="U98" s="195">
        <f t="shared" si="29"/>
        <v>0</v>
      </c>
      <c r="V98" s="195">
        <f t="shared" si="29"/>
        <v>0</v>
      </c>
      <c r="W98" s="195">
        <f t="shared" si="29"/>
        <v>0</v>
      </c>
      <c r="X98" s="195">
        <f t="shared" si="29"/>
        <v>0</v>
      </c>
      <c r="Y98" s="195">
        <f t="shared" si="29"/>
        <v>0</v>
      </c>
      <c r="Z98" s="195">
        <f t="shared" si="29"/>
        <v>3680</v>
      </c>
      <c r="AA98" s="195">
        <f t="shared" si="29"/>
        <v>3680</v>
      </c>
      <c r="AB98" s="195">
        <f t="shared" si="29"/>
        <v>3680</v>
      </c>
      <c r="AC98" s="195">
        <f t="shared" si="29"/>
        <v>0</v>
      </c>
      <c r="AD98" s="195">
        <f t="shared" si="29"/>
        <v>0</v>
      </c>
      <c r="AE98" s="195">
        <f t="shared" si="29"/>
        <v>0</v>
      </c>
      <c r="AF98" s="195">
        <f t="shared" si="29"/>
        <v>0</v>
      </c>
      <c r="AG98" s="195">
        <f t="shared" si="29"/>
        <v>0</v>
      </c>
      <c r="AH98" s="195">
        <f t="shared" si="29"/>
        <v>0</v>
      </c>
      <c r="AI98" s="195">
        <f t="shared" si="29"/>
        <v>0</v>
      </c>
      <c r="AJ98" s="195">
        <f t="shared" si="29"/>
        <v>0</v>
      </c>
      <c r="AK98" s="195">
        <f t="shared" si="29"/>
        <v>0</v>
      </c>
      <c r="AL98" s="195">
        <f t="shared" si="29"/>
        <v>0</v>
      </c>
      <c r="AM98" s="198"/>
      <c r="AN98" s="198"/>
      <c r="AO98" s="198"/>
    </row>
    <row r="99" s="12" customFormat="1" ht="30" customHeight="1" spans="1:41">
      <c r="A99" s="182" t="s">
        <v>54</v>
      </c>
      <c r="B99" s="186" t="s">
        <v>123</v>
      </c>
      <c r="C99" s="186"/>
      <c r="D99" s="186"/>
      <c r="E99" s="184"/>
      <c r="F99" s="184"/>
      <c r="G99" s="184"/>
      <c r="H99" s="184"/>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8"/>
      <c r="AN99" s="198"/>
      <c r="AO99" s="198"/>
    </row>
    <row r="100" s="12" customFormat="1" ht="30" customHeight="1" spans="1:41">
      <c r="A100" s="182" t="s">
        <v>54</v>
      </c>
      <c r="B100" s="186" t="s">
        <v>124</v>
      </c>
      <c r="C100" s="186"/>
      <c r="D100" s="186"/>
      <c r="E100" s="184"/>
      <c r="F100" s="184"/>
      <c r="G100" s="184"/>
      <c r="H100" s="184"/>
      <c r="I100" s="195">
        <f t="shared" ref="I100:AL100" si="30">SUM(I101:I103)</f>
        <v>3</v>
      </c>
      <c r="J100" s="195">
        <f t="shared" si="30"/>
        <v>4.13</v>
      </c>
      <c r="K100" s="195">
        <f t="shared" si="30"/>
        <v>0</v>
      </c>
      <c r="L100" s="195">
        <f t="shared" si="30"/>
        <v>0</v>
      </c>
      <c r="M100" s="195">
        <f t="shared" si="30"/>
        <v>3</v>
      </c>
      <c r="N100" s="195">
        <f t="shared" si="30"/>
        <v>0</v>
      </c>
      <c r="O100" s="195">
        <f t="shared" si="30"/>
        <v>0</v>
      </c>
      <c r="P100" s="195">
        <f t="shared" si="30"/>
        <v>0</v>
      </c>
      <c r="Q100" s="195">
        <f t="shared" si="30"/>
        <v>0</v>
      </c>
      <c r="R100" s="195">
        <f t="shared" si="30"/>
        <v>0</v>
      </c>
      <c r="S100" s="195">
        <f t="shared" si="30"/>
        <v>1865</v>
      </c>
      <c r="T100" s="195">
        <f t="shared" si="30"/>
        <v>6911</v>
      </c>
      <c r="U100" s="195">
        <f t="shared" si="30"/>
        <v>0</v>
      </c>
      <c r="V100" s="195">
        <f t="shared" si="30"/>
        <v>0</v>
      </c>
      <c r="W100" s="195">
        <f t="shared" si="30"/>
        <v>0</v>
      </c>
      <c r="X100" s="195">
        <f t="shared" si="30"/>
        <v>0</v>
      </c>
      <c r="Y100" s="195">
        <f t="shared" si="30"/>
        <v>0</v>
      </c>
      <c r="Z100" s="195">
        <f t="shared" si="30"/>
        <v>3600</v>
      </c>
      <c r="AA100" s="195">
        <f t="shared" si="30"/>
        <v>3600</v>
      </c>
      <c r="AB100" s="195">
        <f t="shared" si="30"/>
        <v>3600</v>
      </c>
      <c r="AC100" s="195">
        <f t="shared" si="30"/>
        <v>0</v>
      </c>
      <c r="AD100" s="195">
        <f t="shared" si="30"/>
        <v>0</v>
      </c>
      <c r="AE100" s="195">
        <f t="shared" si="30"/>
        <v>0</v>
      </c>
      <c r="AF100" s="195">
        <f t="shared" si="30"/>
        <v>0</v>
      </c>
      <c r="AG100" s="195">
        <f t="shared" si="30"/>
        <v>0</v>
      </c>
      <c r="AH100" s="195">
        <f t="shared" si="30"/>
        <v>0</v>
      </c>
      <c r="AI100" s="195">
        <f t="shared" si="30"/>
        <v>0</v>
      </c>
      <c r="AJ100" s="195">
        <f t="shared" si="30"/>
        <v>0</v>
      </c>
      <c r="AK100" s="195">
        <f t="shared" si="30"/>
        <v>0</v>
      </c>
      <c r="AL100" s="195">
        <f t="shared" si="30"/>
        <v>0</v>
      </c>
      <c r="AM100" s="198"/>
      <c r="AN100" s="198"/>
      <c r="AO100" s="198"/>
    </row>
    <row r="101" s="7" customFormat="1" ht="409" customHeight="1" spans="1:42">
      <c r="A101" s="22">
        <v>22</v>
      </c>
      <c r="B101" s="22" t="s">
        <v>1152</v>
      </c>
      <c r="C101" s="22">
        <v>2024</v>
      </c>
      <c r="D101" s="35" t="s">
        <v>193</v>
      </c>
      <c r="E101" s="24" t="s">
        <v>178</v>
      </c>
      <c r="F101" s="24" t="s">
        <v>984</v>
      </c>
      <c r="G101" s="24" t="s">
        <v>194</v>
      </c>
      <c r="H101" s="35" t="s">
        <v>1397</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1286</v>
      </c>
      <c r="Z101" s="62">
        <v>2000</v>
      </c>
      <c r="AA101" s="22">
        <v>2000</v>
      </c>
      <c r="AB101" s="60">
        <v>2000</v>
      </c>
      <c r="AC101" s="60"/>
      <c r="AD101" s="60"/>
      <c r="AE101" s="60"/>
      <c r="AF101" s="22"/>
      <c r="AG101" s="22"/>
      <c r="AH101" s="22"/>
      <c r="AI101" s="22"/>
      <c r="AJ101" s="22"/>
      <c r="AK101" s="22"/>
      <c r="AL101" s="22"/>
      <c r="AM101" s="33" t="s">
        <v>1153</v>
      </c>
      <c r="AN101" s="33" t="s">
        <v>1154</v>
      </c>
      <c r="AO101" s="60" t="s">
        <v>1392</v>
      </c>
      <c r="AP101" s="75" t="s">
        <v>1392</v>
      </c>
    </row>
    <row r="102" s="12" customFormat="1" ht="271" customHeight="1" spans="1:42">
      <c r="A102" s="22">
        <v>23</v>
      </c>
      <c r="B102" s="22" t="s">
        <v>1167</v>
      </c>
      <c r="C102" s="22">
        <v>2024</v>
      </c>
      <c r="D102" s="33" t="s">
        <v>1077</v>
      </c>
      <c r="E102" s="22" t="s">
        <v>178</v>
      </c>
      <c r="F102" s="24" t="s">
        <v>1013</v>
      </c>
      <c r="G102" s="22" t="s">
        <v>590</v>
      </c>
      <c r="H102" s="33" t="s">
        <v>1398</v>
      </c>
      <c r="I102" s="22">
        <v>1</v>
      </c>
      <c r="J102" s="39">
        <v>1.13</v>
      </c>
      <c r="K102" s="39"/>
      <c r="L102" s="39"/>
      <c r="M102" s="39">
        <v>1</v>
      </c>
      <c r="N102" s="39"/>
      <c r="O102" s="39"/>
      <c r="P102" s="39"/>
      <c r="Q102" s="39"/>
      <c r="R102" s="39"/>
      <c r="S102" s="39">
        <v>298</v>
      </c>
      <c r="T102" s="39">
        <v>1188</v>
      </c>
      <c r="U102" s="22" t="s">
        <v>985</v>
      </c>
      <c r="V102" s="24" t="s">
        <v>944</v>
      </c>
      <c r="W102" s="22" t="s">
        <v>183</v>
      </c>
      <c r="X102" s="22" t="s">
        <v>811</v>
      </c>
      <c r="Y102" s="22" t="s">
        <v>1286</v>
      </c>
      <c r="Z102" s="39">
        <v>950</v>
      </c>
      <c r="AA102" s="39">
        <v>950</v>
      </c>
      <c r="AB102" s="39">
        <v>950</v>
      </c>
      <c r="AC102" s="39"/>
      <c r="AD102" s="39"/>
      <c r="AE102" s="39"/>
      <c r="AF102" s="39"/>
      <c r="AG102" s="39"/>
      <c r="AH102" s="39"/>
      <c r="AI102" s="39"/>
      <c r="AJ102" s="39"/>
      <c r="AK102" s="39"/>
      <c r="AL102" s="39"/>
      <c r="AM102" s="71" t="s">
        <v>1168</v>
      </c>
      <c r="AN102" s="71" t="s">
        <v>1169</v>
      </c>
      <c r="AO102" s="78" t="s">
        <v>1392</v>
      </c>
      <c r="AP102" s="75" t="s">
        <v>1392</v>
      </c>
    </row>
    <row r="103" s="12" customFormat="1" ht="279" customHeight="1" spans="1:42">
      <c r="A103" s="22">
        <v>24</v>
      </c>
      <c r="B103" s="22" t="s">
        <v>1198</v>
      </c>
      <c r="C103" s="22">
        <v>2024</v>
      </c>
      <c r="D103" s="33" t="s">
        <v>282</v>
      </c>
      <c r="E103" s="22" t="s">
        <v>178</v>
      </c>
      <c r="F103" s="24" t="s">
        <v>1013</v>
      </c>
      <c r="G103" s="22" t="s">
        <v>252</v>
      </c>
      <c r="H103" s="33" t="s">
        <v>1399</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1286</v>
      </c>
      <c r="Z103" s="39">
        <v>650</v>
      </c>
      <c r="AA103" s="39">
        <v>650</v>
      </c>
      <c r="AB103" s="39">
        <v>650</v>
      </c>
      <c r="AC103" s="39"/>
      <c r="AD103" s="39"/>
      <c r="AE103" s="39"/>
      <c r="AF103" s="39"/>
      <c r="AG103" s="39"/>
      <c r="AH103" s="39"/>
      <c r="AI103" s="39"/>
      <c r="AJ103" s="39"/>
      <c r="AK103" s="39"/>
      <c r="AL103" s="39"/>
      <c r="AM103" s="71" t="s">
        <v>1199</v>
      </c>
      <c r="AN103" s="71" t="s">
        <v>1200</v>
      </c>
      <c r="AO103" s="78" t="s">
        <v>1392</v>
      </c>
      <c r="AP103" s="75" t="s">
        <v>1392</v>
      </c>
    </row>
    <row r="104" s="12" customFormat="1" ht="30" customHeight="1" spans="1:41">
      <c r="A104" s="182" t="s">
        <v>54</v>
      </c>
      <c r="B104" s="186" t="s">
        <v>125</v>
      </c>
      <c r="C104" s="186"/>
      <c r="D104" s="186"/>
      <c r="E104" s="184"/>
      <c r="F104" s="184"/>
      <c r="G104" s="184"/>
      <c r="H104" s="184"/>
      <c r="I104" s="195">
        <f t="shared" ref="I104:AL104" si="31">SUM(I105)</f>
        <v>1</v>
      </c>
      <c r="J104" s="195">
        <f t="shared" si="31"/>
        <v>1</v>
      </c>
      <c r="K104" s="195">
        <f t="shared" si="31"/>
        <v>0</v>
      </c>
      <c r="L104" s="195">
        <f t="shared" si="31"/>
        <v>0</v>
      </c>
      <c r="M104" s="195">
        <f t="shared" si="31"/>
        <v>1</v>
      </c>
      <c r="N104" s="195">
        <f t="shared" si="31"/>
        <v>0</v>
      </c>
      <c r="O104" s="195">
        <f t="shared" si="31"/>
        <v>0</v>
      </c>
      <c r="P104" s="195">
        <f t="shared" si="31"/>
        <v>0</v>
      </c>
      <c r="Q104" s="195">
        <f t="shared" si="31"/>
        <v>0</v>
      </c>
      <c r="R104" s="195">
        <f t="shared" si="31"/>
        <v>0</v>
      </c>
      <c r="S104" s="195">
        <f t="shared" si="31"/>
        <v>462</v>
      </c>
      <c r="T104" s="195">
        <f t="shared" si="31"/>
        <v>1868</v>
      </c>
      <c r="U104" s="195">
        <f t="shared" si="31"/>
        <v>0</v>
      </c>
      <c r="V104" s="195">
        <f t="shared" si="31"/>
        <v>0</v>
      </c>
      <c r="W104" s="195">
        <f t="shared" si="31"/>
        <v>0</v>
      </c>
      <c r="X104" s="195">
        <f t="shared" si="31"/>
        <v>0</v>
      </c>
      <c r="Y104" s="195">
        <f t="shared" si="31"/>
        <v>0</v>
      </c>
      <c r="Z104" s="195">
        <f t="shared" si="31"/>
        <v>80</v>
      </c>
      <c r="AA104" s="195">
        <f t="shared" si="31"/>
        <v>80</v>
      </c>
      <c r="AB104" s="195">
        <f t="shared" si="31"/>
        <v>80</v>
      </c>
      <c r="AC104" s="195">
        <f t="shared" si="31"/>
        <v>0</v>
      </c>
      <c r="AD104" s="195">
        <f t="shared" si="31"/>
        <v>0</v>
      </c>
      <c r="AE104" s="195">
        <f t="shared" si="31"/>
        <v>0</v>
      </c>
      <c r="AF104" s="195">
        <f t="shared" si="31"/>
        <v>0</v>
      </c>
      <c r="AG104" s="195">
        <f t="shared" si="31"/>
        <v>0</v>
      </c>
      <c r="AH104" s="195">
        <f t="shared" si="31"/>
        <v>0</v>
      </c>
      <c r="AI104" s="195">
        <f t="shared" si="31"/>
        <v>0</v>
      </c>
      <c r="AJ104" s="195">
        <f t="shared" si="31"/>
        <v>0</v>
      </c>
      <c r="AK104" s="195">
        <f t="shared" si="31"/>
        <v>0</v>
      </c>
      <c r="AL104" s="195">
        <f t="shared" si="31"/>
        <v>0</v>
      </c>
      <c r="AM104" s="198"/>
      <c r="AN104" s="198"/>
      <c r="AO104" s="198"/>
    </row>
    <row r="105" s="12" customFormat="1" ht="305" customHeight="1" spans="1:42">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1286</v>
      </c>
      <c r="Z105" s="39">
        <v>80</v>
      </c>
      <c r="AA105" s="39">
        <v>80</v>
      </c>
      <c r="AB105" s="39">
        <v>80</v>
      </c>
      <c r="AC105" s="39"/>
      <c r="AD105" s="39"/>
      <c r="AE105" s="39"/>
      <c r="AF105" s="39"/>
      <c r="AG105" s="39"/>
      <c r="AH105" s="39"/>
      <c r="AI105" s="39"/>
      <c r="AJ105" s="39"/>
      <c r="AK105" s="39"/>
      <c r="AL105" s="39"/>
      <c r="AM105" s="71" t="s">
        <v>1224</v>
      </c>
      <c r="AN105" s="71" t="s">
        <v>1225</v>
      </c>
      <c r="AO105" s="78" t="s">
        <v>1392</v>
      </c>
      <c r="AP105" s="75" t="s">
        <v>1392</v>
      </c>
    </row>
    <row r="106" s="12" customFormat="1" ht="30" customHeight="1" spans="1:41">
      <c r="A106" s="182" t="s">
        <v>54</v>
      </c>
      <c r="B106" s="186" t="s">
        <v>126</v>
      </c>
      <c r="C106" s="186"/>
      <c r="D106" s="186"/>
      <c r="E106" s="184"/>
      <c r="F106" s="184"/>
      <c r="G106" s="184"/>
      <c r="H106" s="184"/>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8"/>
      <c r="AN106" s="198"/>
      <c r="AO106" s="198"/>
    </row>
    <row r="107" s="12" customFormat="1" ht="30" customHeight="1" spans="1:41">
      <c r="A107" s="206" t="s">
        <v>52</v>
      </c>
      <c r="B107" s="186" t="s">
        <v>127</v>
      </c>
      <c r="C107" s="186"/>
      <c r="D107" s="186"/>
      <c r="E107" s="184"/>
      <c r="F107" s="184"/>
      <c r="G107" s="184"/>
      <c r="H107" s="184"/>
      <c r="I107" s="195">
        <f t="shared" ref="I107:AL107" si="32">I108+I109+I110+I111+I112+I113</f>
        <v>0</v>
      </c>
      <c r="J107" s="195">
        <f t="shared" si="32"/>
        <v>0</v>
      </c>
      <c r="K107" s="195">
        <f t="shared" si="32"/>
        <v>0</v>
      </c>
      <c r="L107" s="195">
        <f t="shared" si="32"/>
        <v>0</v>
      </c>
      <c r="M107" s="195">
        <f t="shared" si="32"/>
        <v>0</v>
      </c>
      <c r="N107" s="195">
        <f t="shared" si="32"/>
        <v>0</v>
      </c>
      <c r="O107" s="195">
        <f t="shared" si="32"/>
        <v>0</v>
      </c>
      <c r="P107" s="195">
        <f t="shared" si="32"/>
        <v>0</v>
      </c>
      <c r="Q107" s="195">
        <f t="shared" si="32"/>
        <v>0</v>
      </c>
      <c r="R107" s="195">
        <f t="shared" si="32"/>
        <v>0</v>
      </c>
      <c r="S107" s="195">
        <f t="shared" si="32"/>
        <v>0</v>
      </c>
      <c r="T107" s="195">
        <f t="shared" si="32"/>
        <v>0</v>
      </c>
      <c r="U107" s="195">
        <f t="shared" si="32"/>
        <v>0</v>
      </c>
      <c r="V107" s="195">
        <f t="shared" si="32"/>
        <v>0</v>
      </c>
      <c r="W107" s="195">
        <f t="shared" si="32"/>
        <v>0</v>
      </c>
      <c r="X107" s="195">
        <f t="shared" si="32"/>
        <v>0</v>
      </c>
      <c r="Y107" s="195">
        <f t="shared" si="32"/>
        <v>0</v>
      </c>
      <c r="Z107" s="195">
        <f t="shared" si="32"/>
        <v>0</v>
      </c>
      <c r="AA107" s="195">
        <f t="shared" si="32"/>
        <v>0</v>
      </c>
      <c r="AB107" s="195">
        <f t="shared" si="32"/>
        <v>0</v>
      </c>
      <c r="AC107" s="195">
        <f t="shared" si="32"/>
        <v>0</v>
      </c>
      <c r="AD107" s="195">
        <f t="shared" si="32"/>
        <v>0</v>
      </c>
      <c r="AE107" s="195">
        <f t="shared" si="32"/>
        <v>0</v>
      </c>
      <c r="AF107" s="195">
        <f t="shared" si="32"/>
        <v>0</v>
      </c>
      <c r="AG107" s="195">
        <f t="shared" si="32"/>
        <v>0</v>
      </c>
      <c r="AH107" s="195">
        <f t="shared" si="32"/>
        <v>0</v>
      </c>
      <c r="AI107" s="195">
        <f t="shared" si="32"/>
        <v>0</v>
      </c>
      <c r="AJ107" s="195">
        <f t="shared" si="32"/>
        <v>0</v>
      </c>
      <c r="AK107" s="195">
        <f t="shared" si="32"/>
        <v>0</v>
      </c>
      <c r="AL107" s="195">
        <f t="shared" si="32"/>
        <v>0</v>
      </c>
      <c r="AM107" s="198"/>
      <c r="AN107" s="198"/>
      <c r="AO107" s="198"/>
    </row>
    <row r="108" s="12" customFormat="1" ht="30" customHeight="1" spans="1:41">
      <c r="A108" s="182" t="s">
        <v>54</v>
      </c>
      <c r="B108" s="186" t="s">
        <v>128</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8"/>
      <c r="AN108" s="198"/>
      <c r="AO108" s="198"/>
    </row>
    <row r="109" s="12" customFormat="1" ht="58" customHeight="1" spans="1:41">
      <c r="A109" s="182" t="s">
        <v>54</v>
      </c>
      <c r="B109" s="186" t="s">
        <v>129</v>
      </c>
      <c r="C109" s="186"/>
      <c r="D109" s="186"/>
      <c r="E109" s="184"/>
      <c r="F109" s="184"/>
      <c r="G109" s="184"/>
      <c r="H109" s="184"/>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8"/>
      <c r="AN109" s="198"/>
      <c r="AO109" s="198"/>
    </row>
    <row r="110" s="12" customFormat="1" ht="68" customHeight="1" spans="1:41">
      <c r="A110" s="182" t="s">
        <v>54</v>
      </c>
      <c r="B110" s="186" t="s">
        <v>130</v>
      </c>
      <c r="C110" s="186"/>
      <c r="D110" s="186"/>
      <c r="E110" s="184"/>
      <c r="F110" s="184"/>
      <c r="G110" s="184"/>
      <c r="H110" s="184"/>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8"/>
      <c r="AN110" s="198"/>
      <c r="AO110" s="198"/>
    </row>
    <row r="111" s="12" customFormat="1" ht="30" customHeight="1" spans="1:41">
      <c r="A111" s="182" t="s">
        <v>54</v>
      </c>
      <c r="B111" s="186" t="s">
        <v>131</v>
      </c>
      <c r="C111" s="186"/>
      <c r="D111" s="186"/>
      <c r="E111" s="184"/>
      <c r="F111" s="184"/>
      <c r="G111" s="184"/>
      <c r="H111" s="184"/>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8"/>
      <c r="AN111" s="198"/>
      <c r="AO111" s="198"/>
    </row>
    <row r="112" s="12" customFormat="1" ht="30" customHeight="1" spans="1:41">
      <c r="A112" s="182" t="s">
        <v>54</v>
      </c>
      <c r="B112" s="186" t="s">
        <v>132</v>
      </c>
      <c r="C112" s="186"/>
      <c r="D112" s="186"/>
      <c r="E112" s="184"/>
      <c r="F112" s="184"/>
      <c r="G112" s="184"/>
      <c r="H112" s="184"/>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8"/>
      <c r="AN112" s="198"/>
      <c r="AO112" s="198"/>
    </row>
    <row r="113" s="12" customFormat="1" ht="30" customHeight="1" spans="1:41">
      <c r="A113" s="182" t="s">
        <v>54</v>
      </c>
      <c r="B113" s="186" t="s">
        <v>133</v>
      </c>
      <c r="C113" s="186"/>
      <c r="D113" s="186"/>
      <c r="E113" s="184"/>
      <c r="F113" s="184"/>
      <c r="G113" s="184"/>
      <c r="H113" s="184"/>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8"/>
      <c r="AN113" s="198"/>
      <c r="AO113" s="198"/>
    </row>
    <row r="114" s="12" customFormat="1" ht="30" customHeight="1" spans="1:41">
      <c r="A114" s="179" t="s">
        <v>50</v>
      </c>
      <c r="B114" s="186" t="s">
        <v>134</v>
      </c>
      <c r="C114" s="186"/>
      <c r="D114" s="186"/>
      <c r="E114" s="184"/>
      <c r="F114" s="184"/>
      <c r="G114" s="184"/>
      <c r="H114" s="184"/>
      <c r="I114" s="196">
        <f t="shared" ref="I114:AL114" si="33">I115</f>
        <v>0</v>
      </c>
      <c r="J114" s="196">
        <f t="shared" si="33"/>
        <v>0</v>
      </c>
      <c r="K114" s="196">
        <f t="shared" si="33"/>
        <v>0</v>
      </c>
      <c r="L114" s="196">
        <f t="shared" si="33"/>
        <v>0</v>
      </c>
      <c r="M114" s="196">
        <f t="shared" si="33"/>
        <v>0</v>
      </c>
      <c r="N114" s="196">
        <f t="shared" si="33"/>
        <v>0</v>
      </c>
      <c r="O114" s="196">
        <f t="shared" si="33"/>
        <v>0</v>
      </c>
      <c r="P114" s="196">
        <f t="shared" si="33"/>
        <v>0</v>
      </c>
      <c r="Q114" s="196">
        <f t="shared" si="33"/>
        <v>0</v>
      </c>
      <c r="R114" s="196">
        <f t="shared" si="33"/>
        <v>0</v>
      </c>
      <c r="S114" s="196">
        <f t="shared" si="33"/>
        <v>0</v>
      </c>
      <c r="T114" s="196">
        <f t="shared" si="33"/>
        <v>0</v>
      </c>
      <c r="U114" s="196">
        <f t="shared" si="33"/>
        <v>0</v>
      </c>
      <c r="V114" s="196">
        <f t="shared" si="33"/>
        <v>0</v>
      </c>
      <c r="W114" s="196">
        <f t="shared" si="33"/>
        <v>0</v>
      </c>
      <c r="X114" s="196">
        <f t="shared" si="33"/>
        <v>0</v>
      </c>
      <c r="Y114" s="196">
        <f t="shared" si="33"/>
        <v>0</v>
      </c>
      <c r="Z114" s="196">
        <f t="shared" si="33"/>
        <v>0</v>
      </c>
      <c r="AA114" s="196">
        <f t="shared" si="33"/>
        <v>0</v>
      </c>
      <c r="AB114" s="196">
        <f t="shared" si="33"/>
        <v>0</v>
      </c>
      <c r="AC114" s="196">
        <f t="shared" si="33"/>
        <v>0</v>
      </c>
      <c r="AD114" s="196">
        <f t="shared" si="33"/>
        <v>0</v>
      </c>
      <c r="AE114" s="196">
        <f t="shared" si="33"/>
        <v>0</v>
      </c>
      <c r="AF114" s="196">
        <f t="shared" si="33"/>
        <v>0</v>
      </c>
      <c r="AG114" s="196">
        <f t="shared" si="33"/>
        <v>0</v>
      </c>
      <c r="AH114" s="196">
        <f t="shared" si="33"/>
        <v>0</v>
      </c>
      <c r="AI114" s="196">
        <f t="shared" si="33"/>
        <v>0</v>
      </c>
      <c r="AJ114" s="196">
        <f t="shared" si="33"/>
        <v>0</v>
      </c>
      <c r="AK114" s="196">
        <f t="shared" si="33"/>
        <v>0</v>
      </c>
      <c r="AL114" s="196">
        <f t="shared" si="33"/>
        <v>0</v>
      </c>
      <c r="AM114" s="198"/>
      <c r="AN114" s="198"/>
      <c r="AO114" s="198"/>
    </row>
    <row r="115" s="12" customFormat="1" ht="30" customHeight="1" spans="1:41">
      <c r="A115" s="179" t="s">
        <v>52</v>
      </c>
      <c r="B115" s="186" t="s">
        <v>134</v>
      </c>
      <c r="C115" s="186"/>
      <c r="D115" s="186"/>
      <c r="E115" s="184"/>
      <c r="F115" s="184"/>
      <c r="G115" s="184"/>
      <c r="H115" s="184"/>
      <c r="I115" s="195">
        <f t="shared" ref="I115:AL115" si="34">I116+I117+I118</f>
        <v>0</v>
      </c>
      <c r="J115" s="195">
        <f t="shared" si="34"/>
        <v>0</v>
      </c>
      <c r="K115" s="195">
        <f t="shared" si="34"/>
        <v>0</v>
      </c>
      <c r="L115" s="195">
        <f t="shared" si="34"/>
        <v>0</v>
      </c>
      <c r="M115" s="195">
        <f t="shared" si="34"/>
        <v>0</v>
      </c>
      <c r="N115" s="195">
        <f t="shared" si="34"/>
        <v>0</v>
      </c>
      <c r="O115" s="195">
        <f t="shared" si="34"/>
        <v>0</v>
      </c>
      <c r="P115" s="195">
        <f t="shared" si="34"/>
        <v>0</v>
      </c>
      <c r="Q115" s="195">
        <f t="shared" si="34"/>
        <v>0</v>
      </c>
      <c r="R115" s="195">
        <f t="shared" si="34"/>
        <v>0</v>
      </c>
      <c r="S115" s="195">
        <f t="shared" si="34"/>
        <v>0</v>
      </c>
      <c r="T115" s="195">
        <f t="shared" si="34"/>
        <v>0</v>
      </c>
      <c r="U115" s="195">
        <f t="shared" si="34"/>
        <v>0</v>
      </c>
      <c r="V115" s="195">
        <f t="shared" si="34"/>
        <v>0</v>
      </c>
      <c r="W115" s="195">
        <f t="shared" si="34"/>
        <v>0</v>
      </c>
      <c r="X115" s="195">
        <f t="shared" si="34"/>
        <v>0</v>
      </c>
      <c r="Y115" s="195">
        <f t="shared" si="34"/>
        <v>0</v>
      </c>
      <c r="Z115" s="195">
        <f t="shared" si="34"/>
        <v>0</v>
      </c>
      <c r="AA115" s="195">
        <f t="shared" si="34"/>
        <v>0</v>
      </c>
      <c r="AB115" s="195">
        <f t="shared" si="34"/>
        <v>0</v>
      </c>
      <c r="AC115" s="195">
        <f t="shared" si="34"/>
        <v>0</v>
      </c>
      <c r="AD115" s="195">
        <f t="shared" si="34"/>
        <v>0</v>
      </c>
      <c r="AE115" s="195">
        <f t="shared" si="34"/>
        <v>0</v>
      </c>
      <c r="AF115" s="195">
        <f t="shared" si="34"/>
        <v>0</v>
      </c>
      <c r="AG115" s="195">
        <f t="shared" si="34"/>
        <v>0</v>
      </c>
      <c r="AH115" s="195">
        <f t="shared" si="34"/>
        <v>0</v>
      </c>
      <c r="AI115" s="195">
        <f t="shared" si="34"/>
        <v>0</v>
      </c>
      <c r="AJ115" s="195">
        <f t="shared" si="34"/>
        <v>0</v>
      </c>
      <c r="AK115" s="195">
        <f t="shared" si="34"/>
        <v>0</v>
      </c>
      <c r="AL115" s="195">
        <f t="shared" si="34"/>
        <v>0</v>
      </c>
      <c r="AM115" s="198"/>
      <c r="AN115" s="198"/>
      <c r="AO115" s="198"/>
    </row>
    <row r="116" s="12" customFormat="1" ht="30" customHeight="1" spans="1:41">
      <c r="A116" s="182" t="s">
        <v>54</v>
      </c>
      <c r="B116" s="186" t="s">
        <v>135</v>
      </c>
      <c r="C116" s="186"/>
      <c r="D116" s="186"/>
      <c r="E116" s="184"/>
      <c r="F116" s="184"/>
      <c r="G116" s="184"/>
      <c r="H116" s="184"/>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8"/>
      <c r="AN116" s="198"/>
      <c r="AO116" s="198"/>
    </row>
    <row r="117" s="12" customFormat="1" ht="30" customHeight="1" spans="1:41">
      <c r="A117" s="182" t="s">
        <v>54</v>
      </c>
      <c r="B117" s="186" t="s">
        <v>136</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c r="AO117" s="198"/>
    </row>
    <row r="118" s="12" customFormat="1" ht="30" customHeight="1" spans="1:41">
      <c r="A118" s="182" t="s">
        <v>54</v>
      </c>
      <c r="B118" s="186" t="s">
        <v>137</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8"/>
      <c r="AN118" s="198"/>
      <c r="AO118" s="198"/>
    </row>
    <row r="119" s="12" customFormat="1" ht="30" customHeight="1" spans="1:41">
      <c r="A119" s="179" t="s">
        <v>50</v>
      </c>
      <c r="B119" s="186" t="s">
        <v>138</v>
      </c>
      <c r="C119" s="186"/>
      <c r="D119" s="186"/>
      <c r="E119" s="184"/>
      <c r="F119" s="184"/>
      <c r="G119" s="184"/>
      <c r="H119" s="184"/>
      <c r="I119" s="196">
        <f t="shared" ref="I119:AL119" si="35">I120+I122+I127+I134</f>
        <v>1</v>
      </c>
      <c r="J119" s="196">
        <f t="shared" si="35"/>
        <v>800</v>
      </c>
      <c r="K119" s="196">
        <f t="shared" si="35"/>
        <v>0</v>
      </c>
      <c r="L119" s="196">
        <f t="shared" si="35"/>
        <v>0</v>
      </c>
      <c r="M119" s="196">
        <f t="shared" si="35"/>
        <v>0</v>
      </c>
      <c r="N119" s="196">
        <f t="shared" si="35"/>
        <v>0</v>
      </c>
      <c r="O119" s="196">
        <f t="shared" si="35"/>
        <v>1</v>
      </c>
      <c r="P119" s="196">
        <f t="shared" si="35"/>
        <v>0</v>
      </c>
      <c r="Q119" s="196">
        <f t="shared" si="35"/>
        <v>0</v>
      </c>
      <c r="R119" s="196">
        <f t="shared" si="35"/>
        <v>0</v>
      </c>
      <c r="S119" s="196">
        <f t="shared" si="35"/>
        <v>800</v>
      </c>
      <c r="T119" s="196">
        <f t="shared" si="35"/>
        <v>800</v>
      </c>
      <c r="U119" s="196">
        <f t="shared" si="35"/>
        <v>0</v>
      </c>
      <c r="V119" s="196">
        <f t="shared" si="35"/>
        <v>0</v>
      </c>
      <c r="W119" s="196">
        <f t="shared" si="35"/>
        <v>0</v>
      </c>
      <c r="X119" s="196">
        <f t="shared" si="35"/>
        <v>0</v>
      </c>
      <c r="Y119" s="196">
        <f t="shared" si="35"/>
        <v>0</v>
      </c>
      <c r="Z119" s="196">
        <f t="shared" si="35"/>
        <v>240</v>
      </c>
      <c r="AA119" s="196">
        <f t="shared" si="35"/>
        <v>240</v>
      </c>
      <c r="AB119" s="196">
        <f t="shared" si="35"/>
        <v>240</v>
      </c>
      <c r="AC119" s="196">
        <f t="shared" si="35"/>
        <v>0</v>
      </c>
      <c r="AD119" s="196">
        <f t="shared" si="35"/>
        <v>0</v>
      </c>
      <c r="AE119" s="196">
        <f t="shared" si="35"/>
        <v>0</v>
      </c>
      <c r="AF119" s="196">
        <f t="shared" si="35"/>
        <v>0</v>
      </c>
      <c r="AG119" s="196">
        <f t="shared" si="35"/>
        <v>0</v>
      </c>
      <c r="AH119" s="196">
        <f t="shared" si="35"/>
        <v>0</v>
      </c>
      <c r="AI119" s="196">
        <f t="shared" si="35"/>
        <v>0</v>
      </c>
      <c r="AJ119" s="196">
        <f t="shared" si="35"/>
        <v>0</v>
      </c>
      <c r="AK119" s="196">
        <f t="shared" si="35"/>
        <v>0</v>
      </c>
      <c r="AL119" s="196">
        <f t="shared" si="35"/>
        <v>0</v>
      </c>
      <c r="AM119" s="198"/>
      <c r="AN119" s="198"/>
      <c r="AO119" s="198"/>
    </row>
    <row r="120" s="12" customFormat="1" ht="30" customHeight="1" spans="1:41">
      <c r="A120" s="206" t="s">
        <v>52</v>
      </c>
      <c r="B120" s="186" t="s">
        <v>139</v>
      </c>
      <c r="C120" s="186"/>
      <c r="D120" s="186"/>
      <c r="E120" s="184"/>
      <c r="F120" s="184"/>
      <c r="G120" s="184"/>
      <c r="H120" s="184"/>
      <c r="I120" s="195">
        <f t="shared" ref="I120:AL120" si="36">I121</f>
        <v>0</v>
      </c>
      <c r="J120" s="195">
        <f t="shared" si="36"/>
        <v>0</v>
      </c>
      <c r="K120" s="195">
        <f t="shared" si="36"/>
        <v>0</v>
      </c>
      <c r="L120" s="195">
        <f t="shared" si="36"/>
        <v>0</v>
      </c>
      <c r="M120" s="195">
        <f t="shared" si="36"/>
        <v>0</v>
      </c>
      <c r="N120" s="195">
        <f t="shared" si="36"/>
        <v>0</v>
      </c>
      <c r="O120" s="195">
        <f t="shared" si="36"/>
        <v>0</v>
      </c>
      <c r="P120" s="195">
        <f t="shared" si="36"/>
        <v>0</v>
      </c>
      <c r="Q120" s="195">
        <f t="shared" si="36"/>
        <v>0</v>
      </c>
      <c r="R120" s="195">
        <f t="shared" si="36"/>
        <v>0</v>
      </c>
      <c r="S120" s="195">
        <f t="shared" si="36"/>
        <v>0</v>
      </c>
      <c r="T120" s="195">
        <f t="shared" si="36"/>
        <v>0</v>
      </c>
      <c r="U120" s="195">
        <f t="shared" si="36"/>
        <v>0</v>
      </c>
      <c r="V120" s="195">
        <f t="shared" si="36"/>
        <v>0</v>
      </c>
      <c r="W120" s="195">
        <f t="shared" si="36"/>
        <v>0</v>
      </c>
      <c r="X120" s="195">
        <f t="shared" si="36"/>
        <v>0</v>
      </c>
      <c r="Y120" s="195">
        <f t="shared" si="36"/>
        <v>0</v>
      </c>
      <c r="Z120" s="195">
        <f t="shared" si="36"/>
        <v>0</v>
      </c>
      <c r="AA120" s="195">
        <f t="shared" si="36"/>
        <v>0</v>
      </c>
      <c r="AB120" s="195">
        <f t="shared" si="36"/>
        <v>0</v>
      </c>
      <c r="AC120" s="195">
        <f t="shared" si="36"/>
        <v>0</v>
      </c>
      <c r="AD120" s="195">
        <f t="shared" si="36"/>
        <v>0</v>
      </c>
      <c r="AE120" s="195">
        <f t="shared" si="36"/>
        <v>0</v>
      </c>
      <c r="AF120" s="195">
        <f t="shared" si="36"/>
        <v>0</v>
      </c>
      <c r="AG120" s="195">
        <f t="shared" si="36"/>
        <v>0</v>
      </c>
      <c r="AH120" s="195">
        <f t="shared" si="36"/>
        <v>0</v>
      </c>
      <c r="AI120" s="195">
        <f t="shared" si="36"/>
        <v>0</v>
      </c>
      <c r="AJ120" s="195">
        <f t="shared" si="36"/>
        <v>0</v>
      </c>
      <c r="AK120" s="195">
        <f t="shared" si="36"/>
        <v>0</v>
      </c>
      <c r="AL120" s="195">
        <f t="shared" si="36"/>
        <v>0</v>
      </c>
      <c r="AM120" s="198"/>
      <c r="AN120" s="198"/>
      <c r="AO120" s="198"/>
    </row>
    <row r="121" s="12" customFormat="1" ht="30" customHeight="1" spans="1:41">
      <c r="A121" s="182" t="s">
        <v>54</v>
      </c>
      <c r="B121" s="186" t="s">
        <v>140</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8"/>
      <c r="AN121" s="198"/>
      <c r="AO121" s="198"/>
    </row>
    <row r="122" s="12" customFormat="1" ht="30" customHeight="1" spans="1:41">
      <c r="A122" s="206" t="s">
        <v>52</v>
      </c>
      <c r="B122" s="186" t="s">
        <v>141</v>
      </c>
      <c r="C122" s="186"/>
      <c r="D122" s="186"/>
      <c r="E122" s="184"/>
      <c r="F122" s="184"/>
      <c r="G122" s="184"/>
      <c r="H122" s="184"/>
      <c r="I122" s="195">
        <f t="shared" ref="I122:AL122" si="37">I123+I125+I126</f>
        <v>1</v>
      </c>
      <c r="J122" s="195">
        <f t="shared" si="37"/>
        <v>800</v>
      </c>
      <c r="K122" s="195">
        <f t="shared" si="37"/>
        <v>0</v>
      </c>
      <c r="L122" s="195">
        <f t="shared" si="37"/>
        <v>0</v>
      </c>
      <c r="M122" s="195">
        <f t="shared" si="37"/>
        <v>0</v>
      </c>
      <c r="N122" s="195">
        <f t="shared" si="37"/>
        <v>0</v>
      </c>
      <c r="O122" s="195">
        <f t="shared" si="37"/>
        <v>1</v>
      </c>
      <c r="P122" s="195">
        <f t="shared" si="37"/>
        <v>0</v>
      </c>
      <c r="Q122" s="195">
        <f t="shared" si="37"/>
        <v>0</v>
      </c>
      <c r="R122" s="195">
        <f t="shared" si="37"/>
        <v>0</v>
      </c>
      <c r="S122" s="195">
        <f t="shared" si="37"/>
        <v>800</v>
      </c>
      <c r="T122" s="195">
        <f t="shared" si="37"/>
        <v>800</v>
      </c>
      <c r="U122" s="195">
        <f t="shared" si="37"/>
        <v>0</v>
      </c>
      <c r="V122" s="195">
        <f t="shared" si="37"/>
        <v>0</v>
      </c>
      <c r="W122" s="195">
        <f t="shared" si="37"/>
        <v>0</v>
      </c>
      <c r="X122" s="195">
        <f t="shared" si="37"/>
        <v>0</v>
      </c>
      <c r="Y122" s="195">
        <f t="shared" si="37"/>
        <v>0</v>
      </c>
      <c r="Z122" s="195">
        <f t="shared" si="37"/>
        <v>240</v>
      </c>
      <c r="AA122" s="195">
        <f t="shared" si="37"/>
        <v>240</v>
      </c>
      <c r="AB122" s="195">
        <f t="shared" si="37"/>
        <v>240</v>
      </c>
      <c r="AC122" s="195">
        <f t="shared" si="37"/>
        <v>0</v>
      </c>
      <c r="AD122" s="195">
        <f t="shared" si="37"/>
        <v>0</v>
      </c>
      <c r="AE122" s="195">
        <f t="shared" si="37"/>
        <v>0</v>
      </c>
      <c r="AF122" s="195">
        <f t="shared" si="37"/>
        <v>0</v>
      </c>
      <c r="AG122" s="195">
        <f t="shared" si="37"/>
        <v>0</v>
      </c>
      <c r="AH122" s="195">
        <f t="shared" si="37"/>
        <v>0</v>
      </c>
      <c r="AI122" s="195">
        <f t="shared" si="37"/>
        <v>0</v>
      </c>
      <c r="AJ122" s="195">
        <f t="shared" si="37"/>
        <v>0</v>
      </c>
      <c r="AK122" s="195">
        <f t="shared" si="37"/>
        <v>0</v>
      </c>
      <c r="AL122" s="195">
        <f t="shared" si="37"/>
        <v>0</v>
      </c>
      <c r="AM122" s="198"/>
      <c r="AN122" s="198"/>
      <c r="AO122" s="198"/>
    </row>
    <row r="123" s="12" customFormat="1" ht="30" customHeight="1" spans="1:41">
      <c r="A123" s="182" t="s">
        <v>54</v>
      </c>
      <c r="B123" s="186" t="s">
        <v>142</v>
      </c>
      <c r="C123" s="186"/>
      <c r="D123" s="186"/>
      <c r="E123" s="184"/>
      <c r="F123" s="184"/>
      <c r="G123" s="184"/>
      <c r="H123" s="184"/>
      <c r="I123" s="195">
        <f t="shared" ref="I123:AL123" si="38">SUM(I124)</f>
        <v>1</v>
      </c>
      <c r="J123" s="195">
        <f t="shared" si="38"/>
        <v>800</v>
      </c>
      <c r="K123" s="195">
        <f t="shared" si="38"/>
        <v>0</v>
      </c>
      <c r="L123" s="195">
        <f t="shared" si="38"/>
        <v>0</v>
      </c>
      <c r="M123" s="195">
        <f t="shared" si="38"/>
        <v>0</v>
      </c>
      <c r="N123" s="195">
        <f t="shared" si="38"/>
        <v>0</v>
      </c>
      <c r="O123" s="195">
        <f t="shared" si="38"/>
        <v>1</v>
      </c>
      <c r="P123" s="195">
        <f t="shared" si="38"/>
        <v>0</v>
      </c>
      <c r="Q123" s="195">
        <f t="shared" si="38"/>
        <v>0</v>
      </c>
      <c r="R123" s="195">
        <f t="shared" si="38"/>
        <v>0</v>
      </c>
      <c r="S123" s="195">
        <f t="shared" si="38"/>
        <v>800</v>
      </c>
      <c r="T123" s="195">
        <f t="shared" si="38"/>
        <v>800</v>
      </c>
      <c r="U123" s="195">
        <f t="shared" si="38"/>
        <v>0</v>
      </c>
      <c r="V123" s="195">
        <f t="shared" si="38"/>
        <v>0</v>
      </c>
      <c r="W123" s="195">
        <f t="shared" si="38"/>
        <v>0</v>
      </c>
      <c r="X123" s="195">
        <f t="shared" si="38"/>
        <v>0</v>
      </c>
      <c r="Y123" s="195">
        <f t="shared" si="38"/>
        <v>0</v>
      </c>
      <c r="Z123" s="195">
        <f t="shared" si="38"/>
        <v>240</v>
      </c>
      <c r="AA123" s="195">
        <f t="shared" si="38"/>
        <v>240</v>
      </c>
      <c r="AB123" s="195">
        <f t="shared" si="38"/>
        <v>240</v>
      </c>
      <c r="AC123" s="195">
        <f t="shared" si="38"/>
        <v>0</v>
      </c>
      <c r="AD123" s="195">
        <f t="shared" si="38"/>
        <v>0</v>
      </c>
      <c r="AE123" s="195">
        <f t="shared" si="38"/>
        <v>0</v>
      </c>
      <c r="AF123" s="195">
        <f t="shared" si="38"/>
        <v>0</v>
      </c>
      <c r="AG123" s="195">
        <f t="shared" si="38"/>
        <v>0</v>
      </c>
      <c r="AH123" s="195">
        <f t="shared" si="38"/>
        <v>0</v>
      </c>
      <c r="AI123" s="195">
        <f t="shared" si="38"/>
        <v>0</v>
      </c>
      <c r="AJ123" s="195">
        <f t="shared" si="38"/>
        <v>0</v>
      </c>
      <c r="AK123" s="195">
        <f t="shared" si="38"/>
        <v>0</v>
      </c>
      <c r="AL123" s="195">
        <f t="shared" si="38"/>
        <v>0</v>
      </c>
      <c r="AM123" s="198"/>
      <c r="AN123" s="198"/>
      <c r="AO123" s="198"/>
    </row>
    <row r="124" s="7" customFormat="1" ht="198" customHeight="1" spans="1:42">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c r="AO124" s="60" t="s">
        <v>1386</v>
      </c>
      <c r="AP124" s="75" t="s">
        <v>1386</v>
      </c>
    </row>
    <row r="125" s="12" customFormat="1" ht="30" customHeight="1" spans="1:41">
      <c r="A125" s="182" t="s">
        <v>54</v>
      </c>
      <c r="B125" s="186" t="s">
        <v>143</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c r="AO125" s="198"/>
    </row>
    <row r="126" s="12" customFormat="1" ht="30" customHeight="1" spans="1:41">
      <c r="A126" s="182" t="s">
        <v>54</v>
      </c>
      <c r="B126" s="186" t="s">
        <v>144</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c r="AO126" s="198"/>
    </row>
    <row r="127" s="12" customFormat="1" ht="30" customHeight="1" spans="1:41">
      <c r="A127" s="206" t="s">
        <v>52</v>
      </c>
      <c r="B127" s="186" t="s">
        <v>145</v>
      </c>
      <c r="C127" s="186"/>
      <c r="D127" s="186"/>
      <c r="E127" s="184"/>
      <c r="F127" s="184"/>
      <c r="G127" s="184"/>
      <c r="H127" s="184"/>
      <c r="I127" s="195">
        <f t="shared" ref="I127:AL127" si="39">I128+I129+I130+I131+I132+I133</f>
        <v>0</v>
      </c>
      <c r="J127" s="195">
        <f t="shared" si="39"/>
        <v>0</v>
      </c>
      <c r="K127" s="195">
        <f t="shared" si="39"/>
        <v>0</v>
      </c>
      <c r="L127" s="195">
        <f t="shared" si="39"/>
        <v>0</v>
      </c>
      <c r="M127" s="195">
        <f t="shared" si="39"/>
        <v>0</v>
      </c>
      <c r="N127" s="195">
        <f t="shared" si="39"/>
        <v>0</v>
      </c>
      <c r="O127" s="195">
        <f t="shared" si="39"/>
        <v>0</v>
      </c>
      <c r="P127" s="195">
        <f t="shared" si="39"/>
        <v>0</v>
      </c>
      <c r="Q127" s="195">
        <f t="shared" si="39"/>
        <v>0</v>
      </c>
      <c r="R127" s="195">
        <f t="shared" si="39"/>
        <v>0</v>
      </c>
      <c r="S127" s="195">
        <f t="shared" si="39"/>
        <v>0</v>
      </c>
      <c r="T127" s="195">
        <f t="shared" si="39"/>
        <v>0</v>
      </c>
      <c r="U127" s="195">
        <f t="shared" si="39"/>
        <v>0</v>
      </c>
      <c r="V127" s="195">
        <f t="shared" si="39"/>
        <v>0</v>
      </c>
      <c r="W127" s="195">
        <f t="shared" si="39"/>
        <v>0</v>
      </c>
      <c r="X127" s="195">
        <f t="shared" si="39"/>
        <v>0</v>
      </c>
      <c r="Y127" s="195">
        <f t="shared" si="39"/>
        <v>0</v>
      </c>
      <c r="Z127" s="195">
        <f t="shared" si="39"/>
        <v>0</v>
      </c>
      <c r="AA127" s="195">
        <f t="shared" si="39"/>
        <v>0</v>
      </c>
      <c r="AB127" s="195">
        <f t="shared" si="39"/>
        <v>0</v>
      </c>
      <c r="AC127" s="195">
        <f t="shared" si="39"/>
        <v>0</v>
      </c>
      <c r="AD127" s="195">
        <f t="shared" si="39"/>
        <v>0</v>
      </c>
      <c r="AE127" s="195">
        <f t="shared" si="39"/>
        <v>0</v>
      </c>
      <c r="AF127" s="195">
        <f t="shared" si="39"/>
        <v>0</v>
      </c>
      <c r="AG127" s="195">
        <f t="shared" si="39"/>
        <v>0</v>
      </c>
      <c r="AH127" s="195">
        <f t="shared" si="39"/>
        <v>0</v>
      </c>
      <c r="AI127" s="195">
        <f t="shared" si="39"/>
        <v>0</v>
      </c>
      <c r="AJ127" s="195">
        <f t="shared" si="39"/>
        <v>0</v>
      </c>
      <c r="AK127" s="195">
        <f t="shared" si="39"/>
        <v>0</v>
      </c>
      <c r="AL127" s="195">
        <f t="shared" si="39"/>
        <v>0</v>
      </c>
      <c r="AM127" s="198"/>
      <c r="AN127" s="198"/>
      <c r="AO127" s="198"/>
    </row>
    <row r="128" s="12" customFormat="1" ht="30" customHeight="1" spans="1:41">
      <c r="A128" s="182" t="s">
        <v>54</v>
      </c>
      <c r="B128" s="186" t="s">
        <v>146</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8"/>
      <c r="AN128" s="198"/>
      <c r="AO128" s="198"/>
    </row>
    <row r="129" s="12" customFormat="1" ht="30" customHeight="1" spans="1:41">
      <c r="A129" s="182" t="s">
        <v>54</v>
      </c>
      <c r="B129" s="186" t="s">
        <v>147</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c r="AO129" s="198"/>
    </row>
    <row r="130" s="12" customFormat="1" ht="30" customHeight="1" spans="1:41">
      <c r="A130" s="182" t="s">
        <v>54</v>
      </c>
      <c r="B130" s="186" t="s">
        <v>148</v>
      </c>
      <c r="C130" s="186"/>
      <c r="D130" s="186"/>
      <c r="E130" s="184"/>
      <c r="F130" s="184"/>
      <c r="G130" s="184"/>
      <c r="H130" s="184"/>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8"/>
      <c r="AN130" s="198"/>
      <c r="AO130" s="198"/>
    </row>
    <row r="131" s="12" customFormat="1" ht="30" customHeight="1" spans="1:41">
      <c r="A131" s="182" t="s">
        <v>54</v>
      </c>
      <c r="B131" s="186" t="s">
        <v>149</v>
      </c>
      <c r="C131" s="186"/>
      <c r="D131" s="186"/>
      <c r="E131" s="184"/>
      <c r="F131" s="184"/>
      <c r="G131" s="184"/>
      <c r="H131" s="184"/>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8"/>
      <c r="AN131" s="198"/>
      <c r="AO131" s="198"/>
    </row>
    <row r="132" s="12" customFormat="1" ht="30" customHeight="1" spans="1:41">
      <c r="A132" s="182" t="s">
        <v>54</v>
      </c>
      <c r="B132" s="186" t="s">
        <v>150</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8"/>
      <c r="AN132" s="198"/>
      <c r="AO132" s="198"/>
    </row>
    <row r="133" s="12" customFormat="1" ht="30" customHeight="1" spans="1:41">
      <c r="A133" s="182" t="s">
        <v>54</v>
      </c>
      <c r="B133" s="186" t="s">
        <v>151</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c r="AO133" s="198"/>
    </row>
    <row r="134" s="12" customFormat="1" ht="30" customHeight="1" spans="1:41">
      <c r="A134" s="206" t="s">
        <v>52</v>
      </c>
      <c r="B134" s="186" t="s">
        <v>152</v>
      </c>
      <c r="C134" s="186"/>
      <c r="D134" s="186"/>
      <c r="E134" s="184"/>
      <c r="F134" s="184"/>
      <c r="G134" s="184"/>
      <c r="H134" s="184"/>
      <c r="I134" s="195">
        <f t="shared" ref="I134:AL134" si="40">I135+I136+I137+I138+I139</f>
        <v>0</v>
      </c>
      <c r="J134" s="195">
        <f t="shared" si="40"/>
        <v>0</v>
      </c>
      <c r="K134" s="195">
        <f t="shared" si="40"/>
        <v>0</v>
      </c>
      <c r="L134" s="195">
        <f t="shared" si="40"/>
        <v>0</v>
      </c>
      <c r="M134" s="195">
        <f t="shared" si="40"/>
        <v>0</v>
      </c>
      <c r="N134" s="195">
        <f t="shared" si="40"/>
        <v>0</v>
      </c>
      <c r="O134" s="195">
        <f t="shared" si="40"/>
        <v>0</v>
      </c>
      <c r="P134" s="195">
        <f t="shared" si="40"/>
        <v>0</v>
      </c>
      <c r="Q134" s="195">
        <f t="shared" si="40"/>
        <v>0</v>
      </c>
      <c r="R134" s="195">
        <f t="shared" si="40"/>
        <v>0</v>
      </c>
      <c r="S134" s="195">
        <f t="shared" si="40"/>
        <v>0</v>
      </c>
      <c r="T134" s="195">
        <f t="shared" si="40"/>
        <v>0</v>
      </c>
      <c r="U134" s="195">
        <f t="shared" si="40"/>
        <v>0</v>
      </c>
      <c r="V134" s="195">
        <f t="shared" si="40"/>
        <v>0</v>
      </c>
      <c r="W134" s="195">
        <f t="shared" si="40"/>
        <v>0</v>
      </c>
      <c r="X134" s="195">
        <f t="shared" si="40"/>
        <v>0</v>
      </c>
      <c r="Y134" s="195">
        <f t="shared" si="40"/>
        <v>0</v>
      </c>
      <c r="Z134" s="195">
        <f t="shared" si="40"/>
        <v>0</v>
      </c>
      <c r="AA134" s="195">
        <f t="shared" si="40"/>
        <v>0</v>
      </c>
      <c r="AB134" s="195">
        <f t="shared" si="40"/>
        <v>0</v>
      </c>
      <c r="AC134" s="195">
        <f t="shared" si="40"/>
        <v>0</v>
      </c>
      <c r="AD134" s="195">
        <f t="shared" si="40"/>
        <v>0</v>
      </c>
      <c r="AE134" s="195">
        <f t="shared" si="40"/>
        <v>0</v>
      </c>
      <c r="AF134" s="195">
        <f t="shared" si="40"/>
        <v>0</v>
      </c>
      <c r="AG134" s="195">
        <f t="shared" si="40"/>
        <v>0</v>
      </c>
      <c r="AH134" s="195">
        <f t="shared" si="40"/>
        <v>0</v>
      </c>
      <c r="AI134" s="195">
        <f t="shared" si="40"/>
        <v>0</v>
      </c>
      <c r="AJ134" s="195">
        <f t="shared" si="40"/>
        <v>0</v>
      </c>
      <c r="AK134" s="195">
        <f t="shared" si="40"/>
        <v>0</v>
      </c>
      <c r="AL134" s="195">
        <f t="shared" si="40"/>
        <v>0</v>
      </c>
      <c r="AM134" s="198"/>
      <c r="AN134" s="198"/>
      <c r="AO134" s="198"/>
    </row>
    <row r="135" s="12" customFormat="1" ht="30" customHeight="1" spans="1:41">
      <c r="A135" s="182" t="s">
        <v>54</v>
      </c>
      <c r="B135" s="186" t="s">
        <v>153</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c r="AO135" s="198"/>
    </row>
    <row r="136" s="12" customFormat="1" ht="30" customHeight="1" spans="1:41">
      <c r="A136" s="182" t="s">
        <v>54</v>
      </c>
      <c r="B136" s="186" t="s">
        <v>154</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c r="AO136" s="198"/>
    </row>
    <row r="137" s="12" customFormat="1" ht="30" customHeight="1" spans="1:41">
      <c r="A137" s="182" t="s">
        <v>54</v>
      </c>
      <c r="B137" s="186" t="s">
        <v>155</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c r="AO137" s="198"/>
    </row>
    <row r="138" s="12" customFormat="1" ht="30" customHeight="1" spans="1:41">
      <c r="A138" s="182" t="s">
        <v>54</v>
      </c>
      <c r="B138" s="186" t="s">
        <v>156</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c r="AO138" s="198"/>
    </row>
    <row r="139" s="12" customFormat="1" ht="30" customHeight="1" spans="1:41">
      <c r="A139" s="182" t="s">
        <v>54</v>
      </c>
      <c r="B139" s="186" t="s">
        <v>157</v>
      </c>
      <c r="C139" s="186"/>
      <c r="D139" s="186"/>
      <c r="E139" s="184"/>
      <c r="F139" s="184"/>
      <c r="G139" s="184"/>
      <c r="H139" s="184"/>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8"/>
      <c r="AN139" s="198"/>
      <c r="AO139" s="198"/>
    </row>
    <row r="140" s="12" customFormat="1" ht="30" customHeight="1" spans="1:41">
      <c r="A140" s="179" t="s">
        <v>50</v>
      </c>
      <c r="B140" s="186" t="s">
        <v>158</v>
      </c>
      <c r="C140" s="186"/>
      <c r="D140" s="186"/>
      <c r="E140" s="184"/>
      <c r="F140" s="184"/>
      <c r="G140" s="184"/>
      <c r="H140" s="184"/>
      <c r="I140" s="196">
        <f t="shared" ref="I140:AL140" si="41">I141+I144</f>
        <v>0</v>
      </c>
      <c r="J140" s="196">
        <f t="shared" si="41"/>
        <v>0</v>
      </c>
      <c r="K140" s="196">
        <f t="shared" si="41"/>
        <v>0</v>
      </c>
      <c r="L140" s="196">
        <f t="shared" si="41"/>
        <v>0</v>
      </c>
      <c r="M140" s="196">
        <f t="shared" si="41"/>
        <v>0</v>
      </c>
      <c r="N140" s="196">
        <f t="shared" si="41"/>
        <v>0</v>
      </c>
      <c r="O140" s="196">
        <f t="shared" si="41"/>
        <v>0</v>
      </c>
      <c r="P140" s="196">
        <f t="shared" si="41"/>
        <v>0</v>
      </c>
      <c r="Q140" s="196">
        <f t="shared" si="41"/>
        <v>0</v>
      </c>
      <c r="R140" s="196">
        <f t="shared" si="41"/>
        <v>0</v>
      </c>
      <c r="S140" s="196">
        <f t="shared" si="41"/>
        <v>0</v>
      </c>
      <c r="T140" s="196">
        <f t="shared" si="41"/>
        <v>0</v>
      </c>
      <c r="U140" s="196">
        <f t="shared" si="41"/>
        <v>0</v>
      </c>
      <c r="V140" s="196">
        <f t="shared" si="41"/>
        <v>0</v>
      </c>
      <c r="W140" s="196">
        <f t="shared" si="41"/>
        <v>0</v>
      </c>
      <c r="X140" s="196">
        <f t="shared" si="41"/>
        <v>0</v>
      </c>
      <c r="Y140" s="196">
        <f t="shared" si="41"/>
        <v>0</v>
      </c>
      <c r="Z140" s="196">
        <f t="shared" si="41"/>
        <v>0</v>
      </c>
      <c r="AA140" s="196">
        <f t="shared" si="41"/>
        <v>0</v>
      </c>
      <c r="AB140" s="196">
        <f t="shared" si="41"/>
        <v>0</v>
      </c>
      <c r="AC140" s="196">
        <f t="shared" si="41"/>
        <v>0</v>
      </c>
      <c r="AD140" s="196">
        <f t="shared" si="41"/>
        <v>0</v>
      </c>
      <c r="AE140" s="196">
        <f t="shared" si="41"/>
        <v>0</v>
      </c>
      <c r="AF140" s="196">
        <f t="shared" si="41"/>
        <v>0</v>
      </c>
      <c r="AG140" s="196">
        <f t="shared" si="41"/>
        <v>0</v>
      </c>
      <c r="AH140" s="196">
        <f t="shared" si="41"/>
        <v>0</v>
      </c>
      <c r="AI140" s="196">
        <f t="shared" si="41"/>
        <v>0</v>
      </c>
      <c r="AJ140" s="196">
        <f t="shared" si="41"/>
        <v>0</v>
      </c>
      <c r="AK140" s="196">
        <f t="shared" si="41"/>
        <v>0</v>
      </c>
      <c r="AL140" s="196">
        <f t="shared" si="41"/>
        <v>0</v>
      </c>
      <c r="AM140" s="198"/>
      <c r="AN140" s="198"/>
      <c r="AO140" s="198"/>
    </row>
    <row r="141" s="12" customFormat="1" ht="30" customHeight="1" spans="1:41">
      <c r="A141" s="206" t="s">
        <v>52</v>
      </c>
      <c r="B141" s="186" t="s">
        <v>159</v>
      </c>
      <c r="C141" s="186"/>
      <c r="D141" s="186"/>
      <c r="E141" s="184"/>
      <c r="F141" s="184"/>
      <c r="G141" s="184"/>
      <c r="H141" s="184"/>
      <c r="I141" s="195">
        <f t="shared" ref="I141:AL141" si="42">I142+I143</f>
        <v>0</v>
      </c>
      <c r="J141" s="195">
        <f t="shared" si="42"/>
        <v>0</v>
      </c>
      <c r="K141" s="195">
        <f t="shared" si="42"/>
        <v>0</v>
      </c>
      <c r="L141" s="195">
        <f t="shared" si="42"/>
        <v>0</v>
      </c>
      <c r="M141" s="195">
        <f t="shared" si="42"/>
        <v>0</v>
      </c>
      <c r="N141" s="195">
        <f t="shared" si="42"/>
        <v>0</v>
      </c>
      <c r="O141" s="195">
        <f t="shared" si="42"/>
        <v>0</v>
      </c>
      <c r="P141" s="195">
        <f t="shared" si="42"/>
        <v>0</v>
      </c>
      <c r="Q141" s="195">
        <f t="shared" si="42"/>
        <v>0</v>
      </c>
      <c r="R141" s="195">
        <f t="shared" si="42"/>
        <v>0</v>
      </c>
      <c r="S141" s="195">
        <f t="shared" si="42"/>
        <v>0</v>
      </c>
      <c r="T141" s="195">
        <f t="shared" si="42"/>
        <v>0</v>
      </c>
      <c r="U141" s="195">
        <f t="shared" si="42"/>
        <v>0</v>
      </c>
      <c r="V141" s="195">
        <f t="shared" si="42"/>
        <v>0</v>
      </c>
      <c r="W141" s="195">
        <f t="shared" si="42"/>
        <v>0</v>
      </c>
      <c r="X141" s="195">
        <f t="shared" si="42"/>
        <v>0</v>
      </c>
      <c r="Y141" s="195">
        <f t="shared" si="42"/>
        <v>0</v>
      </c>
      <c r="Z141" s="195">
        <f t="shared" si="42"/>
        <v>0</v>
      </c>
      <c r="AA141" s="195">
        <f t="shared" si="42"/>
        <v>0</v>
      </c>
      <c r="AB141" s="195">
        <f t="shared" si="42"/>
        <v>0</v>
      </c>
      <c r="AC141" s="195">
        <f t="shared" si="42"/>
        <v>0</v>
      </c>
      <c r="AD141" s="195">
        <f t="shared" si="42"/>
        <v>0</v>
      </c>
      <c r="AE141" s="195">
        <f t="shared" si="42"/>
        <v>0</v>
      </c>
      <c r="AF141" s="195">
        <f t="shared" si="42"/>
        <v>0</v>
      </c>
      <c r="AG141" s="195">
        <f t="shared" si="42"/>
        <v>0</v>
      </c>
      <c r="AH141" s="195">
        <f t="shared" si="42"/>
        <v>0</v>
      </c>
      <c r="AI141" s="195">
        <f t="shared" si="42"/>
        <v>0</v>
      </c>
      <c r="AJ141" s="195">
        <f t="shared" si="42"/>
        <v>0</v>
      </c>
      <c r="AK141" s="195">
        <f t="shared" si="42"/>
        <v>0</v>
      </c>
      <c r="AL141" s="195">
        <f t="shared" si="42"/>
        <v>0</v>
      </c>
      <c r="AM141" s="198"/>
      <c r="AN141" s="198"/>
      <c r="AO141" s="198"/>
    </row>
    <row r="142" s="12" customFormat="1" ht="30" customHeight="1" spans="1:41">
      <c r="A142" s="182" t="s">
        <v>54</v>
      </c>
      <c r="B142" s="186" t="s">
        <v>160</v>
      </c>
      <c r="C142" s="186"/>
      <c r="D142" s="186"/>
      <c r="E142" s="184"/>
      <c r="F142" s="184"/>
      <c r="G142" s="184"/>
      <c r="H142" s="184"/>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8"/>
      <c r="AN142" s="198"/>
      <c r="AO142" s="198"/>
    </row>
    <row r="143" s="12" customFormat="1" ht="30" customHeight="1" spans="1:41">
      <c r="A143" s="182" t="s">
        <v>54</v>
      </c>
      <c r="B143" s="186" t="s">
        <v>161</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8"/>
      <c r="AN143" s="198"/>
      <c r="AO143" s="198"/>
    </row>
    <row r="144" s="12" customFormat="1" ht="30" customHeight="1" spans="1:41">
      <c r="A144" s="206" t="s">
        <v>52</v>
      </c>
      <c r="B144" s="186" t="s">
        <v>162</v>
      </c>
      <c r="C144" s="186"/>
      <c r="D144" s="186"/>
      <c r="E144" s="184"/>
      <c r="F144" s="184"/>
      <c r="G144" s="184"/>
      <c r="H144" s="184"/>
      <c r="I144" s="195">
        <f t="shared" ref="I144:AL144" si="43">I145+I146+I147+I148</f>
        <v>0</v>
      </c>
      <c r="J144" s="195">
        <f t="shared" si="43"/>
        <v>0</v>
      </c>
      <c r="K144" s="195">
        <f t="shared" si="43"/>
        <v>0</v>
      </c>
      <c r="L144" s="195">
        <f t="shared" si="43"/>
        <v>0</v>
      </c>
      <c r="M144" s="195">
        <f t="shared" si="43"/>
        <v>0</v>
      </c>
      <c r="N144" s="195">
        <f t="shared" si="43"/>
        <v>0</v>
      </c>
      <c r="O144" s="195">
        <f t="shared" si="43"/>
        <v>0</v>
      </c>
      <c r="P144" s="195">
        <f t="shared" si="43"/>
        <v>0</v>
      </c>
      <c r="Q144" s="195">
        <f t="shared" si="43"/>
        <v>0</v>
      </c>
      <c r="R144" s="195">
        <f t="shared" si="43"/>
        <v>0</v>
      </c>
      <c r="S144" s="195">
        <f t="shared" si="43"/>
        <v>0</v>
      </c>
      <c r="T144" s="195">
        <f t="shared" si="43"/>
        <v>0</v>
      </c>
      <c r="U144" s="195">
        <f t="shared" si="43"/>
        <v>0</v>
      </c>
      <c r="V144" s="195">
        <f t="shared" si="43"/>
        <v>0</v>
      </c>
      <c r="W144" s="195">
        <f t="shared" si="43"/>
        <v>0</v>
      </c>
      <c r="X144" s="195">
        <f t="shared" si="43"/>
        <v>0</v>
      </c>
      <c r="Y144" s="195">
        <f t="shared" si="43"/>
        <v>0</v>
      </c>
      <c r="Z144" s="195">
        <f t="shared" si="43"/>
        <v>0</v>
      </c>
      <c r="AA144" s="195">
        <f t="shared" si="43"/>
        <v>0</v>
      </c>
      <c r="AB144" s="195">
        <f t="shared" si="43"/>
        <v>0</v>
      </c>
      <c r="AC144" s="195">
        <f t="shared" si="43"/>
        <v>0</v>
      </c>
      <c r="AD144" s="195">
        <f t="shared" si="43"/>
        <v>0</v>
      </c>
      <c r="AE144" s="195">
        <f t="shared" si="43"/>
        <v>0</v>
      </c>
      <c r="AF144" s="195">
        <f t="shared" si="43"/>
        <v>0</v>
      </c>
      <c r="AG144" s="195">
        <f t="shared" si="43"/>
        <v>0</v>
      </c>
      <c r="AH144" s="195">
        <f t="shared" si="43"/>
        <v>0</v>
      </c>
      <c r="AI144" s="195">
        <f t="shared" si="43"/>
        <v>0</v>
      </c>
      <c r="AJ144" s="195">
        <f t="shared" si="43"/>
        <v>0</v>
      </c>
      <c r="AK144" s="195">
        <f t="shared" si="43"/>
        <v>0</v>
      </c>
      <c r="AL144" s="195">
        <f t="shared" si="43"/>
        <v>0</v>
      </c>
      <c r="AM144" s="198"/>
      <c r="AN144" s="198"/>
      <c r="AO144" s="198"/>
    </row>
    <row r="145" s="12" customFormat="1" ht="30" customHeight="1" spans="1:41">
      <c r="A145" s="182" t="s">
        <v>54</v>
      </c>
      <c r="B145" s="186" t="s">
        <v>163</v>
      </c>
      <c r="C145" s="186"/>
      <c r="D145" s="186"/>
      <c r="E145" s="184"/>
      <c r="F145" s="184"/>
      <c r="G145" s="184"/>
      <c r="H145" s="184"/>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8"/>
      <c r="AN145" s="198"/>
      <c r="AO145" s="198"/>
    </row>
    <row r="146" s="12" customFormat="1" ht="30" customHeight="1" spans="1:41">
      <c r="A146" s="182" t="s">
        <v>54</v>
      </c>
      <c r="B146" s="186" t="s">
        <v>164</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8"/>
      <c r="AN146" s="198"/>
      <c r="AO146" s="198"/>
    </row>
    <row r="147" s="12" customFormat="1" ht="30" customHeight="1" spans="1:41">
      <c r="A147" s="182" t="s">
        <v>54</v>
      </c>
      <c r="B147" s="186" t="s">
        <v>165</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8"/>
      <c r="AN147" s="198"/>
      <c r="AO147" s="198"/>
    </row>
    <row r="148" s="12" customFormat="1" ht="30" customHeight="1" spans="1:41">
      <c r="A148" s="182" t="s">
        <v>54</v>
      </c>
      <c r="B148" s="186" t="s">
        <v>166</v>
      </c>
      <c r="C148" s="186"/>
      <c r="D148" s="186"/>
      <c r="E148" s="184"/>
      <c r="F148" s="184"/>
      <c r="G148" s="184"/>
      <c r="H148" s="184"/>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8"/>
      <c r="AN148" s="198"/>
      <c r="AO148" s="198"/>
    </row>
    <row r="149" s="12" customFormat="1" ht="30" customHeight="1" spans="1:41">
      <c r="A149" s="179" t="s">
        <v>50</v>
      </c>
      <c r="B149" s="186" t="s">
        <v>167</v>
      </c>
      <c r="C149" s="186"/>
      <c r="D149" s="186"/>
      <c r="E149" s="184"/>
      <c r="F149" s="184"/>
      <c r="G149" s="184"/>
      <c r="H149" s="184"/>
      <c r="I149" s="196">
        <f t="shared" ref="I149:AL149" si="44">I150</f>
        <v>0</v>
      </c>
      <c r="J149" s="196">
        <f t="shared" si="44"/>
        <v>0</v>
      </c>
      <c r="K149" s="196">
        <f t="shared" si="44"/>
        <v>0</v>
      </c>
      <c r="L149" s="196">
        <f t="shared" si="44"/>
        <v>0</v>
      </c>
      <c r="M149" s="196">
        <f t="shared" si="44"/>
        <v>0</v>
      </c>
      <c r="N149" s="196">
        <f t="shared" si="44"/>
        <v>0</v>
      </c>
      <c r="O149" s="196">
        <f t="shared" si="44"/>
        <v>0</v>
      </c>
      <c r="P149" s="196">
        <f t="shared" si="44"/>
        <v>0</v>
      </c>
      <c r="Q149" s="196">
        <f t="shared" si="44"/>
        <v>0</v>
      </c>
      <c r="R149" s="196">
        <f t="shared" si="44"/>
        <v>0</v>
      </c>
      <c r="S149" s="196">
        <f t="shared" si="44"/>
        <v>0</v>
      </c>
      <c r="T149" s="196">
        <f t="shared" si="44"/>
        <v>0</v>
      </c>
      <c r="U149" s="196">
        <f t="shared" si="44"/>
        <v>0</v>
      </c>
      <c r="V149" s="196">
        <f t="shared" si="44"/>
        <v>0</v>
      </c>
      <c r="W149" s="196">
        <f t="shared" si="44"/>
        <v>0</v>
      </c>
      <c r="X149" s="196">
        <f t="shared" si="44"/>
        <v>0</v>
      </c>
      <c r="Y149" s="196">
        <f t="shared" si="44"/>
        <v>0</v>
      </c>
      <c r="Z149" s="196">
        <f t="shared" si="44"/>
        <v>0</v>
      </c>
      <c r="AA149" s="196">
        <f t="shared" si="44"/>
        <v>0</v>
      </c>
      <c r="AB149" s="196">
        <f t="shared" si="44"/>
        <v>0</v>
      </c>
      <c r="AC149" s="196">
        <f t="shared" si="44"/>
        <v>0</v>
      </c>
      <c r="AD149" s="196">
        <f t="shared" si="44"/>
        <v>0</v>
      </c>
      <c r="AE149" s="196">
        <f t="shared" si="44"/>
        <v>0</v>
      </c>
      <c r="AF149" s="196">
        <f t="shared" si="44"/>
        <v>0</v>
      </c>
      <c r="AG149" s="196">
        <f t="shared" si="44"/>
        <v>0</v>
      </c>
      <c r="AH149" s="196">
        <f t="shared" si="44"/>
        <v>0</v>
      </c>
      <c r="AI149" s="196">
        <f t="shared" si="44"/>
        <v>0</v>
      </c>
      <c r="AJ149" s="196">
        <f t="shared" si="44"/>
        <v>0</v>
      </c>
      <c r="AK149" s="196">
        <f t="shared" si="44"/>
        <v>0</v>
      </c>
      <c r="AL149" s="196">
        <f t="shared" si="44"/>
        <v>0</v>
      </c>
      <c r="AM149" s="198"/>
      <c r="AN149" s="198"/>
      <c r="AO149" s="198"/>
    </row>
    <row r="150" s="12" customFormat="1" ht="30" customHeight="1" spans="1:41">
      <c r="A150" s="179" t="s">
        <v>52</v>
      </c>
      <c r="B150" s="186" t="s">
        <v>167</v>
      </c>
      <c r="C150" s="186"/>
      <c r="D150" s="186"/>
      <c r="E150" s="184"/>
      <c r="F150" s="184"/>
      <c r="G150" s="184"/>
      <c r="H150" s="184"/>
      <c r="I150" s="195">
        <f t="shared" ref="I150:AL150" si="45">I151</f>
        <v>0</v>
      </c>
      <c r="J150" s="195">
        <f t="shared" si="45"/>
        <v>0</v>
      </c>
      <c r="K150" s="195">
        <f t="shared" si="45"/>
        <v>0</v>
      </c>
      <c r="L150" s="195">
        <f t="shared" si="45"/>
        <v>0</v>
      </c>
      <c r="M150" s="195">
        <f t="shared" si="45"/>
        <v>0</v>
      </c>
      <c r="N150" s="195">
        <f t="shared" si="45"/>
        <v>0</v>
      </c>
      <c r="O150" s="195">
        <f t="shared" si="45"/>
        <v>0</v>
      </c>
      <c r="P150" s="195">
        <f t="shared" si="45"/>
        <v>0</v>
      </c>
      <c r="Q150" s="195">
        <f t="shared" si="45"/>
        <v>0</v>
      </c>
      <c r="R150" s="195">
        <f t="shared" si="45"/>
        <v>0</v>
      </c>
      <c r="S150" s="195">
        <f t="shared" si="45"/>
        <v>0</v>
      </c>
      <c r="T150" s="195">
        <f t="shared" si="45"/>
        <v>0</v>
      </c>
      <c r="U150" s="195">
        <f t="shared" si="45"/>
        <v>0</v>
      </c>
      <c r="V150" s="195">
        <f t="shared" si="45"/>
        <v>0</v>
      </c>
      <c r="W150" s="195">
        <f t="shared" si="45"/>
        <v>0</v>
      </c>
      <c r="X150" s="195">
        <f t="shared" si="45"/>
        <v>0</v>
      </c>
      <c r="Y150" s="195">
        <f t="shared" si="45"/>
        <v>0</v>
      </c>
      <c r="Z150" s="195">
        <f t="shared" si="45"/>
        <v>0</v>
      </c>
      <c r="AA150" s="195">
        <f t="shared" si="45"/>
        <v>0</v>
      </c>
      <c r="AB150" s="195">
        <f t="shared" si="45"/>
        <v>0</v>
      </c>
      <c r="AC150" s="195">
        <f t="shared" si="45"/>
        <v>0</v>
      </c>
      <c r="AD150" s="195">
        <f t="shared" si="45"/>
        <v>0</v>
      </c>
      <c r="AE150" s="195">
        <f t="shared" si="45"/>
        <v>0</v>
      </c>
      <c r="AF150" s="195">
        <f t="shared" si="45"/>
        <v>0</v>
      </c>
      <c r="AG150" s="195">
        <f t="shared" si="45"/>
        <v>0</v>
      </c>
      <c r="AH150" s="195">
        <f t="shared" si="45"/>
        <v>0</v>
      </c>
      <c r="AI150" s="195">
        <f t="shared" si="45"/>
        <v>0</v>
      </c>
      <c r="AJ150" s="195">
        <f t="shared" si="45"/>
        <v>0</v>
      </c>
      <c r="AK150" s="195">
        <f t="shared" si="45"/>
        <v>0</v>
      </c>
      <c r="AL150" s="195">
        <f t="shared" si="45"/>
        <v>0</v>
      </c>
      <c r="AM150" s="198"/>
      <c r="AN150" s="198"/>
      <c r="AO150" s="198"/>
    </row>
    <row r="151" s="12" customFormat="1" ht="30" customHeight="1" spans="1:41">
      <c r="A151" s="179" t="s">
        <v>54</v>
      </c>
      <c r="B151" s="186" t="s">
        <v>167</v>
      </c>
      <c r="C151" s="186"/>
      <c r="D151" s="186"/>
      <c r="E151" s="184"/>
      <c r="F151" s="184"/>
      <c r="G151" s="184"/>
      <c r="H151" s="184"/>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8"/>
      <c r="AN151" s="198"/>
      <c r="AO151" s="198"/>
    </row>
    <row r="152" s="12" customFormat="1" ht="30" customHeight="1" spans="1:41">
      <c r="A152" s="179" t="s">
        <v>50</v>
      </c>
      <c r="B152" s="186" t="s">
        <v>96</v>
      </c>
      <c r="C152" s="186"/>
      <c r="D152" s="186"/>
      <c r="E152" s="184"/>
      <c r="F152" s="184"/>
      <c r="G152" s="184"/>
      <c r="H152" s="184"/>
      <c r="I152" s="196">
        <f t="shared" ref="I152:AL152" si="46">I153</f>
        <v>1</v>
      </c>
      <c r="J152" s="196">
        <f t="shared" si="46"/>
        <v>3800</v>
      </c>
      <c r="K152" s="196">
        <f t="shared" si="46"/>
        <v>0</v>
      </c>
      <c r="L152" s="196">
        <f t="shared" si="46"/>
        <v>0</v>
      </c>
      <c r="M152" s="196">
        <f t="shared" si="46"/>
        <v>0</v>
      </c>
      <c r="N152" s="196">
        <f t="shared" si="46"/>
        <v>0</v>
      </c>
      <c r="O152" s="196">
        <f t="shared" si="46"/>
        <v>0</v>
      </c>
      <c r="P152" s="196">
        <f t="shared" si="46"/>
        <v>0</v>
      </c>
      <c r="Q152" s="196">
        <f t="shared" si="46"/>
        <v>0</v>
      </c>
      <c r="R152" s="196">
        <f t="shared" si="46"/>
        <v>1</v>
      </c>
      <c r="S152" s="196">
        <f t="shared" si="46"/>
        <v>3800</v>
      </c>
      <c r="T152" s="196">
        <f t="shared" si="46"/>
        <v>0</v>
      </c>
      <c r="U152" s="196">
        <f t="shared" si="46"/>
        <v>0</v>
      </c>
      <c r="V152" s="196">
        <f t="shared" si="46"/>
        <v>0</v>
      </c>
      <c r="W152" s="196">
        <f t="shared" si="46"/>
        <v>0</v>
      </c>
      <c r="X152" s="196">
        <f t="shared" si="46"/>
        <v>0</v>
      </c>
      <c r="Y152" s="196">
        <f t="shared" si="46"/>
        <v>0</v>
      </c>
      <c r="Z152" s="196">
        <f t="shared" si="46"/>
        <v>38</v>
      </c>
      <c r="AA152" s="196">
        <f t="shared" si="46"/>
        <v>38</v>
      </c>
      <c r="AB152" s="196">
        <f t="shared" si="46"/>
        <v>0</v>
      </c>
      <c r="AC152" s="196">
        <f t="shared" si="46"/>
        <v>0</v>
      </c>
      <c r="AD152" s="196">
        <f t="shared" si="46"/>
        <v>38</v>
      </c>
      <c r="AE152" s="196">
        <f t="shared" si="46"/>
        <v>0</v>
      </c>
      <c r="AF152" s="196">
        <f t="shared" si="46"/>
        <v>0</v>
      </c>
      <c r="AG152" s="196">
        <f t="shared" si="46"/>
        <v>0</v>
      </c>
      <c r="AH152" s="196">
        <f t="shared" si="46"/>
        <v>0</v>
      </c>
      <c r="AI152" s="196">
        <f t="shared" si="46"/>
        <v>0</v>
      </c>
      <c r="AJ152" s="196">
        <f t="shared" si="46"/>
        <v>0</v>
      </c>
      <c r="AK152" s="196">
        <f t="shared" si="46"/>
        <v>0</v>
      </c>
      <c r="AL152" s="196">
        <f t="shared" si="46"/>
        <v>0</v>
      </c>
      <c r="AM152" s="198"/>
      <c r="AN152" s="198"/>
      <c r="AO152" s="198"/>
    </row>
    <row r="153" s="12" customFormat="1" ht="30" customHeight="1" spans="1:41">
      <c r="A153" s="179" t="s">
        <v>52</v>
      </c>
      <c r="B153" s="186" t="s">
        <v>96</v>
      </c>
      <c r="C153" s="186"/>
      <c r="D153" s="186"/>
      <c r="E153" s="184"/>
      <c r="F153" s="184"/>
      <c r="G153" s="184"/>
      <c r="H153" s="184"/>
      <c r="I153" s="195">
        <f t="shared" ref="I153:AL153" si="47">I154+I155+I157</f>
        <v>1</v>
      </c>
      <c r="J153" s="195">
        <f t="shared" si="47"/>
        <v>3800</v>
      </c>
      <c r="K153" s="195">
        <f t="shared" si="47"/>
        <v>0</v>
      </c>
      <c r="L153" s="195">
        <f t="shared" si="47"/>
        <v>0</v>
      </c>
      <c r="M153" s="195">
        <f t="shared" si="47"/>
        <v>0</v>
      </c>
      <c r="N153" s="195">
        <f t="shared" si="47"/>
        <v>0</v>
      </c>
      <c r="O153" s="195">
        <f t="shared" si="47"/>
        <v>0</v>
      </c>
      <c r="P153" s="195">
        <f t="shared" si="47"/>
        <v>0</v>
      </c>
      <c r="Q153" s="195">
        <f t="shared" si="47"/>
        <v>0</v>
      </c>
      <c r="R153" s="195">
        <f t="shared" si="47"/>
        <v>1</v>
      </c>
      <c r="S153" s="195">
        <f t="shared" si="47"/>
        <v>3800</v>
      </c>
      <c r="T153" s="195">
        <f t="shared" si="47"/>
        <v>0</v>
      </c>
      <c r="U153" s="195">
        <f t="shared" si="47"/>
        <v>0</v>
      </c>
      <c r="V153" s="195">
        <f t="shared" si="47"/>
        <v>0</v>
      </c>
      <c r="W153" s="195">
        <f t="shared" si="47"/>
        <v>0</v>
      </c>
      <c r="X153" s="195">
        <f t="shared" si="47"/>
        <v>0</v>
      </c>
      <c r="Y153" s="195">
        <f t="shared" si="47"/>
        <v>0</v>
      </c>
      <c r="Z153" s="195">
        <f t="shared" si="47"/>
        <v>38</v>
      </c>
      <c r="AA153" s="195">
        <f t="shared" si="47"/>
        <v>38</v>
      </c>
      <c r="AB153" s="195">
        <f t="shared" si="47"/>
        <v>0</v>
      </c>
      <c r="AC153" s="195">
        <f t="shared" si="47"/>
        <v>0</v>
      </c>
      <c r="AD153" s="195">
        <f t="shared" si="47"/>
        <v>38</v>
      </c>
      <c r="AE153" s="195">
        <f t="shared" si="47"/>
        <v>0</v>
      </c>
      <c r="AF153" s="195">
        <f t="shared" si="47"/>
        <v>0</v>
      </c>
      <c r="AG153" s="195">
        <f t="shared" si="47"/>
        <v>0</v>
      </c>
      <c r="AH153" s="195">
        <f t="shared" si="47"/>
        <v>0</v>
      </c>
      <c r="AI153" s="195">
        <f t="shared" si="47"/>
        <v>0</v>
      </c>
      <c r="AJ153" s="195">
        <f t="shared" si="47"/>
        <v>0</v>
      </c>
      <c r="AK153" s="195">
        <f t="shared" si="47"/>
        <v>0</v>
      </c>
      <c r="AL153" s="195">
        <f t="shared" si="47"/>
        <v>0</v>
      </c>
      <c r="AM153" s="198"/>
      <c r="AN153" s="198"/>
      <c r="AO153" s="198"/>
    </row>
    <row r="154" s="12" customFormat="1" ht="45" customHeight="1" spans="1:41">
      <c r="A154" s="182" t="s">
        <v>54</v>
      </c>
      <c r="B154" s="186" t="s">
        <v>168</v>
      </c>
      <c r="C154" s="186"/>
      <c r="D154" s="186"/>
      <c r="E154" s="184"/>
      <c r="F154" s="184"/>
      <c r="G154" s="184"/>
      <c r="H154" s="184"/>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8"/>
      <c r="AN154" s="198"/>
      <c r="AO154" s="198"/>
    </row>
    <row r="155" s="12" customFormat="1" ht="30" customHeight="1" spans="1:41">
      <c r="A155" s="182" t="s">
        <v>54</v>
      </c>
      <c r="B155" s="186" t="s">
        <v>169</v>
      </c>
      <c r="C155" s="186"/>
      <c r="D155" s="186"/>
      <c r="E155" s="184"/>
      <c r="F155" s="184"/>
      <c r="G155" s="184"/>
      <c r="H155" s="184"/>
      <c r="I155" s="195">
        <f t="shared" ref="I155:AL155" si="48">SUM(I156)</f>
        <v>1</v>
      </c>
      <c r="J155" s="195">
        <f t="shared" si="48"/>
        <v>3800</v>
      </c>
      <c r="K155" s="195">
        <f t="shared" si="48"/>
        <v>0</v>
      </c>
      <c r="L155" s="195">
        <f t="shared" si="48"/>
        <v>0</v>
      </c>
      <c r="M155" s="195">
        <f t="shared" si="48"/>
        <v>0</v>
      </c>
      <c r="N155" s="195">
        <f t="shared" si="48"/>
        <v>0</v>
      </c>
      <c r="O155" s="195">
        <f t="shared" si="48"/>
        <v>0</v>
      </c>
      <c r="P155" s="195">
        <f t="shared" si="48"/>
        <v>0</v>
      </c>
      <c r="Q155" s="195">
        <f t="shared" si="48"/>
        <v>0</v>
      </c>
      <c r="R155" s="195">
        <f t="shared" si="48"/>
        <v>1</v>
      </c>
      <c r="S155" s="195">
        <f t="shared" si="48"/>
        <v>3800</v>
      </c>
      <c r="T155" s="195">
        <f t="shared" si="48"/>
        <v>0</v>
      </c>
      <c r="U155" s="195">
        <f t="shared" si="48"/>
        <v>0</v>
      </c>
      <c r="V155" s="195">
        <f t="shared" si="48"/>
        <v>0</v>
      </c>
      <c r="W155" s="195">
        <f t="shared" si="48"/>
        <v>0</v>
      </c>
      <c r="X155" s="195">
        <f t="shared" si="48"/>
        <v>0</v>
      </c>
      <c r="Y155" s="195">
        <f t="shared" si="48"/>
        <v>0</v>
      </c>
      <c r="Z155" s="195">
        <f t="shared" si="48"/>
        <v>38</v>
      </c>
      <c r="AA155" s="195">
        <f t="shared" si="48"/>
        <v>38</v>
      </c>
      <c r="AB155" s="195">
        <f t="shared" si="48"/>
        <v>0</v>
      </c>
      <c r="AC155" s="195">
        <f t="shared" si="48"/>
        <v>0</v>
      </c>
      <c r="AD155" s="195">
        <f t="shared" si="48"/>
        <v>38</v>
      </c>
      <c r="AE155" s="195">
        <f t="shared" si="48"/>
        <v>0</v>
      </c>
      <c r="AF155" s="195">
        <f t="shared" si="48"/>
        <v>0</v>
      </c>
      <c r="AG155" s="195">
        <f t="shared" si="48"/>
        <v>0</v>
      </c>
      <c r="AH155" s="195">
        <f t="shared" si="48"/>
        <v>0</v>
      </c>
      <c r="AI155" s="195">
        <f t="shared" si="48"/>
        <v>0</v>
      </c>
      <c r="AJ155" s="195">
        <f t="shared" si="48"/>
        <v>0</v>
      </c>
      <c r="AK155" s="195">
        <f t="shared" si="48"/>
        <v>0</v>
      </c>
      <c r="AL155" s="195">
        <f t="shared" si="48"/>
        <v>0</v>
      </c>
      <c r="AM155" s="198"/>
      <c r="AN155" s="198"/>
      <c r="AO155" s="198"/>
    </row>
    <row r="156" s="7" customFormat="1" ht="178" customHeight="1" spans="1:42">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c r="AO156" s="60" t="s">
        <v>1386</v>
      </c>
      <c r="AP156" s="75" t="s">
        <v>1386</v>
      </c>
    </row>
    <row r="157" s="12" customFormat="1" ht="30" customHeight="1" spans="1:40">
      <c r="A157" s="182" t="s">
        <v>54</v>
      </c>
      <c r="B157" s="186" t="s">
        <v>170</v>
      </c>
      <c r="C157" s="186"/>
      <c r="D157" s="186"/>
      <c r="E157" s="184"/>
      <c r="F157" s="184"/>
      <c r="G157" s="184"/>
      <c r="H157" s="184"/>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8"/>
      <c r="AN157" s="198"/>
    </row>
  </sheetData>
  <autoFilter ref="A4:XFD157">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0" priority="1"/>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2"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177"/>
  <sheetViews>
    <sheetView zoomScale="72" zoomScaleNormal="72" topLeftCell="A6"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7.9722222222222" style="12" customWidth="1"/>
    <col min="5" max="5" width="16.3518518518519" style="12" customWidth="1"/>
    <col min="6" max="6" width="21.3611111111111" style="422" customWidth="1"/>
    <col min="7" max="7" width="31.7962962962963" style="12" customWidth="1"/>
    <col min="8" max="8" width="44.6296296296296"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38"/>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395" t="s">
        <v>2</v>
      </c>
      <c r="B3" s="459" t="s">
        <v>3</v>
      </c>
      <c r="C3" s="395" t="s">
        <v>4</v>
      </c>
      <c r="D3" s="395" t="s">
        <v>5</v>
      </c>
      <c r="E3" s="395" t="s">
        <v>6</v>
      </c>
      <c r="F3" s="395" t="s">
        <v>7</v>
      </c>
      <c r="G3" s="395" t="s">
        <v>8</v>
      </c>
      <c r="H3" s="395" t="s">
        <v>9</v>
      </c>
      <c r="I3" s="395" t="s">
        <v>10</v>
      </c>
      <c r="J3" s="395" t="s">
        <v>11</v>
      </c>
      <c r="K3" s="395" t="s">
        <v>12</v>
      </c>
      <c r="L3" s="395"/>
      <c r="M3" s="395"/>
      <c r="N3" s="395"/>
      <c r="O3" s="395"/>
      <c r="P3" s="395"/>
      <c r="Q3" s="395"/>
      <c r="R3" s="395"/>
      <c r="S3" s="395" t="s">
        <v>13</v>
      </c>
      <c r="T3" s="395"/>
      <c r="U3" s="395"/>
      <c r="V3" s="395"/>
      <c r="W3" s="395" t="s">
        <v>14</v>
      </c>
      <c r="X3" s="395"/>
      <c r="Y3" s="395"/>
      <c r="Z3" s="395"/>
      <c r="AA3" s="395"/>
      <c r="AB3" s="396" t="s">
        <v>15</v>
      </c>
      <c r="AC3" s="396"/>
      <c r="AD3" s="396"/>
      <c r="AE3" s="396"/>
      <c r="AF3" s="396"/>
      <c r="AG3" s="396"/>
      <c r="AH3" s="396"/>
      <c r="AI3" s="396"/>
      <c r="AJ3" s="396"/>
      <c r="AK3" s="396"/>
      <c r="AL3" s="396"/>
      <c r="AM3" s="396"/>
      <c r="AN3" s="396"/>
      <c r="AO3" s="395" t="s">
        <v>16</v>
      </c>
      <c r="AP3" s="395" t="s">
        <v>17</v>
      </c>
      <c r="AQ3" s="514" t="s">
        <v>173</v>
      </c>
      <c r="AR3" s="514" t="s">
        <v>174</v>
      </c>
      <c r="AS3" s="514" t="s">
        <v>175</v>
      </c>
      <c r="AT3" s="515" t="s">
        <v>176</v>
      </c>
      <c r="AU3" s="515" t="s">
        <v>615</v>
      </c>
    </row>
    <row r="4" s="7" customFormat="1" ht="19" customHeight="1" spans="1:47">
      <c r="A4" s="395"/>
      <c r="B4" s="459"/>
      <c r="C4" s="395"/>
      <c r="D4" s="395"/>
      <c r="E4" s="395"/>
      <c r="F4" s="395"/>
      <c r="G4" s="395"/>
      <c r="H4" s="395"/>
      <c r="I4" s="395"/>
      <c r="J4" s="395"/>
      <c r="K4" s="459" t="s">
        <v>616</v>
      </c>
      <c r="L4" s="459" t="s">
        <v>617</v>
      </c>
      <c r="M4" s="459" t="s">
        <v>618</v>
      </c>
      <c r="N4" s="459" t="s">
        <v>619</v>
      </c>
      <c r="O4" s="459" t="s">
        <v>620</v>
      </c>
      <c r="P4" s="459" t="s">
        <v>621</v>
      </c>
      <c r="Q4" s="459" t="s">
        <v>622</v>
      </c>
      <c r="R4" s="459" t="s">
        <v>623</v>
      </c>
      <c r="S4" s="395" t="s">
        <v>624</v>
      </c>
      <c r="T4" s="395" t="s">
        <v>625</v>
      </c>
      <c r="U4" s="395" t="s">
        <v>626</v>
      </c>
      <c r="V4" s="395" t="s">
        <v>627</v>
      </c>
      <c r="W4" s="395" t="s">
        <v>628</v>
      </c>
      <c r="X4" s="395" t="s">
        <v>629</v>
      </c>
      <c r="Y4" s="395" t="s">
        <v>630</v>
      </c>
      <c r="Z4" s="395" t="s">
        <v>631</v>
      </c>
      <c r="AA4" s="459" t="s">
        <v>632</v>
      </c>
      <c r="AB4" s="396" t="s">
        <v>35</v>
      </c>
      <c r="AC4" s="459" t="s">
        <v>633</v>
      </c>
      <c r="AD4" s="503" t="s">
        <v>37</v>
      </c>
      <c r="AE4" s="503"/>
      <c r="AF4" s="503"/>
      <c r="AG4" s="503"/>
      <c r="AH4" s="459" t="s">
        <v>634</v>
      </c>
      <c r="AI4" s="459" t="s">
        <v>635</v>
      </c>
      <c r="AJ4" s="459" t="s">
        <v>636</v>
      </c>
      <c r="AK4" s="459" t="s">
        <v>637</v>
      </c>
      <c r="AL4" s="459" t="s">
        <v>638</v>
      </c>
      <c r="AM4" s="459" t="s">
        <v>43</v>
      </c>
      <c r="AN4" s="459" t="s">
        <v>44</v>
      </c>
      <c r="AO4" s="395"/>
      <c r="AP4" s="395"/>
      <c r="AQ4" s="516"/>
      <c r="AR4" s="516"/>
      <c r="AS4" s="516"/>
      <c r="AT4" s="517"/>
      <c r="AU4" s="517"/>
    </row>
    <row r="5" s="7" customFormat="1" ht="35" customHeight="1" spans="1:47">
      <c r="A5" s="395"/>
      <c r="B5" s="459"/>
      <c r="C5" s="395"/>
      <c r="D5" s="395"/>
      <c r="E5" s="395"/>
      <c r="F5" s="395"/>
      <c r="G5" s="395"/>
      <c r="H5" s="395"/>
      <c r="I5" s="395"/>
      <c r="J5" s="395"/>
      <c r="K5" s="459"/>
      <c r="L5" s="459"/>
      <c r="M5" s="459"/>
      <c r="N5" s="459"/>
      <c r="O5" s="459"/>
      <c r="P5" s="459"/>
      <c r="Q5" s="459"/>
      <c r="R5" s="459"/>
      <c r="S5" s="395"/>
      <c r="T5" s="395"/>
      <c r="U5" s="395"/>
      <c r="V5" s="395"/>
      <c r="W5" s="395"/>
      <c r="X5" s="395"/>
      <c r="Y5" s="395"/>
      <c r="Z5" s="395"/>
      <c r="AA5" s="459"/>
      <c r="AB5" s="396"/>
      <c r="AC5" s="459"/>
      <c r="AD5" s="503" t="s">
        <v>45</v>
      </c>
      <c r="AE5" s="503" t="s">
        <v>46</v>
      </c>
      <c r="AF5" s="503" t="s">
        <v>47</v>
      </c>
      <c r="AG5" s="503" t="s">
        <v>48</v>
      </c>
      <c r="AH5" s="459"/>
      <c r="AI5" s="459"/>
      <c r="AJ5" s="459"/>
      <c r="AK5" s="459"/>
      <c r="AL5" s="459"/>
      <c r="AM5" s="459"/>
      <c r="AN5" s="459"/>
      <c r="AO5" s="395"/>
      <c r="AP5" s="395"/>
      <c r="AQ5" s="414"/>
      <c r="AR5" s="414"/>
      <c r="AS5" s="414"/>
      <c r="AT5" s="415"/>
      <c r="AU5" s="415"/>
    </row>
    <row r="6" s="7" customFormat="1" ht="25.8" spans="1:47">
      <c r="A6" s="395"/>
      <c r="B6" s="459"/>
      <c r="C6" s="395"/>
      <c r="D6" s="395"/>
      <c r="E6" s="395"/>
      <c r="F6" s="395"/>
      <c r="G6" s="395"/>
      <c r="H6" s="395"/>
      <c r="I6" s="395"/>
      <c r="J6" s="395"/>
      <c r="K6" s="459"/>
      <c r="L6" s="459"/>
      <c r="M6" s="459"/>
      <c r="N6" s="459"/>
      <c r="O6" s="459"/>
      <c r="P6" s="459"/>
      <c r="Q6" s="459"/>
      <c r="R6" s="459"/>
      <c r="S6" s="395"/>
      <c r="T6" s="395"/>
      <c r="U6" s="395"/>
      <c r="V6" s="395"/>
      <c r="W6" s="395"/>
      <c r="X6" s="395"/>
      <c r="Y6" s="395"/>
      <c r="Z6" s="395"/>
      <c r="AA6" s="459"/>
      <c r="AB6" s="396"/>
      <c r="AC6" s="459"/>
      <c r="AD6" s="503"/>
      <c r="AE6" s="503"/>
      <c r="AF6" s="503"/>
      <c r="AG6" s="503"/>
      <c r="AH6" s="459"/>
      <c r="AI6" s="459"/>
      <c r="AJ6" s="459"/>
      <c r="AK6" s="459"/>
      <c r="AL6" s="459"/>
      <c r="AM6" s="459"/>
      <c r="AN6" s="459"/>
      <c r="AO6" s="395"/>
      <c r="AP6" s="395"/>
      <c r="AQ6" s="414"/>
      <c r="AR6" s="414"/>
      <c r="AS6" s="414"/>
      <c r="AT6" s="415"/>
      <c r="AU6" s="395"/>
    </row>
    <row r="7" s="7" customFormat="1" ht="133.2" spans="1:47">
      <c r="A7" s="395">
        <v>1</v>
      </c>
      <c r="B7" s="395"/>
      <c r="C7" s="395"/>
      <c r="D7" s="525" t="s">
        <v>177</v>
      </c>
      <c r="E7" s="525" t="s">
        <v>178</v>
      </c>
      <c r="F7" s="525" t="s">
        <v>179</v>
      </c>
      <c r="G7" s="525" t="s">
        <v>180</v>
      </c>
      <c r="H7" s="525" t="s">
        <v>181</v>
      </c>
      <c r="I7" s="395"/>
      <c r="J7" s="395"/>
      <c r="K7" s="395"/>
      <c r="L7" s="395"/>
      <c r="M7" s="395"/>
      <c r="N7" s="395"/>
      <c r="O7" s="395"/>
      <c r="P7" s="395"/>
      <c r="Q7" s="395"/>
      <c r="R7" s="395"/>
      <c r="S7" s="395"/>
      <c r="T7" s="395"/>
      <c r="U7" s="395"/>
      <c r="V7" s="395"/>
      <c r="W7" s="525" t="s">
        <v>182</v>
      </c>
      <c r="X7" s="395"/>
      <c r="Y7" s="525" t="s">
        <v>183</v>
      </c>
      <c r="Z7" s="395"/>
      <c r="AA7" s="395"/>
      <c r="AB7" s="525">
        <v>2100</v>
      </c>
      <c r="AC7" s="395"/>
      <c r="AD7" s="396"/>
      <c r="AE7" s="396"/>
      <c r="AF7" s="396"/>
      <c r="AG7" s="396"/>
      <c r="AH7" s="395"/>
      <c r="AI7" s="395"/>
      <c r="AJ7" s="395"/>
      <c r="AK7" s="395"/>
      <c r="AL7" s="395"/>
      <c r="AM7" s="395"/>
      <c r="AN7" s="395"/>
      <c r="AO7" s="395"/>
      <c r="AP7" s="395"/>
      <c r="AQ7" s="195" t="s">
        <v>639</v>
      </c>
      <c r="AR7" s="195" t="s">
        <v>640</v>
      </c>
      <c r="AS7" s="195" t="s">
        <v>184</v>
      </c>
      <c r="AT7" s="195" t="s">
        <v>184</v>
      </c>
      <c r="AU7" s="184"/>
    </row>
    <row r="8" s="7" customFormat="1" ht="155.4" spans="1:47">
      <c r="A8" s="395">
        <v>2</v>
      </c>
      <c r="B8" s="395"/>
      <c r="C8" s="395"/>
      <c r="D8" s="526" t="s">
        <v>185</v>
      </c>
      <c r="E8" s="525" t="s">
        <v>178</v>
      </c>
      <c r="F8" s="527">
        <v>45383</v>
      </c>
      <c r="G8" s="525" t="s">
        <v>186</v>
      </c>
      <c r="H8" s="526" t="s">
        <v>187</v>
      </c>
      <c r="I8" s="395"/>
      <c r="J8" s="395"/>
      <c r="K8" s="395"/>
      <c r="L8" s="395"/>
      <c r="M8" s="395"/>
      <c r="N8" s="395"/>
      <c r="O8" s="395"/>
      <c r="P8" s="395"/>
      <c r="Q8" s="395"/>
      <c r="R8" s="395"/>
      <c r="S8" s="395"/>
      <c r="T8" s="395"/>
      <c r="U8" s="395"/>
      <c r="V8" s="395"/>
      <c r="W8" s="525" t="s">
        <v>183</v>
      </c>
      <c r="X8" s="395"/>
      <c r="Y8" s="525" t="s">
        <v>183</v>
      </c>
      <c r="Z8" s="395"/>
      <c r="AA8" s="395"/>
      <c r="AB8" s="548">
        <v>2000</v>
      </c>
      <c r="AC8" s="395"/>
      <c r="AD8" s="396"/>
      <c r="AE8" s="396"/>
      <c r="AF8" s="396"/>
      <c r="AG8" s="396"/>
      <c r="AH8" s="395"/>
      <c r="AI8" s="395"/>
      <c r="AJ8" s="395"/>
      <c r="AK8" s="395"/>
      <c r="AL8" s="395"/>
      <c r="AM8" s="395"/>
      <c r="AN8" s="395"/>
      <c r="AO8" s="395"/>
      <c r="AP8" s="395"/>
      <c r="AQ8" s="195" t="s">
        <v>639</v>
      </c>
      <c r="AR8" s="195" t="s">
        <v>640</v>
      </c>
      <c r="AS8" s="195" t="s">
        <v>184</v>
      </c>
      <c r="AT8" s="195" t="s">
        <v>184</v>
      </c>
      <c r="AU8" s="552" t="s">
        <v>641</v>
      </c>
    </row>
    <row r="9" s="7" customFormat="1" ht="199.8" spans="1:47">
      <c r="A9" s="395">
        <v>3</v>
      </c>
      <c r="B9" s="395"/>
      <c r="C9" s="395"/>
      <c r="D9" s="526" t="s">
        <v>189</v>
      </c>
      <c r="E9" s="525" t="s">
        <v>178</v>
      </c>
      <c r="F9" s="527">
        <v>45383</v>
      </c>
      <c r="G9" s="525" t="s">
        <v>190</v>
      </c>
      <c r="H9" s="526" t="s">
        <v>642</v>
      </c>
      <c r="I9" s="395"/>
      <c r="J9" s="395"/>
      <c r="K9" s="395"/>
      <c r="L9" s="395"/>
      <c r="M9" s="395"/>
      <c r="N9" s="395"/>
      <c r="O9" s="395"/>
      <c r="P9" s="395"/>
      <c r="Q9" s="395"/>
      <c r="R9" s="395"/>
      <c r="S9" s="395"/>
      <c r="T9" s="395"/>
      <c r="U9" s="395"/>
      <c r="V9" s="395"/>
      <c r="W9" s="544" t="s">
        <v>192</v>
      </c>
      <c r="X9" s="395"/>
      <c r="Y9" s="525" t="s">
        <v>183</v>
      </c>
      <c r="Z9" s="395"/>
      <c r="AA9" s="395"/>
      <c r="AB9" s="548">
        <v>2400</v>
      </c>
      <c r="AC9" s="395"/>
      <c r="AD9" s="396"/>
      <c r="AE9" s="396"/>
      <c r="AF9" s="396"/>
      <c r="AG9" s="396"/>
      <c r="AH9" s="395"/>
      <c r="AI9" s="395"/>
      <c r="AJ9" s="395"/>
      <c r="AK9" s="395"/>
      <c r="AL9" s="395"/>
      <c r="AM9" s="395"/>
      <c r="AN9" s="395"/>
      <c r="AO9" s="395"/>
      <c r="AP9" s="395"/>
      <c r="AQ9" s="195" t="s">
        <v>639</v>
      </c>
      <c r="AR9" s="195" t="s">
        <v>640</v>
      </c>
      <c r="AS9" s="195" t="s">
        <v>184</v>
      </c>
      <c r="AT9" s="195" t="s">
        <v>184</v>
      </c>
      <c r="AU9" s="184"/>
    </row>
    <row r="10" s="7" customFormat="1" ht="409.5" spans="1:47">
      <c r="A10" s="395">
        <v>4</v>
      </c>
      <c r="B10" s="395"/>
      <c r="C10" s="395"/>
      <c r="D10" s="528" t="s">
        <v>193</v>
      </c>
      <c r="E10" s="525" t="s">
        <v>178</v>
      </c>
      <c r="F10" s="527">
        <v>45473</v>
      </c>
      <c r="G10" s="525" t="s">
        <v>194</v>
      </c>
      <c r="H10" s="528" t="s">
        <v>195</v>
      </c>
      <c r="I10" s="395"/>
      <c r="J10" s="395"/>
      <c r="K10" s="395"/>
      <c r="L10" s="395"/>
      <c r="M10" s="395"/>
      <c r="N10" s="395"/>
      <c r="O10" s="395"/>
      <c r="P10" s="395"/>
      <c r="Q10" s="395"/>
      <c r="R10" s="395"/>
      <c r="S10" s="395"/>
      <c r="T10" s="395"/>
      <c r="U10" s="395"/>
      <c r="V10" s="395"/>
      <c r="W10" s="545" t="s">
        <v>196</v>
      </c>
      <c r="X10" s="395"/>
      <c r="Y10" s="545" t="s">
        <v>196</v>
      </c>
      <c r="Z10" s="395"/>
      <c r="AA10" s="395"/>
      <c r="AB10" s="195">
        <v>2000</v>
      </c>
      <c r="AC10" s="395"/>
      <c r="AD10" s="396"/>
      <c r="AE10" s="396"/>
      <c r="AF10" s="396"/>
      <c r="AG10" s="396"/>
      <c r="AH10" s="395"/>
      <c r="AI10" s="395"/>
      <c r="AJ10" s="395"/>
      <c r="AK10" s="395"/>
      <c r="AL10" s="395"/>
      <c r="AM10" s="395"/>
      <c r="AN10" s="395"/>
      <c r="AO10" s="395"/>
      <c r="AP10" s="395"/>
      <c r="AQ10" s="195" t="s">
        <v>184</v>
      </c>
      <c r="AR10" s="195" t="s">
        <v>640</v>
      </c>
      <c r="AS10" s="195" t="s">
        <v>639</v>
      </c>
      <c r="AT10" s="195"/>
      <c r="AU10" s="184"/>
    </row>
    <row r="11" s="7" customFormat="1" ht="88.8" spans="1:47">
      <c r="A11" s="395">
        <v>5</v>
      </c>
      <c r="B11" s="395"/>
      <c r="C11" s="395"/>
      <c r="D11" s="526" t="s">
        <v>197</v>
      </c>
      <c r="E11" s="525" t="s">
        <v>178</v>
      </c>
      <c r="F11" s="527">
        <v>45366</v>
      </c>
      <c r="G11" s="525" t="s">
        <v>198</v>
      </c>
      <c r="H11" s="526" t="s">
        <v>199</v>
      </c>
      <c r="I11" s="395"/>
      <c r="J11" s="395"/>
      <c r="K11" s="395"/>
      <c r="L11" s="395"/>
      <c r="M11" s="395"/>
      <c r="N11" s="395"/>
      <c r="O11" s="395"/>
      <c r="P11" s="395"/>
      <c r="Q11" s="395"/>
      <c r="R11" s="395"/>
      <c r="S11" s="395"/>
      <c r="T11" s="395"/>
      <c r="U11" s="395"/>
      <c r="V11" s="395"/>
      <c r="W11" s="546" t="s">
        <v>200</v>
      </c>
      <c r="X11" s="395"/>
      <c r="Y11" s="546" t="s">
        <v>200</v>
      </c>
      <c r="Z11" s="395"/>
      <c r="AA11" s="395"/>
      <c r="AB11" s="549">
        <v>3000</v>
      </c>
      <c r="AC11" s="395"/>
      <c r="AD11" s="396"/>
      <c r="AE11" s="396"/>
      <c r="AF11" s="396"/>
      <c r="AG11" s="396"/>
      <c r="AH11" s="395"/>
      <c r="AI11" s="395"/>
      <c r="AJ11" s="395"/>
      <c r="AK11" s="395"/>
      <c r="AL11" s="395"/>
      <c r="AM11" s="395"/>
      <c r="AN11" s="395"/>
      <c r="AO11" s="395"/>
      <c r="AP11" s="395"/>
      <c r="AQ11" s="195" t="s">
        <v>639</v>
      </c>
      <c r="AR11" s="195" t="s">
        <v>643</v>
      </c>
      <c r="AS11" s="195" t="s">
        <v>639</v>
      </c>
      <c r="AT11" s="195"/>
      <c r="AU11" s="552" t="s">
        <v>644</v>
      </c>
    </row>
    <row r="12" s="7" customFormat="1" ht="177.6" spans="1:47">
      <c r="A12" s="395">
        <v>6</v>
      </c>
      <c r="B12" s="395"/>
      <c r="C12" s="395"/>
      <c r="D12" s="528" t="s">
        <v>203</v>
      </c>
      <c r="E12" s="525" t="s">
        <v>178</v>
      </c>
      <c r="F12" s="527">
        <v>45383</v>
      </c>
      <c r="G12" s="525" t="s">
        <v>204</v>
      </c>
      <c r="H12" s="528" t="s">
        <v>205</v>
      </c>
      <c r="I12" s="395"/>
      <c r="J12" s="395"/>
      <c r="K12" s="395"/>
      <c r="L12" s="395"/>
      <c r="M12" s="395"/>
      <c r="N12" s="395"/>
      <c r="O12" s="395"/>
      <c r="P12" s="395"/>
      <c r="Q12" s="395"/>
      <c r="R12" s="395"/>
      <c r="S12" s="395"/>
      <c r="T12" s="395"/>
      <c r="U12" s="395"/>
      <c r="V12" s="395"/>
      <c r="W12" s="531" t="s">
        <v>206</v>
      </c>
      <c r="X12" s="395"/>
      <c r="Y12" s="545" t="s">
        <v>207</v>
      </c>
      <c r="Z12" s="395"/>
      <c r="AA12" s="395"/>
      <c r="AB12" s="195">
        <v>1300</v>
      </c>
      <c r="AC12" s="395"/>
      <c r="AD12" s="396"/>
      <c r="AE12" s="396"/>
      <c r="AF12" s="396"/>
      <c r="AG12" s="396"/>
      <c r="AH12" s="395"/>
      <c r="AI12" s="395"/>
      <c r="AJ12" s="395"/>
      <c r="AK12" s="395"/>
      <c r="AL12" s="395"/>
      <c r="AM12" s="395"/>
      <c r="AN12" s="395"/>
      <c r="AO12" s="395"/>
      <c r="AP12" s="395"/>
      <c r="AQ12" s="195" t="s">
        <v>639</v>
      </c>
      <c r="AR12" s="195" t="s">
        <v>640</v>
      </c>
      <c r="AS12" s="195" t="s">
        <v>639</v>
      </c>
      <c r="AT12" s="195" t="s">
        <v>184</v>
      </c>
      <c r="AU12" s="184"/>
    </row>
    <row r="13" s="7" customFormat="1" ht="199.8" spans="1:47">
      <c r="A13" s="395">
        <v>7</v>
      </c>
      <c r="B13" s="395"/>
      <c r="C13" s="395"/>
      <c r="D13" s="529" t="s">
        <v>208</v>
      </c>
      <c r="E13" s="525" t="s">
        <v>178</v>
      </c>
      <c r="F13" s="527">
        <v>45383</v>
      </c>
      <c r="G13" s="525" t="s">
        <v>209</v>
      </c>
      <c r="H13" s="529" t="s">
        <v>210</v>
      </c>
      <c r="I13" s="395"/>
      <c r="J13" s="395"/>
      <c r="K13" s="395"/>
      <c r="L13" s="395"/>
      <c r="M13" s="395"/>
      <c r="N13" s="395"/>
      <c r="O13" s="395"/>
      <c r="P13" s="395"/>
      <c r="Q13" s="395"/>
      <c r="R13" s="395"/>
      <c r="S13" s="395"/>
      <c r="T13" s="395"/>
      <c r="U13" s="395"/>
      <c r="V13" s="395"/>
      <c r="W13" s="544" t="s">
        <v>211</v>
      </c>
      <c r="X13" s="395"/>
      <c r="Y13" s="545" t="s">
        <v>207</v>
      </c>
      <c r="Z13" s="395"/>
      <c r="AA13" s="395"/>
      <c r="AB13" s="550">
        <v>300</v>
      </c>
      <c r="AC13" s="395"/>
      <c r="AD13" s="396"/>
      <c r="AE13" s="396"/>
      <c r="AF13" s="396"/>
      <c r="AG13" s="396"/>
      <c r="AH13" s="395"/>
      <c r="AI13" s="395"/>
      <c r="AJ13" s="395"/>
      <c r="AK13" s="395"/>
      <c r="AL13" s="395"/>
      <c r="AM13" s="395"/>
      <c r="AN13" s="395"/>
      <c r="AO13" s="395"/>
      <c r="AP13" s="395"/>
      <c r="AQ13" s="195" t="s">
        <v>639</v>
      </c>
      <c r="AR13" s="195" t="s">
        <v>640</v>
      </c>
      <c r="AS13" s="195" t="s">
        <v>639</v>
      </c>
      <c r="AT13" s="195"/>
      <c r="AU13" s="184"/>
    </row>
    <row r="14" s="7" customFormat="1" ht="222" spans="1:47">
      <c r="A14" s="395">
        <v>8</v>
      </c>
      <c r="B14" s="395"/>
      <c r="C14" s="395"/>
      <c r="D14" s="530" t="s">
        <v>212</v>
      </c>
      <c r="E14" s="525" t="s">
        <v>178</v>
      </c>
      <c r="F14" s="527">
        <v>45383</v>
      </c>
      <c r="G14" s="531" t="s">
        <v>213</v>
      </c>
      <c r="H14" s="532" t="s">
        <v>214</v>
      </c>
      <c r="I14" s="395"/>
      <c r="J14" s="395"/>
      <c r="K14" s="395"/>
      <c r="L14" s="395"/>
      <c r="M14" s="395"/>
      <c r="N14" s="395"/>
      <c r="O14" s="395"/>
      <c r="P14" s="395"/>
      <c r="Q14" s="395"/>
      <c r="R14" s="395"/>
      <c r="S14" s="395"/>
      <c r="T14" s="395"/>
      <c r="U14" s="395"/>
      <c r="V14" s="395"/>
      <c r="W14" s="546" t="s">
        <v>200</v>
      </c>
      <c r="X14" s="395"/>
      <c r="Y14" s="531" t="s">
        <v>215</v>
      </c>
      <c r="Z14" s="395"/>
      <c r="AA14" s="395"/>
      <c r="AB14" s="551">
        <v>1500</v>
      </c>
      <c r="AC14" s="395"/>
      <c r="AD14" s="396"/>
      <c r="AE14" s="396"/>
      <c r="AF14" s="396"/>
      <c r="AG14" s="396"/>
      <c r="AH14" s="395"/>
      <c r="AI14" s="395"/>
      <c r="AJ14" s="395"/>
      <c r="AK14" s="395"/>
      <c r="AL14" s="395"/>
      <c r="AM14" s="395"/>
      <c r="AN14" s="395"/>
      <c r="AO14" s="395"/>
      <c r="AP14" s="395"/>
      <c r="AQ14" s="195" t="s">
        <v>184</v>
      </c>
      <c r="AR14" s="195" t="s">
        <v>640</v>
      </c>
      <c r="AS14" s="195"/>
      <c r="AT14" s="195" t="s">
        <v>184</v>
      </c>
      <c r="AU14" s="184"/>
    </row>
    <row r="15" s="7" customFormat="1" ht="222" spans="1:47">
      <c r="A15" s="395">
        <v>9</v>
      </c>
      <c r="B15" s="395"/>
      <c r="C15" s="395"/>
      <c r="D15" s="533" t="s">
        <v>220</v>
      </c>
      <c r="E15" s="531" t="s">
        <v>178</v>
      </c>
      <c r="F15" s="527">
        <v>45473</v>
      </c>
      <c r="G15" s="531" t="s">
        <v>221</v>
      </c>
      <c r="H15" s="533" t="s">
        <v>222</v>
      </c>
      <c r="I15" s="395"/>
      <c r="J15" s="395"/>
      <c r="K15" s="395"/>
      <c r="L15" s="395"/>
      <c r="M15" s="395"/>
      <c r="N15" s="395"/>
      <c r="O15" s="395"/>
      <c r="P15" s="395"/>
      <c r="Q15" s="395"/>
      <c r="R15" s="395"/>
      <c r="S15" s="395"/>
      <c r="T15" s="395"/>
      <c r="U15" s="395"/>
      <c r="V15" s="395"/>
      <c r="W15" s="544" t="s">
        <v>211</v>
      </c>
      <c r="X15" s="395"/>
      <c r="Y15" s="531" t="s">
        <v>207</v>
      </c>
      <c r="Z15" s="395"/>
      <c r="AA15" s="395"/>
      <c r="AB15" s="531">
        <v>5000</v>
      </c>
      <c r="AC15" s="395"/>
      <c r="AD15" s="396"/>
      <c r="AE15" s="396"/>
      <c r="AF15" s="396"/>
      <c r="AG15" s="396"/>
      <c r="AH15" s="395"/>
      <c r="AI15" s="395"/>
      <c r="AJ15" s="395"/>
      <c r="AK15" s="395"/>
      <c r="AL15" s="395"/>
      <c r="AM15" s="395"/>
      <c r="AN15" s="395"/>
      <c r="AO15" s="395"/>
      <c r="AP15" s="395"/>
      <c r="AQ15" s="195" t="s">
        <v>184</v>
      </c>
      <c r="AR15" s="195" t="s">
        <v>640</v>
      </c>
      <c r="AS15" s="195" t="s">
        <v>639</v>
      </c>
      <c r="AT15" s="195"/>
      <c r="AU15" s="184"/>
    </row>
    <row r="16" s="7" customFormat="1" ht="111" spans="1:47">
      <c r="A16" s="395">
        <v>10</v>
      </c>
      <c r="B16" s="395"/>
      <c r="C16" s="395"/>
      <c r="D16" s="531" t="s">
        <v>216</v>
      </c>
      <c r="E16" s="531" t="s">
        <v>178</v>
      </c>
      <c r="F16" s="531" t="s">
        <v>217</v>
      </c>
      <c r="G16" s="531" t="s">
        <v>218</v>
      </c>
      <c r="H16" s="531" t="s">
        <v>219</v>
      </c>
      <c r="I16" s="395"/>
      <c r="J16" s="395"/>
      <c r="K16" s="395"/>
      <c r="L16" s="395"/>
      <c r="M16" s="395"/>
      <c r="N16" s="395"/>
      <c r="O16" s="395"/>
      <c r="P16" s="395"/>
      <c r="Q16" s="395"/>
      <c r="R16" s="395"/>
      <c r="S16" s="395"/>
      <c r="T16" s="395"/>
      <c r="U16" s="395"/>
      <c r="V16" s="395"/>
      <c r="W16" s="531" t="s">
        <v>206</v>
      </c>
      <c r="X16" s="395"/>
      <c r="Y16" s="531" t="s">
        <v>183</v>
      </c>
      <c r="Z16" s="395"/>
      <c r="AA16" s="395"/>
      <c r="AB16" s="531">
        <v>220</v>
      </c>
      <c r="AC16" s="395"/>
      <c r="AD16" s="396"/>
      <c r="AE16" s="396"/>
      <c r="AF16" s="396"/>
      <c r="AG16" s="396"/>
      <c r="AH16" s="395"/>
      <c r="AI16" s="395"/>
      <c r="AJ16" s="395"/>
      <c r="AK16" s="395"/>
      <c r="AL16" s="395"/>
      <c r="AM16" s="395"/>
      <c r="AN16" s="395"/>
      <c r="AO16" s="395"/>
      <c r="AP16" s="395"/>
      <c r="AQ16" s="195" t="s">
        <v>639</v>
      </c>
      <c r="AR16" s="195" t="s">
        <v>645</v>
      </c>
      <c r="AS16" s="195" t="s">
        <v>184</v>
      </c>
      <c r="AT16" s="195"/>
      <c r="AU16" s="184"/>
    </row>
    <row r="17" s="7" customFormat="1" ht="155.4" spans="1:47">
      <c r="A17" s="395">
        <v>11</v>
      </c>
      <c r="B17" s="395"/>
      <c r="C17" s="395"/>
      <c r="D17" s="531" t="s">
        <v>646</v>
      </c>
      <c r="E17" s="531" t="s">
        <v>178</v>
      </c>
      <c r="F17" s="534">
        <v>45473</v>
      </c>
      <c r="G17" s="531" t="s">
        <v>503</v>
      </c>
      <c r="H17" s="531" t="s">
        <v>647</v>
      </c>
      <c r="I17" s="395"/>
      <c r="J17" s="395"/>
      <c r="K17" s="395"/>
      <c r="L17" s="395"/>
      <c r="M17" s="395"/>
      <c r="N17" s="395"/>
      <c r="O17" s="395"/>
      <c r="P17" s="395"/>
      <c r="Q17" s="395"/>
      <c r="R17" s="395"/>
      <c r="S17" s="395"/>
      <c r="T17" s="395"/>
      <c r="U17" s="395"/>
      <c r="V17" s="395"/>
      <c r="W17" s="547" t="s">
        <v>211</v>
      </c>
      <c r="X17" s="395"/>
      <c r="Y17" s="547" t="s">
        <v>211</v>
      </c>
      <c r="Z17" s="395"/>
      <c r="AA17" s="395"/>
      <c r="AB17" s="531">
        <v>5000</v>
      </c>
      <c r="AC17" s="395"/>
      <c r="AD17" s="396"/>
      <c r="AE17" s="396"/>
      <c r="AF17" s="396"/>
      <c r="AG17" s="396"/>
      <c r="AH17" s="395"/>
      <c r="AI17" s="395"/>
      <c r="AJ17" s="395"/>
      <c r="AK17" s="395"/>
      <c r="AL17" s="395"/>
      <c r="AM17" s="395"/>
      <c r="AN17" s="395"/>
      <c r="AO17" s="395"/>
      <c r="AP17" s="395"/>
      <c r="AQ17" s="195" t="s">
        <v>184</v>
      </c>
      <c r="AR17" s="195" t="s">
        <v>645</v>
      </c>
      <c r="AS17" s="195" t="s">
        <v>639</v>
      </c>
      <c r="AT17" s="195"/>
      <c r="AU17" s="184"/>
    </row>
    <row r="18" ht="111" spans="1:47">
      <c r="A18" s="66"/>
      <c r="B18" s="198"/>
      <c r="C18" s="198"/>
      <c r="D18" s="531" t="s">
        <v>648</v>
      </c>
      <c r="E18" s="531" t="s">
        <v>178</v>
      </c>
      <c r="F18" s="531">
        <v>2024</v>
      </c>
      <c r="G18" s="531" t="s">
        <v>649</v>
      </c>
      <c r="H18" s="531" t="s">
        <v>650</v>
      </c>
      <c r="I18" s="531"/>
      <c r="J18" s="531"/>
      <c r="K18" s="531"/>
      <c r="L18" s="531"/>
      <c r="M18" s="531"/>
      <c r="N18" s="531"/>
      <c r="O18" s="531"/>
      <c r="P18" s="531"/>
      <c r="Q18" s="531"/>
      <c r="R18" s="531"/>
      <c r="S18" s="531"/>
      <c r="T18" s="531"/>
      <c r="U18" s="531"/>
      <c r="V18" s="531"/>
      <c r="W18" s="531" t="s">
        <v>183</v>
      </c>
      <c r="X18" s="531"/>
      <c r="Y18" s="531" t="s">
        <v>183</v>
      </c>
      <c r="Z18" s="531"/>
      <c r="AA18" s="531"/>
      <c r="AB18" s="531">
        <v>152</v>
      </c>
      <c r="AC18" s="531"/>
      <c r="AD18" s="531"/>
      <c r="AE18" s="531"/>
      <c r="AF18" s="531"/>
      <c r="AG18" s="531"/>
      <c r="AH18" s="531"/>
      <c r="AI18" s="531"/>
      <c r="AJ18" s="531"/>
      <c r="AK18" s="531"/>
      <c r="AL18" s="531"/>
      <c r="AM18" s="531"/>
      <c r="AN18" s="531"/>
      <c r="AO18" s="531"/>
      <c r="AP18" s="531"/>
      <c r="AQ18" s="531" t="s">
        <v>639</v>
      </c>
      <c r="AR18" s="531" t="s">
        <v>645</v>
      </c>
      <c r="AS18" s="531" t="s">
        <v>184</v>
      </c>
      <c r="AT18" s="66"/>
      <c r="AU18" s="198"/>
    </row>
    <row r="19" customFormat="1" ht="218.4" spans="1:47">
      <c r="A19" s="66"/>
      <c r="B19" s="198"/>
      <c r="C19" s="198"/>
      <c r="D19" s="531" t="s">
        <v>651</v>
      </c>
      <c r="E19" s="531" t="s">
        <v>178</v>
      </c>
      <c r="F19" s="531">
        <v>2014</v>
      </c>
      <c r="G19" s="531" t="s">
        <v>531</v>
      </c>
      <c r="H19" s="467" t="s">
        <v>652</v>
      </c>
      <c r="I19" s="531"/>
      <c r="J19" s="531"/>
      <c r="K19" s="531"/>
      <c r="L19" s="531"/>
      <c r="M19" s="531"/>
      <c r="N19" s="531"/>
      <c r="O19" s="531"/>
      <c r="P19" s="531"/>
      <c r="Q19" s="531"/>
      <c r="R19" s="531"/>
      <c r="S19" s="531"/>
      <c r="T19" s="531"/>
      <c r="U19" s="531"/>
      <c r="V19" s="531"/>
      <c r="W19" s="531" t="s">
        <v>183</v>
      </c>
      <c r="X19" s="531"/>
      <c r="Y19" s="531" t="s">
        <v>183</v>
      </c>
      <c r="Z19" s="531"/>
      <c r="AA19" s="531"/>
      <c r="AB19" s="531">
        <v>540</v>
      </c>
      <c r="AC19" s="531"/>
      <c r="AD19" s="531"/>
      <c r="AE19" s="531"/>
      <c r="AF19" s="531"/>
      <c r="AG19" s="531"/>
      <c r="AH19" s="531"/>
      <c r="AI19" s="531"/>
      <c r="AJ19" s="531"/>
      <c r="AK19" s="531"/>
      <c r="AL19" s="531"/>
      <c r="AM19" s="531"/>
      <c r="AN19" s="531"/>
      <c r="AO19" s="531"/>
      <c r="AP19" s="531"/>
      <c r="AQ19" s="531" t="s">
        <v>639</v>
      </c>
      <c r="AR19" s="531" t="s">
        <v>645</v>
      </c>
      <c r="AS19" s="531" t="s">
        <v>184</v>
      </c>
      <c r="AT19" s="66"/>
      <c r="AU19" s="467" t="s">
        <v>653</v>
      </c>
    </row>
    <row r="20" s="178" customFormat="1" ht="244.2" spans="1:47">
      <c r="A20" s="535"/>
      <c r="B20" s="536"/>
      <c r="C20" s="531">
        <v>2024</v>
      </c>
      <c r="D20" s="537" t="s">
        <v>654</v>
      </c>
      <c r="E20" s="531" t="s">
        <v>178</v>
      </c>
      <c r="F20" s="531" t="s">
        <v>224</v>
      </c>
      <c r="G20" s="531" t="s">
        <v>225</v>
      </c>
      <c r="H20" s="531" t="s">
        <v>226</v>
      </c>
      <c r="I20" s="195"/>
      <c r="J20" s="531" t="s">
        <v>655</v>
      </c>
      <c r="K20" s="195"/>
      <c r="L20" s="195"/>
      <c r="M20" s="195"/>
      <c r="N20" s="195"/>
      <c r="O20" s="195"/>
      <c r="P20" s="195"/>
      <c r="Q20" s="195"/>
      <c r="R20" s="195"/>
      <c r="S20" s="195">
        <v>694</v>
      </c>
      <c r="T20" s="195">
        <v>2838</v>
      </c>
      <c r="U20" s="195">
        <v>200</v>
      </c>
      <c r="V20" s="195">
        <v>872</v>
      </c>
      <c r="W20" s="531" t="s">
        <v>227</v>
      </c>
      <c r="X20" s="531" t="s">
        <v>656</v>
      </c>
      <c r="Y20" s="531" t="s">
        <v>183</v>
      </c>
      <c r="Z20" s="531"/>
      <c r="AA20" s="531"/>
      <c r="AB20" s="195">
        <v>1500</v>
      </c>
      <c r="AC20" s="195"/>
      <c r="AD20" s="195"/>
      <c r="AE20" s="195"/>
      <c r="AF20" s="195"/>
      <c r="AG20" s="195"/>
      <c r="AH20" s="195"/>
      <c r="AI20" s="195"/>
      <c r="AJ20" s="195"/>
      <c r="AK20" s="195"/>
      <c r="AL20" s="195"/>
      <c r="AM20" s="195"/>
      <c r="AN20" s="195"/>
      <c r="AO20" s="224" t="s">
        <v>657</v>
      </c>
      <c r="AP20" s="224" t="s">
        <v>657</v>
      </c>
      <c r="AQ20" s="195" t="s">
        <v>184</v>
      </c>
      <c r="AR20" s="195" t="s">
        <v>645</v>
      </c>
      <c r="AS20" s="195" t="s">
        <v>184</v>
      </c>
      <c r="AT20" s="195"/>
      <c r="AU20" s="184"/>
    </row>
    <row r="21" s="12" customFormat="1" ht="177.6" spans="1:47">
      <c r="A21" s="538"/>
      <c r="B21" s="539"/>
      <c r="C21" s="531">
        <v>2024</v>
      </c>
      <c r="D21" s="531" t="s">
        <v>228</v>
      </c>
      <c r="E21" s="531" t="s">
        <v>178</v>
      </c>
      <c r="F21" s="531" t="s">
        <v>224</v>
      </c>
      <c r="G21" s="531" t="s">
        <v>229</v>
      </c>
      <c r="H21" s="531" t="s">
        <v>230</v>
      </c>
      <c r="I21" s="531"/>
      <c r="J21" s="195" t="s">
        <v>658</v>
      </c>
      <c r="K21" s="195"/>
      <c r="L21" s="195"/>
      <c r="M21" s="195"/>
      <c r="N21" s="195"/>
      <c r="O21" s="195"/>
      <c r="P21" s="195"/>
      <c r="Q21" s="195"/>
      <c r="R21" s="195"/>
      <c r="S21" s="195">
        <v>694</v>
      </c>
      <c r="T21" s="195">
        <v>2838</v>
      </c>
      <c r="U21" s="195">
        <v>200</v>
      </c>
      <c r="V21" s="195">
        <v>872</v>
      </c>
      <c r="W21" s="531" t="s">
        <v>227</v>
      </c>
      <c r="X21" s="531" t="s">
        <v>656</v>
      </c>
      <c r="Y21" s="531" t="s">
        <v>183</v>
      </c>
      <c r="Z21" s="531"/>
      <c r="AA21" s="531"/>
      <c r="AB21" s="195">
        <v>250</v>
      </c>
      <c r="AC21" s="195"/>
      <c r="AD21" s="195"/>
      <c r="AE21" s="195"/>
      <c r="AF21" s="195"/>
      <c r="AG21" s="195"/>
      <c r="AH21" s="195"/>
      <c r="AI21" s="195"/>
      <c r="AJ21" s="195"/>
      <c r="AK21" s="195"/>
      <c r="AL21" s="195"/>
      <c r="AM21" s="195"/>
      <c r="AN21" s="195"/>
      <c r="AO21" s="224" t="s">
        <v>659</v>
      </c>
      <c r="AP21" s="224" t="s">
        <v>659</v>
      </c>
      <c r="AQ21" s="195" t="s">
        <v>184</v>
      </c>
      <c r="AR21" s="195" t="s">
        <v>643</v>
      </c>
      <c r="AS21" s="195" t="s">
        <v>184</v>
      </c>
      <c r="AT21" s="195"/>
      <c r="AU21" s="184"/>
    </row>
    <row r="22" s="12" customFormat="1" ht="155.4" spans="1:47">
      <c r="A22" s="538"/>
      <c r="B22" s="539"/>
      <c r="C22" s="531">
        <v>2024</v>
      </c>
      <c r="D22" s="531" t="s">
        <v>232</v>
      </c>
      <c r="E22" s="531" t="s">
        <v>178</v>
      </c>
      <c r="F22" s="531" t="s">
        <v>224</v>
      </c>
      <c r="G22" s="531" t="s">
        <v>225</v>
      </c>
      <c r="H22" s="531" t="s">
        <v>233</v>
      </c>
      <c r="I22" s="531"/>
      <c r="J22" s="531" t="s">
        <v>660</v>
      </c>
      <c r="K22" s="195"/>
      <c r="L22" s="195"/>
      <c r="M22" s="195"/>
      <c r="N22" s="195"/>
      <c r="O22" s="195"/>
      <c r="P22" s="195"/>
      <c r="Q22" s="195"/>
      <c r="R22" s="195"/>
      <c r="S22" s="195">
        <v>694</v>
      </c>
      <c r="T22" s="195">
        <v>2838</v>
      </c>
      <c r="U22" s="195">
        <v>200</v>
      </c>
      <c r="V22" s="195">
        <v>872</v>
      </c>
      <c r="W22" s="531" t="s">
        <v>227</v>
      </c>
      <c r="X22" s="531" t="s">
        <v>656</v>
      </c>
      <c r="Y22" s="531" t="s">
        <v>183</v>
      </c>
      <c r="Z22" s="531"/>
      <c r="AA22" s="531"/>
      <c r="AB22" s="195">
        <v>150</v>
      </c>
      <c r="AC22" s="195"/>
      <c r="AD22" s="195"/>
      <c r="AE22" s="195"/>
      <c r="AF22" s="195"/>
      <c r="AG22" s="195"/>
      <c r="AH22" s="195"/>
      <c r="AI22" s="195"/>
      <c r="AJ22" s="195"/>
      <c r="AK22" s="195"/>
      <c r="AL22" s="195"/>
      <c r="AM22" s="195"/>
      <c r="AN22" s="195"/>
      <c r="AO22" s="553" t="s">
        <v>661</v>
      </c>
      <c r="AP22" s="553" t="s">
        <v>661</v>
      </c>
      <c r="AQ22" s="195" t="s">
        <v>184</v>
      </c>
      <c r="AR22" s="195" t="s">
        <v>643</v>
      </c>
      <c r="AS22" s="195" t="s">
        <v>184</v>
      </c>
      <c r="AT22" s="195"/>
      <c r="AU22" s="554" t="s">
        <v>644</v>
      </c>
    </row>
    <row r="23" s="12" customFormat="1" ht="355.2" spans="1:47">
      <c r="A23" s="538"/>
      <c r="B23" s="539"/>
      <c r="C23" s="531">
        <v>2024</v>
      </c>
      <c r="D23" s="531" t="s">
        <v>234</v>
      </c>
      <c r="E23" s="531" t="s">
        <v>178</v>
      </c>
      <c r="F23" s="531" t="s">
        <v>224</v>
      </c>
      <c r="G23" s="531"/>
      <c r="H23" s="531" t="s">
        <v>235</v>
      </c>
      <c r="I23" s="531"/>
      <c r="J23" s="195" t="s">
        <v>662</v>
      </c>
      <c r="K23" s="195"/>
      <c r="L23" s="195"/>
      <c r="M23" s="195"/>
      <c r="N23" s="195"/>
      <c r="O23" s="195"/>
      <c r="P23" s="195"/>
      <c r="Q23" s="195"/>
      <c r="R23" s="195"/>
      <c r="S23" s="195">
        <v>694</v>
      </c>
      <c r="T23" s="195">
        <v>2838</v>
      </c>
      <c r="U23" s="195">
        <v>200</v>
      </c>
      <c r="V23" s="195">
        <v>872</v>
      </c>
      <c r="W23" s="531" t="s">
        <v>227</v>
      </c>
      <c r="X23" s="531" t="s">
        <v>656</v>
      </c>
      <c r="Y23" s="531" t="s">
        <v>183</v>
      </c>
      <c r="Z23" s="531"/>
      <c r="AA23" s="531"/>
      <c r="AB23" s="195">
        <v>350</v>
      </c>
      <c r="AC23" s="195"/>
      <c r="AD23" s="195"/>
      <c r="AE23" s="195"/>
      <c r="AF23" s="195"/>
      <c r="AG23" s="195"/>
      <c r="AH23" s="195"/>
      <c r="AI23" s="195"/>
      <c r="AJ23" s="195"/>
      <c r="AK23" s="195"/>
      <c r="AL23" s="195"/>
      <c r="AM23" s="195"/>
      <c r="AN23" s="195"/>
      <c r="AO23" s="553" t="s">
        <v>663</v>
      </c>
      <c r="AP23" s="553" t="s">
        <v>663</v>
      </c>
      <c r="AQ23" s="195" t="s">
        <v>184</v>
      </c>
      <c r="AR23" s="195" t="s">
        <v>643</v>
      </c>
      <c r="AS23" s="195" t="s">
        <v>184</v>
      </c>
      <c r="AT23" s="195"/>
      <c r="AU23" s="184"/>
    </row>
    <row r="24" s="12" customFormat="1" ht="155.4" spans="1:47">
      <c r="A24" s="538"/>
      <c r="B24" s="539"/>
      <c r="C24" s="531">
        <v>2024</v>
      </c>
      <c r="D24" s="531" t="s">
        <v>236</v>
      </c>
      <c r="E24" s="531" t="s">
        <v>178</v>
      </c>
      <c r="F24" s="531" t="s">
        <v>224</v>
      </c>
      <c r="G24" s="531" t="s">
        <v>225</v>
      </c>
      <c r="H24" s="531" t="s">
        <v>237</v>
      </c>
      <c r="I24" s="531"/>
      <c r="J24" s="195"/>
      <c r="K24" s="195"/>
      <c r="L24" s="195"/>
      <c r="M24" s="195"/>
      <c r="N24" s="195"/>
      <c r="O24" s="195"/>
      <c r="P24" s="195"/>
      <c r="Q24" s="195"/>
      <c r="R24" s="195"/>
      <c r="S24" s="195">
        <v>694</v>
      </c>
      <c r="T24" s="195">
        <v>2838</v>
      </c>
      <c r="U24" s="195">
        <v>200</v>
      </c>
      <c r="V24" s="195">
        <v>872</v>
      </c>
      <c r="W24" s="531" t="s">
        <v>227</v>
      </c>
      <c r="X24" s="531" t="s">
        <v>656</v>
      </c>
      <c r="Y24" s="531" t="s">
        <v>183</v>
      </c>
      <c r="Z24" s="531"/>
      <c r="AA24" s="531"/>
      <c r="AB24" s="195">
        <v>150</v>
      </c>
      <c r="AC24" s="195"/>
      <c r="AD24" s="195"/>
      <c r="AE24" s="195"/>
      <c r="AF24" s="195"/>
      <c r="AG24" s="195"/>
      <c r="AH24" s="195"/>
      <c r="AI24" s="195"/>
      <c r="AJ24" s="195"/>
      <c r="AK24" s="195"/>
      <c r="AL24" s="195"/>
      <c r="AM24" s="195"/>
      <c r="AN24" s="195"/>
      <c r="AO24" s="553" t="s">
        <v>664</v>
      </c>
      <c r="AP24" s="553" t="s">
        <v>664</v>
      </c>
      <c r="AQ24" s="195" t="s">
        <v>184</v>
      </c>
      <c r="AR24" s="195" t="s">
        <v>645</v>
      </c>
      <c r="AS24" s="195" t="s">
        <v>184</v>
      </c>
      <c r="AT24" s="195"/>
      <c r="AU24" s="184"/>
    </row>
    <row r="25" s="12" customFormat="1" ht="155.4" spans="1:47">
      <c r="A25" s="538" t="s">
        <v>665</v>
      </c>
      <c r="B25" s="539"/>
      <c r="C25" s="531">
        <v>2024</v>
      </c>
      <c r="D25" s="531" t="s">
        <v>238</v>
      </c>
      <c r="E25" s="531" t="s">
        <v>178</v>
      </c>
      <c r="F25" s="531" t="s">
        <v>224</v>
      </c>
      <c r="G25" s="531" t="s">
        <v>239</v>
      </c>
      <c r="H25" s="531" t="s">
        <v>240</v>
      </c>
      <c r="I25" s="531"/>
      <c r="J25" s="195" t="s">
        <v>666</v>
      </c>
      <c r="K25" s="195"/>
      <c r="L25" s="195"/>
      <c r="M25" s="195"/>
      <c r="N25" s="195"/>
      <c r="O25" s="195"/>
      <c r="P25" s="195"/>
      <c r="Q25" s="195"/>
      <c r="R25" s="195"/>
      <c r="S25" s="195">
        <v>232</v>
      </c>
      <c r="T25" s="195">
        <v>972</v>
      </c>
      <c r="U25" s="195">
        <v>82</v>
      </c>
      <c r="V25" s="195">
        <v>361</v>
      </c>
      <c r="W25" s="531" t="s">
        <v>227</v>
      </c>
      <c r="X25" s="531" t="s">
        <v>656</v>
      </c>
      <c r="Y25" s="531" t="s">
        <v>183</v>
      </c>
      <c r="Z25" s="531"/>
      <c r="AA25" s="531"/>
      <c r="AB25" s="195">
        <v>650</v>
      </c>
      <c r="AC25" s="195"/>
      <c r="AD25" s="195"/>
      <c r="AE25" s="195"/>
      <c r="AF25" s="195"/>
      <c r="AG25" s="195"/>
      <c r="AH25" s="195"/>
      <c r="AI25" s="195"/>
      <c r="AJ25" s="195"/>
      <c r="AK25" s="195"/>
      <c r="AL25" s="195"/>
      <c r="AM25" s="195"/>
      <c r="AN25" s="195"/>
      <c r="AO25" s="224" t="s">
        <v>667</v>
      </c>
      <c r="AP25" s="224" t="s">
        <v>667</v>
      </c>
      <c r="AQ25" s="195"/>
      <c r="AR25" s="195" t="s">
        <v>643</v>
      </c>
      <c r="AS25" s="195"/>
      <c r="AT25" s="195"/>
      <c r="AU25" s="184"/>
    </row>
    <row r="26" s="12" customFormat="1" ht="155.4" spans="1:47">
      <c r="A26" s="538" t="s">
        <v>668</v>
      </c>
      <c r="B26" s="539"/>
      <c r="C26" s="531">
        <v>2024</v>
      </c>
      <c r="D26" s="531" t="s">
        <v>241</v>
      </c>
      <c r="E26" s="531" t="s">
        <v>178</v>
      </c>
      <c r="F26" s="531" t="s">
        <v>224</v>
      </c>
      <c r="G26" s="531" t="s">
        <v>242</v>
      </c>
      <c r="H26" s="531" t="s">
        <v>243</v>
      </c>
      <c r="I26" s="531"/>
      <c r="J26" s="195" t="s">
        <v>669</v>
      </c>
      <c r="K26" s="195"/>
      <c r="L26" s="195"/>
      <c r="M26" s="195"/>
      <c r="N26" s="195"/>
      <c r="O26" s="195"/>
      <c r="P26" s="195"/>
      <c r="Q26" s="195"/>
      <c r="R26" s="195"/>
      <c r="S26" s="195">
        <v>232</v>
      </c>
      <c r="T26" s="195">
        <v>972</v>
      </c>
      <c r="U26" s="195">
        <v>82</v>
      </c>
      <c r="V26" s="195">
        <v>361</v>
      </c>
      <c r="W26" s="531" t="s">
        <v>227</v>
      </c>
      <c r="X26" s="531" t="s">
        <v>656</v>
      </c>
      <c r="Y26" s="531" t="s">
        <v>183</v>
      </c>
      <c r="Z26" s="531"/>
      <c r="AA26" s="531"/>
      <c r="AB26" s="195">
        <v>900</v>
      </c>
      <c r="AC26" s="195"/>
      <c r="AD26" s="195"/>
      <c r="AE26" s="195"/>
      <c r="AF26" s="195"/>
      <c r="AG26" s="195"/>
      <c r="AH26" s="195"/>
      <c r="AI26" s="195"/>
      <c r="AJ26" s="195"/>
      <c r="AK26" s="195"/>
      <c r="AL26" s="195"/>
      <c r="AM26" s="195"/>
      <c r="AN26" s="195"/>
      <c r="AO26" s="224" t="s">
        <v>667</v>
      </c>
      <c r="AP26" s="224" t="s">
        <v>667</v>
      </c>
      <c r="AQ26" s="195"/>
      <c r="AR26" s="195" t="s">
        <v>643</v>
      </c>
      <c r="AS26" s="195"/>
      <c r="AT26" s="195"/>
      <c r="AU26" s="184"/>
    </row>
    <row r="27" s="12" customFormat="1" ht="155.4" spans="1:47">
      <c r="A27" s="538" t="s">
        <v>670</v>
      </c>
      <c r="B27" s="539"/>
      <c r="C27" s="531">
        <v>2024</v>
      </c>
      <c r="D27" s="531" t="s">
        <v>244</v>
      </c>
      <c r="E27" s="531" t="s">
        <v>178</v>
      </c>
      <c r="F27" s="531" t="s">
        <v>224</v>
      </c>
      <c r="G27" s="531" t="s">
        <v>245</v>
      </c>
      <c r="H27" s="531" t="s">
        <v>246</v>
      </c>
      <c r="I27" s="531"/>
      <c r="J27" s="195" t="s">
        <v>671</v>
      </c>
      <c r="K27" s="195"/>
      <c r="L27" s="195"/>
      <c r="M27" s="195"/>
      <c r="N27" s="195"/>
      <c r="O27" s="195"/>
      <c r="P27" s="195"/>
      <c r="Q27" s="195"/>
      <c r="R27" s="195"/>
      <c r="S27" s="195">
        <v>173</v>
      </c>
      <c r="T27" s="195">
        <v>746</v>
      </c>
      <c r="U27" s="195">
        <v>52</v>
      </c>
      <c r="V27" s="195">
        <v>236</v>
      </c>
      <c r="W27" s="531" t="s">
        <v>227</v>
      </c>
      <c r="X27" s="531" t="s">
        <v>656</v>
      </c>
      <c r="Y27" s="531" t="s">
        <v>183</v>
      </c>
      <c r="Z27" s="531"/>
      <c r="AA27" s="531"/>
      <c r="AB27" s="195">
        <v>380</v>
      </c>
      <c r="AC27" s="195"/>
      <c r="AD27" s="195"/>
      <c r="AE27" s="195"/>
      <c r="AF27" s="195"/>
      <c r="AG27" s="195"/>
      <c r="AH27" s="195"/>
      <c r="AI27" s="195"/>
      <c r="AJ27" s="195"/>
      <c r="AK27" s="195"/>
      <c r="AL27" s="195"/>
      <c r="AM27" s="195"/>
      <c r="AN27" s="195"/>
      <c r="AO27" s="224" t="s">
        <v>672</v>
      </c>
      <c r="AP27" s="224" t="s">
        <v>672</v>
      </c>
      <c r="AQ27" s="195"/>
      <c r="AR27" s="195" t="s">
        <v>643</v>
      </c>
      <c r="AS27" s="195"/>
      <c r="AT27" s="195"/>
      <c r="AU27" s="184"/>
    </row>
    <row r="28" s="12" customFormat="1" ht="199.8" spans="1:47">
      <c r="A28" s="538">
        <v>1</v>
      </c>
      <c r="B28" s="539"/>
      <c r="C28" s="531">
        <v>2024</v>
      </c>
      <c r="D28" s="531" t="s">
        <v>247</v>
      </c>
      <c r="E28" s="531" t="s">
        <v>178</v>
      </c>
      <c r="F28" s="531" t="s">
        <v>224</v>
      </c>
      <c r="G28" s="531" t="s">
        <v>248</v>
      </c>
      <c r="H28" s="531" t="s">
        <v>249</v>
      </c>
      <c r="I28" s="531"/>
      <c r="J28" s="195" t="s">
        <v>673</v>
      </c>
      <c r="K28" s="195"/>
      <c r="L28" s="195"/>
      <c r="M28" s="195"/>
      <c r="N28" s="195"/>
      <c r="O28" s="195"/>
      <c r="P28" s="195"/>
      <c r="Q28" s="195"/>
      <c r="R28" s="195"/>
      <c r="S28" s="195">
        <v>694</v>
      </c>
      <c r="T28" s="195">
        <v>2838</v>
      </c>
      <c r="U28" s="195">
        <v>200</v>
      </c>
      <c r="V28" s="195">
        <v>872</v>
      </c>
      <c r="W28" s="531" t="s">
        <v>227</v>
      </c>
      <c r="X28" s="531" t="s">
        <v>656</v>
      </c>
      <c r="Y28" s="531" t="s">
        <v>250</v>
      </c>
      <c r="Z28" s="531"/>
      <c r="AA28" s="531"/>
      <c r="AB28" s="195">
        <v>500</v>
      </c>
      <c r="AC28" s="195"/>
      <c r="AD28" s="195"/>
      <c r="AE28" s="195"/>
      <c r="AF28" s="195"/>
      <c r="AG28" s="195"/>
      <c r="AH28" s="195"/>
      <c r="AI28" s="195"/>
      <c r="AJ28" s="195"/>
      <c r="AK28" s="195"/>
      <c r="AL28" s="195"/>
      <c r="AM28" s="195"/>
      <c r="AN28" s="195"/>
      <c r="AO28" s="224" t="s">
        <v>674</v>
      </c>
      <c r="AP28" s="224" t="s">
        <v>675</v>
      </c>
      <c r="AQ28" s="531"/>
      <c r="AR28" s="195" t="s">
        <v>643</v>
      </c>
      <c r="AS28" s="195"/>
      <c r="AT28" s="195"/>
      <c r="AU28" s="184"/>
    </row>
    <row r="29" s="12" customFormat="1" ht="177.6" spans="1:47">
      <c r="A29" s="538"/>
      <c r="B29" s="539"/>
      <c r="C29" s="531">
        <v>2024</v>
      </c>
      <c r="D29" s="531" t="s">
        <v>251</v>
      </c>
      <c r="E29" s="531" t="s">
        <v>178</v>
      </c>
      <c r="F29" s="531" t="s">
        <v>224</v>
      </c>
      <c r="G29" s="531" t="s">
        <v>252</v>
      </c>
      <c r="H29" s="531" t="s">
        <v>253</v>
      </c>
      <c r="I29" s="531"/>
      <c r="J29" s="531" t="s">
        <v>676</v>
      </c>
      <c r="K29" s="195"/>
      <c r="L29" s="195"/>
      <c r="M29" s="195"/>
      <c r="N29" s="195"/>
      <c r="O29" s="195"/>
      <c r="P29" s="195"/>
      <c r="Q29" s="195"/>
      <c r="R29" s="195"/>
      <c r="S29" s="195">
        <v>694</v>
      </c>
      <c r="T29" s="195">
        <v>2838</v>
      </c>
      <c r="U29" s="195">
        <v>200</v>
      </c>
      <c r="V29" s="195">
        <v>872</v>
      </c>
      <c r="W29" s="531" t="s">
        <v>227</v>
      </c>
      <c r="X29" s="531" t="s">
        <v>656</v>
      </c>
      <c r="Y29" s="531" t="s">
        <v>254</v>
      </c>
      <c r="Z29" s="531"/>
      <c r="AA29" s="531"/>
      <c r="AB29" s="195">
        <v>350</v>
      </c>
      <c r="AC29" s="195"/>
      <c r="AD29" s="195"/>
      <c r="AE29" s="195"/>
      <c r="AF29" s="195"/>
      <c r="AG29" s="195"/>
      <c r="AH29" s="195"/>
      <c r="AI29" s="195"/>
      <c r="AJ29" s="195"/>
      <c r="AK29" s="195"/>
      <c r="AL29" s="195"/>
      <c r="AM29" s="195"/>
      <c r="AN29" s="195"/>
      <c r="AO29" s="553" t="s">
        <v>677</v>
      </c>
      <c r="AP29" s="553" t="s">
        <v>677</v>
      </c>
      <c r="AQ29" s="195" t="s">
        <v>184</v>
      </c>
      <c r="AR29" s="195" t="s">
        <v>643</v>
      </c>
      <c r="AS29" s="195" t="s">
        <v>184</v>
      </c>
      <c r="AT29" s="195"/>
      <c r="AU29" s="184"/>
    </row>
    <row r="30" s="12" customFormat="1" ht="199.8" spans="1:47">
      <c r="A30" s="538"/>
      <c r="B30" s="539"/>
      <c r="C30" s="531">
        <v>2024</v>
      </c>
      <c r="D30" s="531" t="s">
        <v>255</v>
      </c>
      <c r="E30" s="531" t="s">
        <v>178</v>
      </c>
      <c r="F30" s="531" t="s">
        <v>224</v>
      </c>
      <c r="G30" s="531" t="s">
        <v>242</v>
      </c>
      <c r="H30" s="531" t="s">
        <v>256</v>
      </c>
      <c r="I30" s="531"/>
      <c r="J30" s="531" t="s">
        <v>678</v>
      </c>
      <c r="K30" s="195"/>
      <c r="L30" s="195"/>
      <c r="M30" s="195"/>
      <c r="N30" s="195"/>
      <c r="O30" s="195"/>
      <c r="P30" s="195"/>
      <c r="Q30" s="195"/>
      <c r="R30" s="195"/>
      <c r="S30" s="195">
        <v>232</v>
      </c>
      <c r="T30" s="195">
        <v>972</v>
      </c>
      <c r="U30" s="195">
        <v>82</v>
      </c>
      <c r="V30" s="195">
        <v>361</v>
      </c>
      <c r="W30" s="531" t="s">
        <v>227</v>
      </c>
      <c r="X30" s="531" t="s">
        <v>656</v>
      </c>
      <c r="Y30" s="531" t="s">
        <v>207</v>
      </c>
      <c r="Z30" s="531"/>
      <c r="AA30" s="531"/>
      <c r="AB30" s="195">
        <v>250</v>
      </c>
      <c r="AC30" s="195"/>
      <c r="AD30" s="195"/>
      <c r="AE30" s="195"/>
      <c r="AF30" s="195"/>
      <c r="AG30" s="195"/>
      <c r="AH30" s="195"/>
      <c r="AI30" s="195"/>
      <c r="AJ30" s="195"/>
      <c r="AK30" s="195"/>
      <c r="AL30" s="195"/>
      <c r="AM30" s="195"/>
      <c r="AN30" s="195"/>
      <c r="AO30" s="553" t="s">
        <v>679</v>
      </c>
      <c r="AP30" s="553" t="s">
        <v>679</v>
      </c>
      <c r="AQ30" s="195" t="s">
        <v>639</v>
      </c>
      <c r="AR30" s="195" t="s">
        <v>643</v>
      </c>
      <c r="AS30" s="195" t="s">
        <v>184</v>
      </c>
      <c r="AT30" s="195"/>
      <c r="AU30" s="184"/>
    </row>
    <row r="31" s="12" customFormat="1" ht="66.6" spans="1:47">
      <c r="A31" s="538"/>
      <c r="B31" s="539"/>
      <c r="C31" s="531">
        <v>2024</v>
      </c>
      <c r="D31" s="531" t="s">
        <v>257</v>
      </c>
      <c r="E31" s="531" t="s">
        <v>178</v>
      </c>
      <c r="F31" s="531" t="s">
        <v>224</v>
      </c>
      <c r="G31" s="531" t="s">
        <v>225</v>
      </c>
      <c r="H31" s="531" t="s">
        <v>258</v>
      </c>
      <c r="I31" s="531"/>
      <c r="J31" s="195" t="s">
        <v>680</v>
      </c>
      <c r="K31" s="195"/>
      <c r="L31" s="195"/>
      <c r="M31" s="195"/>
      <c r="N31" s="195"/>
      <c r="O31" s="195"/>
      <c r="P31" s="195"/>
      <c r="Q31" s="195"/>
      <c r="R31" s="195"/>
      <c r="S31" s="195">
        <v>694</v>
      </c>
      <c r="T31" s="195">
        <v>2838</v>
      </c>
      <c r="U31" s="195">
        <v>200</v>
      </c>
      <c r="V31" s="195">
        <v>872</v>
      </c>
      <c r="W31" s="531" t="s">
        <v>227</v>
      </c>
      <c r="X31" s="531" t="s">
        <v>656</v>
      </c>
      <c r="Y31" s="531" t="s">
        <v>207</v>
      </c>
      <c r="Z31" s="531"/>
      <c r="AA31" s="531"/>
      <c r="AB31" s="195">
        <v>50</v>
      </c>
      <c r="AC31" s="195"/>
      <c r="AD31" s="195"/>
      <c r="AE31" s="195"/>
      <c r="AF31" s="195"/>
      <c r="AG31" s="195"/>
      <c r="AH31" s="195"/>
      <c r="AI31" s="195"/>
      <c r="AJ31" s="195"/>
      <c r="AK31" s="195"/>
      <c r="AL31" s="195"/>
      <c r="AM31" s="195"/>
      <c r="AN31" s="195"/>
      <c r="AO31" s="553" t="s">
        <v>681</v>
      </c>
      <c r="AP31" s="553" t="s">
        <v>681</v>
      </c>
      <c r="AQ31" s="195" t="s">
        <v>184</v>
      </c>
      <c r="AR31" s="195" t="s">
        <v>643</v>
      </c>
      <c r="AS31" s="195" t="s">
        <v>639</v>
      </c>
      <c r="AT31" s="195"/>
      <c r="AU31" s="184"/>
    </row>
    <row r="32" s="12" customFormat="1" ht="177.6" spans="1:47">
      <c r="A32" s="538"/>
      <c r="B32" s="539"/>
      <c r="C32" s="531">
        <v>2024</v>
      </c>
      <c r="D32" s="531" t="s">
        <v>259</v>
      </c>
      <c r="E32" s="531" t="s">
        <v>178</v>
      </c>
      <c r="F32" s="531" t="s">
        <v>224</v>
      </c>
      <c r="G32" s="531" t="s">
        <v>225</v>
      </c>
      <c r="H32" s="531" t="s">
        <v>260</v>
      </c>
      <c r="I32" s="531"/>
      <c r="J32" s="195" t="s">
        <v>682</v>
      </c>
      <c r="K32" s="195"/>
      <c r="L32" s="195"/>
      <c r="M32" s="195"/>
      <c r="N32" s="195"/>
      <c r="O32" s="195"/>
      <c r="P32" s="195"/>
      <c r="Q32" s="195"/>
      <c r="R32" s="195"/>
      <c r="S32" s="195">
        <v>289</v>
      </c>
      <c r="T32" s="195">
        <v>1120</v>
      </c>
      <c r="U32" s="195">
        <v>66</v>
      </c>
      <c r="V32" s="195">
        <v>275</v>
      </c>
      <c r="W32" s="531" t="s">
        <v>227</v>
      </c>
      <c r="X32" s="531" t="s">
        <v>656</v>
      </c>
      <c r="Y32" s="531" t="s">
        <v>183</v>
      </c>
      <c r="Z32" s="531"/>
      <c r="AA32" s="531"/>
      <c r="AB32" s="195">
        <v>450</v>
      </c>
      <c r="AC32" s="195"/>
      <c r="AD32" s="195"/>
      <c r="AE32" s="195"/>
      <c r="AF32" s="195"/>
      <c r="AG32" s="195"/>
      <c r="AH32" s="195"/>
      <c r="AI32" s="195"/>
      <c r="AJ32" s="195"/>
      <c r="AK32" s="195"/>
      <c r="AL32" s="195"/>
      <c r="AM32" s="195"/>
      <c r="AN32" s="195"/>
      <c r="AO32" s="224" t="s">
        <v>683</v>
      </c>
      <c r="AP32" s="224" t="s">
        <v>683</v>
      </c>
      <c r="AQ32" s="195" t="s">
        <v>184</v>
      </c>
      <c r="AR32" s="195" t="s">
        <v>645</v>
      </c>
      <c r="AS32" s="195" t="s">
        <v>184</v>
      </c>
      <c r="AT32" s="195"/>
      <c r="AU32" s="184"/>
    </row>
    <row r="33" s="12" customFormat="1" ht="177.6" spans="1:47">
      <c r="A33" s="538"/>
      <c r="B33" s="539"/>
      <c r="C33" s="531">
        <v>2024</v>
      </c>
      <c r="D33" s="531" t="s">
        <v>261</v>
      </c>
      <c r="E33" s="531" t="s">
        <v>178</v>
      </c>
      <c r="F33" s="531" t="s">
        <v>224</v>
      </c>
      <c r="G33" s="531" t="s">
        <v>239</v>
      </c>
      <c r="H33" s="537" t="s">
        <v>262</v>
      </c>
      <c r="I33" s="531"/>
      <c r="J33" s="195" t="s">
        <v>684</v>
      </c>
      <c r="K33" s="195"/>
      <c r="L33" s="195"/>
      <c r="M33" s="195"/>
      <c r="N33" s="195"/>
      <c r="O33" s="195"/>
      <c r="P33" s="195"/>
      <c r="Q33" s="195"/>
      <c r="R33" s="195"/>
      <c r="S33" s="195">
        <v>232</v>
      </c>
      <c r="T33" s="195">
        <v>972</v>
      </c>
      <c r="U33" s="195">
        <v>82</v>
      </c>
      <c r="V33" s="195">
        <v>361</v>
      </c>
      <c r="W33" s="531" t="s">
        <v>227</v>
      </c>
      <c r="X33" s="531" t="s">
        <v>656</v>
      </c>
      <c r="Y33" s="531" t="s">
        <v>183</v>
      </c>
      <c r="Z33" s="531"/>
      <c r="AA33" s="531"/>
      <c r="AB33" s="549">
        <v>650</v>
      </c>
      <c r="AC33" s="195"/>
      <c r="AD33" s="195"/>
      <c r="AE33" s="195"/>
      <c r="AF33" s="195"/>
      <c r="AG33" s="195"/>
      <c r="AH33" s="195"/>
      <c r="AI33" s="195"/>
      <c r="AJ33" s="195"/>
      <c r="AK33" s="195"/>
      <c r="AL33" s="195"/>
      <c r="AM33" s="195"/>
      <c r="AN33" s="195"/>
      <c r="AO33" s="224" t="s">
        <v>685</v>
      </c>
      <c r="AP33" s="224" t="s">
        <v>685</v>
      </c>
      <c r="AQ33" s="195" t="s">
        <v>639</v>
      </c>
      <c r="AR33" s="195" t="s">
        <v>645</v>
      </c>
      <c r="AS33" s="195" t="s">
        <v>184</v>
      </c>
      <c r="AT33" s="195"/>
      <c r="AU33" s="184" t="s">
        <v>686</v>
      </c>
    </row>
    <row r="34" s="12" customFormat="1" ht="355.2" spans="1:47">
      <c r="A34" s="538"/>
      <c r="B34" s="539"/>
      <c r="C34" s="531">
        <v>2024</v>
      </c>
      <c r="D34" s="531" t="s">
        <v>263</v>
      </c>
      <c r="E34" s="531" t="s">
        <v>178</v>
      </c>
      <c r="F34" s="531" t="s">
        <v>264</v>
      </c>
      <c r="G34" s="531" t="s">
        <v>265</v>
      </c>
      <c r="H34" s="531" t="s">
        <v>266</v>
      </c>
      <c r="I34" s="531"/>
      <c r="J34" s="195" t="s">
        <v>687</v>
      </c>
      <c r="K34" s="195"/>
      <c r="L34" s="195"/>
      <c r="M34" s="195"/>
      <c r="N34" s="195"/>
      <c r="O34" s="195"/>
      <c r="P34" s="195"/>
      <c r="Q34" s="195"/>
      <c r="R34" s="195"/>
      <c r="S34" s="195">
        <v>694</v>
      </c>
      <c r="T34" s="195">
        <v>2838</v>
      </c>
      <c r="U34" s="195">
        <v>200</v>
      </c>
      <c r="V34" s="195">
        <v>872</v>
      </c>
      <c r="W34" s="531" t="s">
        <v>227</v>
      </c>
      <c r="X34" s="531" t="s">
        <v>656</v>
      </c>
      <c r="Y34" s="531" t="s">
        <v>207</v>
      </c>
      <c r="Z34" s="531"/>
      <c r="AA34" s="531"/>
      <c r="AB34" s="195">
        <v>500</v>
      </c>
      <c r="AC34" s="195"/>
      <c r="AD34" s="195"/>
      <c r="AE34" s="195"/>
      <c r="AF34" s="195"/>
      <c r="AG34" s="195"/>
      <c r="AH34" s="195"/>
      <c r="AI34" s="195"/>
      <c r="AJ34" s="195"/>
      <c r="AK34" s="195"/>
      <c r="AL34" s="195"/>
      <c r="AM34" s="195"/>
      <c r="AN34" s="195"/>
      <c r="AO34" s="553" t="s">
        <v>688</v>
      </c>
      <c r="AP34" s="553" t="s">
        <v>688</v>
      </c>
      <c r="AQ34" s="195" t="s">
        <v>184</v>
      </c>
      <c r="AR34" s="195" t="s">
        <v>201</v>
      </c>
      <c r="AS34" s="195" t="s">
        <v>639</v>
      </c>
      <c r="AT34" s="195"/>
      <c r="AU34" s="184"/>
    </row>
    <row r="35" s="12" customFormat="1" ht="177.6" spans="1:47">
      <c r="A35" s="538"/>
      <c r="B35" s="539"/>
      <c r="C35" s="531">
        <v>2024</v>
      </c>
      <c r="D35" s="531" t="s">
        <v>267</v>
      </c>
      <c r="E35" s="531" t="s">
        <v>178</v>
      </c>
      <c r="F35" s="531" t="s">
        <v>264</v>
      </c>
      <c r="G35" s="531" t="s">
        <v>268</v>
      </c>
      <c r="H35" s="531" t="s">
        <v>269</v>
      </c>
      <c r="I35" s="531"/>
      <c r="J35" s="195" t="s">
        <v>689</v>
      </c>
      <c r="K35" s="195"/>
      <c r="L35" s="195"/>
      <c r="M35" s="195"/>
      <c r="N35" s="195"/>
      <c r="O35" s="195"/>
      <c r="P35" s="195"/>
      <c r="Q35" s="195"/>
      <c r="R35" s="195"/>
      <c r="S35" s="195">
        <v>694</v>
      </c>
      <c r="T35" s="195">
        <v>2838</v>
      </c>
      <c r="U35" s="195">
        <v>200</v>
      </c>
      <c r="V35" s="195">
        <v>872</v>
      </c>
      <c r="W35" s="531" t="s">
        <v>227</v>
      </c>
      <c r="X35" s="531" t="s">
        <v>656</v>
      </c>
      <c r="Y35" s="531" t="s">
        <v>215</v>
      </c>
      <c r="Z35" s="531"/>
      <c r="AA35" s="531"/>
      <c r="AB35" s="195">
        <v>1950</v>
      </c>
      <c r="AC35" s="195"/>
      <c r="AD35" s="195"/>
      <c r="AE35" s="195"/>
      <c r="AF35" s="195"/>
      <c r="AG35" s="195"/>
      <c r="AH35" s="195"/>
      <c r="AI35" s="195"/>
      <c r="AJ35" s="195"/>
      <c r="AK35" s="195"/>
      <c r="AL35" s="195"/>
      <c r="AM35" s="195"/>
      <c r="AN35" s="195"/>
      <c r="AO35" s="553" t="s">
        <v>690</v>
      </c>
      <c r="AP35" s="553" t="s">
        <v>690</v>
      </c>
      <c r="AQ35" s="195" t="s">
        <v>639</v>
      </c>
      <c r="AR35" s="195" t="s">
        <v>643</v>
      </c>
      <c r="AS35" s="195" t="s">
        <v>639</v>
      </c>
      <c r="AT35" s="195"/>
      <c r="AU35" s="184"/>
    </row>
    <row r="36" s="12" customFormat="1" ht="177.6" spans="1:47">
      <c r="A36" s="538"/>
      <c r="B36" s="539"/>
      <c r="C36" s="531">
        <v>2024</v>
      </c>
      <c r="D36" s="531" t="s">
        <v>270</v>
      </c>
      <c r="E36" s="531" t="s">
        <v>178</v>
      </c>
      <c r="F36" s="531" t="s">
        <v>264</v>
      </c>
      <c r="G36" s="531" t="s">
        <v>271</v>
      </c>
      <c r="H36" s="531" t="s">
        <v>272</v>
      </c>
      <c r="I36" s="531"/>
      <c r="J36" s="195" t="s">
        <v>691</v>
      </c>
      <c r="K36" s="195"/>
      <c r="L36" s="195"/>
      <c r="M36" s="195"/>
      <c r="N36" s="195"/>
      <c r="O36" s="195"/>
      <c r="P36" s="195"/>
      <c r="Q36" s="195"/>
      <c r="R36" s="195"/>
      <c r="S36" s="195">
        <v>694</v>
      </c>
      <c r="T36" s="195">
        <v>2838</v>
      </c>
      <c r="U36" s="195">
        <v>200</v>
      </c>
      <c r="V36" s="195">
        <v>872</v>
      </c>
      <c r="W36" s="531" t="s">
        <v>227</v>
      </c>
      <c r="X36" s="531" t="s">
        <v>656</v>
      </c>
      <c r="Y36" s="531" t="s">
        <v>183</v>
      </c>
      <c r="Z36" s="531"/>
      <c r="AA36" s="531"/>
      <c r="AB36" s="195">
        <v>200</v>
      </c>
      <c r="AC36" s="195"/>
      <c r="AD36" s="195"/>
      <c r="AE36" s="195"/>
      <c r="AF36" s="195"/>
      <c r="AG36" s="195"/>
      <c r="AH36" s="195"/>
      <c r="AI36" s="195"/>
      <c r="AJ36" s="195"/>
      <c r="AK36" s="195"/>
      <c r="AL36" s="195"/>
      <c r="AM36" s="195"/>
      <c r="AN36" s="195"/>
      <c r="AO36" s="553" t="s">
        <v>692</v>
      </c>
      <c r="AP36" s="553" t="s">
        <v>692</v>
      </c>
      <c r="AQ36" s="195" t="s">
        <v>184</v>
      </c>
      <c r="AR36" s="195" t="s">
        <v>643</v>
      </c>
      <c r="AS36" s="195" t="s">
        <v>639</v>
      </c>
      <c r="AT36" s="195"/>
      <c r="AU36" s="184"/>
    </row>
    <row r="37" s="12" customFormat="1" ht="177.6" spans="1:47">
      <c r="A37" s="538"/>
      <c r="B37" s="539"/>
      <c r="C37" s="531">
        <v>2024</v>
      </c>
      <c r="D37" s="531" t="s">
        <v>273</v>
      </c>
      <c r="E37" s="531" t="s">
        <v>178</v>
      </c>
      <c r="F37" s="531" t="s">
        <v>264</v>
      </c>
      <c r="G37" s="531" t="s">
        <v>274</v>
      </c>
      <c r="H37" s="531" t="s">
        <v>272</v>
      </c>
      <c r="I37" s="531"/>
      <c r="J37" s="195" t="s">
        <v>691</v>
      </c>
      <c r="K37" s="195"/>
      <c r="L37" s="195"/>
      <c r="M37" s="195"/>
      <c r="N37" s="195"/>
      <c r="O37" s="195"/>
      <c r="P37" s="195"/>
      <c r="Q37" s="195"/>
      <c r="R37" s="195"/>
      <c r="S37" s="195">
        <v>694</v>
      </c>
      <c r="T37" s="195">
        <v>2838</v>
      </c>
      <c r="U37" s="195">
        <v>200</v>
      </c>
      <c r="V37" s="195">
        <v>872</v>
      </c>
      <c r="W37" s="531" t="s">
        <v>227</v>
      </c>
      <c r="X37" s="531" t="s">
        <v>656</v>
      </c>
      <c r="Y37" s="531" t="s">
        <v>183</v>
      </c>
      <c r="Z37" s="531"/>
      <c r="AA37" s="531"/>
      <c r="AB37" s="195">
        <v>200</v>
      </c>
      <c r="AC37" s="195"/>
      <c r="AD37" s="195"/>
      <c r="AE37" s="195"/>
      <c r="AF37" s="195"/>
      <c r="AG37" s="195"/>
      <c r="AH37" s="195"/>
      <c r="AI37" s="195"/>
      <c r="AJ37" s="195"/>
      <c r="AK37" s="195"/>
      <c r="AL37" s="195"/>
      <c r="AM37" s="195"/>
      <c r="AN37" s="195"/>
      <c r="AO37" s="553" t="s">
        <v>692</v>
      </c>
      <c r="AP37" s="553" t="s">
        <v>692</v>
      </c>
      <c r="AQ37" s="195" t="s">
        <v>639</v>
      </c>
      <c r="AR37" s="195" t="s">
        <v>643</v>
      </c>
      <c r="AS37" s="195" t="s">
        <v>639</v>
      </c>
      <c r="AT37" s="195"/>
      <c r="AU37" s="184"/>
    </row>
    <row r="38" s="12" customFormat="1" ht="111" spans="1:47">
      <c r="A38" s="538"/>
      <c r="B38" s="539"/>
      <c r="C38" s="531">
        <v>2024</v>
      </c>
      <c r="D38" s="531" t="s">
        <v>275</v>
      </c>
      <c r="E38" s="531" t="s">
        <v>178</v>
      </c>
      <c r="F38" s="531" t="s">
        <v>264</v>
      </c>
      <c r="G38" s="531" t="s">
        <v>276</v>
      </c>
      <c r="H38" s="531" t="s">
        <v>277</v>
      </c>
      <c r="I38" s="531"/>
      <c r="J38" s="195"/>
      <c r="K38" s="195"/>
      <c r="L38" s="195"/>
      <c r="M38" s="195"/>
      <c r="N38" s="195"/>
      <c r="O38" s="195"/>
      <c r="P38" s="195"/>
      <c r="Q38" s="195"/>
      <c r="R38" s="195"/>
      <c r="S38" s="195">
        <v>694</v>
      </c>
      <c r="T38" s="195">
        <v>2838</v>
      </c>
      <c r="U38" s="195">
        <v>200</v>
      </c>
      <c r="V38" s="195">
        <v>872</v>
      </c>
      <c r="W38" s="531" t="s">
        <v>227</v>
      </c>
      <c r="X38" s="531" t="s">
        <v>656</v>
      </c>
      <c r="Y38" s="531" t="s">
        <v>278</v>
      </c>
      <c r="Z38" s="531"/>
      <c r="AA38" s="531"/>
      <c r="AB38" s="195">
        <v>70</v>
      </c>
      <c r="AC38" s="195"/>
      <c r="AD38" s="195"/>
      <c r="AE38" s="195"/>
      <c r="AF38" s="195"/>
      <c r="AG38" s="195"/>
      <c r="AH38" s="195"/>
      <c r="AI38" s="195"/>
      <c r="AJ38" s="195"/>
      <c r="AK38" s="195"/>
      <c r="AL38" s="195"/>
      <c r="AM38" s="195"/>
      <c r="AN38" s="195"/>
      <c r="AO38" s="553" t="s">
        <v>693</v>
      </c>
      <c r="AP38" s="553" t="s">
        <v>693</v>
      </c>
      <c r="AQ38" s="195"/>
      <c r="AR38" s="195" t="s">
        <v>643</v>
      </c>
      <c r="AS38" s="195"/>
      <c r="AT38" s="195"/>
      <c r="AU38" s="184"/>
    </row>
    <row r="39" s="12" customFormat="1" ht="133.2" spans="1:47">
      <c r="A39" s="538"/>
      <c r="B39" s="539"/>
      <c r="C39" s="531">
        <v>2024</v>
      </c>
      <c r="D39" s="531" t="s">
        <v>279</v>
      </c>
      <c r="E39" s="531" t="s">
        <v>178</v>
      </c>
      <c r="F39" s="531" t="s">
        <v>224</v>
      </c>
      <c r="G39" s="531" t="s">
        <v>280</v>
      </c>
      <c r="H39" s="531" t="s">
        <v>281</v>
      </c>
      <c r="I39" s="531"/>
      <c r="J39" s="195"/>
      <c r="K39" s="195"/>
      <c r="L39" s="195"/>
      <c r="M39" s="195"/>
      <c r="N39" s="195"/>
      <c r="O39" s="195"/>
      <c r="P39" s="195"/>
      <c r="Q39" s="195"/>
      <c r="R39" s="195"/>
      <c r="S39" s="195">
        <v>694</v>
      </c>
      <c r="T39" s="195">
        <v>2838</v>
      </c>
      <c r="U39" s="195">
        <v>200</v>
      </c>
      <c r="V39" s="195">
        <v>872</v>
      </c>
      <c r="W39" s="531" t="s">
        <v>227</v>
      </c>
      <c r="X39" s="531" t="s">
        <v>656</v>
      </c>
      <c r="Y39" s="531" t="s">
        <v>183</v>
      </c>
      <c r="Z39" s="531"/>
      <c r="AA39" s="531"/>
      <c r="AB39" s="195">
        <v>250</v>
      </c>
      <c r="AC39" s="195"/>
      <c r="AD39" s="195"/>
      <c r="AE39" s="195"/>
      <c r="AF39" s="195"/>
      <c r="AG39" s="195"/>
      <c r="AH39" s="195"/>
      <c r="AI39" s="195"/>
      <c r="AJ39" s="195"/>
      <c r="AK39" s="195"/>
      <c r="AL39" s="195"/>
      <c r="AM39" s="195"/>
      <c r="AN39" s="195"/>
      <c r="AO39" s="553" t="s">
        <v>694</v>
      </c>
      <c r="AP39" s="553" t="s">
        <v>694</v>
      </c>
      <c r="AQ39" s="195" t="s">
        <v>184</v>
      </c>
      <c r="AR39" s="195" t="s">
        <v>643</v>
      </c>
      <c r="AS39" s="195"/>
      <c r="AT39" s="195"/>
      <c r="AU39" s="184"/>
    </row>
    <row r="40" s="12" customFormat="1" ht="155.4" spans="1:47">
      <c r="A40" s="538"/>
      <c r="B40" s="539"/>
      <c r="C40" s="531">
        <v>2024</v>
      </c>
      <c r="D40" s="537" t="s">
        <v>282</v>
      </c>
      <c r="E40" s="531" t="s">
        <v>178</v>
      </c>
      <c r="F40" s="531" t="s">
        <v>224</v>
      </c>
      <c r="G40" s="531" t="s">
        <v>252</v>
      </c>
      <c r="H40" s="531" t="s">
        <v>283</v>
      </c>
      <c r="I40" s="531"/>
      <c r="J40" s="195"/>
      <c r="K40" s="195"/>
      <c r="L40" s="195"/>
      <c r="M40" s="195"/>
      <c r="N40" s="195"/>
      <c r="O40" s="195"/>
      <c r="P40" s="195"/>
      <c r="Q40" s="195"/>
      <c r="R40" s="195"/>
      <c r="S40" s="195">
        <v>462</v>
      </c>
      <c r="T40" s="195">
        <v>1868</v>
      </c>
      <c r="U40" s="195">
        <v>118</v>
      </c>
      <c r="V40" s="195">
        <v>511</v>
      </c>
      <c r="W40" s="531" t="s">
        <v>227</v>
      </c>
      <c r="X40" s="531" t="s">
        <v>656</v>
      </c>
      <c r="Y40" s="531" t="s">
        <v>284</v>
      </c>
      <c r="Z40" s="531"/>
      <c r="AA40" s="531"/>
      <c r="AB40" s="195">
        <v>900</v>
      </c>
      <c r="AC40" s="195"/>
      <c r="AD40" s="195"/>
      <c r="AE40" s="195"/>
      <c r="AF40" s="195"/>
      <c r="AG40" s="195"/>
      <c r="AH40" s="195"/>
      <c r="AI40" s="195"/>
      <c r="AJ40" s="195"/>
      <c r="AK40" s="195"/>
      <c r="AL40" s="195"/>
      <c r="AM40" s="195"/>
      <c r="AN40" s="195"/>
      <c r="AO40" s="553" t="s">
        <v>695</v>
      </c>
      <c r="AP40" s="553" t="s">
        <v>695</v>
      </c>
      <c r="AQ40" s="195" t="s">
        <v>184</v>
      </c>
      <c r="AR40" s="195" t="s">
        <v>201</v>
      </c>
      <c r="AS40" s="195" t="s">
        <v>639</v>
      </c>
      <c r="AT40" s="195"/>
      <c r="AU40" s="184"/>
    </row>
    <row r="41" s="12" customFormat="1" ht="111" spans="1:47">
      <c r="A41" s="538"/>
      <c r="B41" s="539"/>
      <c r="C41" s="531">
        <v>2024</v>
      </c>
      <c r="D41" s="531" t="s">
        <v>285</v>
      </c>
      <c r="E41" s="531" t="s">
        <v>178</v>
      </c>
      <c r="F41" s="531" t="s">
        <v>224</v>
      </c>
      <c r="G41" s="531" t="s">
        <v>252</v>
      </c>
      <c r="H41" s="531" t="s">
        <v>286</v>
      </c>
      <c r="I41" s="531"/>
      <c r="J41" s="195"/>
      <c r="K41" s="195"/>
      <c r="L41" s="195"/>
      <c r="M41" s="195"/>
      <c r="N41" s="195"/>
      <c r="O41" s="195"/>
      <c r="P41" s="195"/>
      <c r="Q41" s="195"/>
      <c r="R41" s="195"/>
      <c r="S41" s="195">
        <v>462</v>
      </c>
      <c r="T41" s="195">
        <v>1868</v>
      </c>
      <c r="U41" s="195">
        <v>118</v>
      </c>
      <c r="V41" s="195">
        <v>511</v>
      </c>
      <c r="W41" s="531" t="s">
        <v>227</v>
      </c>
      <c r="X41" s="531" t="s">
        <v>656</v>
      </c>
      <c r="Y41" s="531" t="s">
        <v>254</v>
      </c>
      <c r="Z41" s="531"/>
      <c r="AA41" s="531"/>
      <c r="AB41" s="195">
        <v>80</v>
      </c>
      <c r="AC41" s="195"/>
      <c r="AD41" s="195"/>
      <c r="AE41" s="195"/>
      <c r="AF41" s="195"/>
      <c r="AG41" s="195"/>
      <c r="AH41" s="195"/>
      <c r="AI41" s="195"/>
      <c r="AJ41" s="195"/>
      <c r="AK41" s="195"/>
      <c r="AL41" s="195"/>
      <c r="AM41" s="195"/>
      <c r="AN41" s="195"/>
      <c r="AO41" s="553" t="s">
        <v>695</v>
      </c>
      <c r="AP41" s="553" t="s">
        <v>695</v>
      </c>
      <c r="AQ41" s="195" t="s">
        <v>184</v>
      </c>
      <c r="AR41" s="195" t="s">
        <v>201</v>
      </c>
      <c r="AS41" s="195" t="s">
        <v>639</v>
      </c>
      <c r="AT41" s="195"/>
      <c r="AU41" s="184"/>
    </row>
    <row r="42" s="12" customFormat="1" ht="133.2" spans="1:47">
      <c r="A42" s="538"/>
      <c r="B42" s="539"/>
      <c r="C42" s="531">
        <v>2024</v>
      </c>
      <c r="D42" s="531" t="s">
        <v>287</v>
      </c>
      <c r="E42" s="531" t="s">
        <v>178</v>
      </c>
      <c r="F42" s="531" t="s">
        <v>224</v>
      </c>
      <c r="G42" s="531" t="s">
        <v>252</v>
      </c>
      <c r="H42" s="531" t="s">
        <v>288</v>
      </c>
      <c r="I42" s="531"/>
      <c r="J42" s="195"/>
      <c r="K42" s="195"/>
      <c r="L42" s="195"/>
      <c r="M42" s="195"/>
      <c r="N42" s="195"/>
      <c r="O42" s="195"/>
      <c r="P42" s="195"/>
      <c r="Q42" s="195"/>
      <c r="R42" s="195"/>
      <c r="S42" s="195">
        <v>462</v>
      </c>
      <c r="T42" s="195">
        <v>1868</v>
      </c>
      <c r="U42" s="195">
        <v>118</v>
      </c>
      <c r="V42" s="195">
        <v>511</v>
      </c>
      <c r="W42" s="531" t="s">
        <v>227</v>
      </c>
      <c r="X42" s="531" t="s">
        <v>656</v>
      </c>
      <c r="Y42" s="531" t="s">
        <v>278</v>
      </c>
      <c r="Z42" s="531"/>
      <c r="AA42" s="531"/>
      <c r="AB42" s="195">
        <v>150</v>
      </c>
      <c r="AC42" s="195"/>
      <c r="AD42" s="195"/>
      <c r="AE42" s="195"/>
      <c r="AF42" s="195"/>
      <c r="AG42" s="195"/>
      <c r="AH42" s="195"/>
      <c r="AI42" s="195"/>
      <c r="AJ42" s="195"/>
      <c r="AK42" s="195"/>
      <c r="AL42" s="195"/>
      <c r="AM42" s="195"/>
      <c r="AN42" s="195"/>
      <c r="AO42" s="553" t="s">
        <v>696</v>
      </c>
      <c r="AP42" s="553" t="s">
        <v>696</v>
      </c>
      <c r="AQ42" s="195"/>
      <c r="AR42" s="195" t="s">
        <v>643</v>
      </c>
      <c r="AS42" s="195"/>
      <c r="AT42" s="195"/>
      <c r="AU42" s="184"/>
    </row>
    <row r="43" s="12" customFormat="1" ht="155.4" spans="1:47">
      <c r="A43" s="538"/>
      <c r="B43" s="539"/>
      <c r="C43" s="531">
        <v>2024</v>
      </c>
      <c r="D43" s="531" t="s">
        <v>289</v>
      </c>
      <c r="E43" s="531" t="s">
        <v>178</v>
      </c>
      <c r="F43" s="531" t="s">
        <v>224</v>
      </c>
      <c r="G43" s="531" t="s">
        <v>252</v>
      </c>
      <c r="H43" s="531" t="s">
        <v>290</v>
      </c>
      <c r="I43" s="531"/>
      <c r="J43" s="195"/>
      <c r="K43" s="195"/>
      <c r="L43" s="195"/>
      <c r="M43" s="195"/>
      <c r="N43" s="195"/>
      <c r="O43" s="195"/>
      <c r="P43" s="195"/>
      <c r="Q43" s="195"/>
      <c r="R43" s="195"/>
      <c r="S43" s="195">
        <v>462</v>
      </c>
      <c r="T43" s="195">
        <v>1868</v>
      </c>
      <c r="U43" s="195">
        <v>118</v>
      </c>
      <c r="V43" s="195">
        <v>511</v>
      </c>
      <c r="W43" s="531" t="s">
        <v>227</v>
      </c>
      <c r="X43" s="531" t="s">
        <v>656</v>
      </c>
      <c r="Y43" s="531" t="s">
        <v>250</v>
      </c>
      <c r="Z43" s="531"/>
      <c r="AA43" s="531"/>
      <c r="AB43" s="195">
        <v>200</v>
      </c>
      <c r="AC43" s="195"/>
      <c r="AD43" s="195"/>
      <c r="AE43" s="195"/>
      <c r="AF43" s="195"/>
      <c r="AG43" s="195"/>
      <c r="AH43" s="195"/>
      <c r="AI43" s="195"/>
      <c r="AJ43" s="195"/>
      <c r="AK43" s="195"/>
      <c r="AL43" s="195"/>
      <c r="AM43" s="195"/>
      <c r="AN43" s="195"/>
      <c r="AO43" s="533" t="s">
        <v>697</v>
      </c>
      <c r="AP43" s="533" t="s">
        <v>697</v>
      </c>
      <c r="AQ43" s="195"/>
      <c r="AR43" s="195" t="s">
        <v>643</v>
      </c>
      <c r="AS43" s="195"/>
      <c r="AT43" s="195"/>
      <c r="AU43" s="184"/>
    </row>
    <row r="44" s="12" customFormat="1" ht="133.2" spans="1:47">
      <c r="A44" s="538"/>
      <c r="B44" s="539"/>
      <c r="C44" s="531">
        <v>2024</v>
      </c>
      <c r="D44" s="531" t="s">
        <v>291</v>
      </c>
      <c r="E44" s="531" t="s">
        <v>178</v>
      </c>
      <c r="F44" s="531" t="s">
        <v>224</v>
      </c>
      <c r="G44" s="531" t="s">
        <v>292</v>
      </c>
      <c r="H44" s="531" t="s">
        <v>293</v>
      </c>
      <c r="I44" s="531"/>
      <c r="J44" s="195"/>
      <c r="K44" s="195"/>
      <c r="L44" s="195"/>
      <c r="M44" s="195"/>
      <c r="N44" s="195"/>
      <c r="O44" s="195"/>
      <c r="P44" s="195"/>
      <c r="Q44" s="195"/>
      <c r="R44" s="195"/>
      <c r="S44" s="195">
        <v>462</v>
      </c>
      <c r="T44" s="195">
        <v>1868</v>
      </c>
      <c r="U44" s="195">
        <v>118</v>
      </c>
      <c r="V44" s="195">
        <v>511</v>
      </c>
      <c r="W44" s="531" t="s">
        <v>227</v>
      </c>
      <c r="X44" s="531" t="s">
        <v>656</v>
      </c>
      <c r="Y44" s="531" t="s">
        <v>250</v>
      </c>
      <c r="Z44" s="531"/>
      <c r="AA44" s="531"/>
      <c r="AB44" s="195">
        <v>100</v>
      </c>
      <c r="AC44" s="195"/>
      <c r="AD44" s="195"/>
      <c r="AE44" s="195"/>
      <c r="AF44" s="195"/>
      <c r="AG44" s="195"/>
      <c r="AH44" s="195"/>
      <c r="AI44" s="195"/>
      <c r="AJ44" s="195"/>
      <c r="AK44" s="195"/>
      <c r="AL44" s="195"/>
      <c r="AM44" s="195"/>
      <c r="AN44" s="195"/>
      <c r="AO44" s="553" t="s">
        <v>698</v>
      </c>
      <c r="AP44" s="553" t="s">
        <v>698</v>
      </c>
      <c r="AQ44" s="195"/>
      <c r="AR44" s="195" t="s">
        <v>643</v>
      </c>
      <c r="AS44" s="195"/>
      <c r="AT44" s="195"/>
      <c r="AU44" s="184"/>
    </row>
    <row r="45" s="12" customFormat="1" ht="133.2" spans="1:47">
      <c r="A45" s="538"/>
      <c r="B45" s="539"/>
      <c r="C45" s="531">
        <v>2024</v>
      </c>
      <c r="D45" s="531" t="s">
        <v>294</v>
      </c>
      <c r="E45" s="531" t="s">
        <v>178</v>
      </c>
      <c r="F45" s="531" t="s">
        <v>224</v>
      </c>
      <c r="G45" s="531" t="s">
        <v>252</v>
      </c>
      <c r="H45" s="531" t="s">
        <v>295</v>
      </c>
      <c r="I45" s="531"/>
      <c r="J45" s="195"/>
      <c r="K45" s="195"/>
      <c r="L45" s="195"/>
      <c r="M45" s="195"/>
      <c r="N45" s="195"/>
      <c r="O45" s="195"/>
      <c r="P45" s="195"/>
      <c r="Q45" s="195"/>
      <c r="R45" s="195"/>
      <c r="S45" s="195">
        <v>694</v>
      </c>
      <c r="T45" s="195">
        <v>2838</v>
      </c>
      <c r="U45" s="195">
        <v>200</v>
      </c>
      <c r="V45" s="195">
        <v>872</v>
      </c>
      <c r="W45" s="531" t="s">
        <v>227</v>
      </c>
      <c r="X45" s="531" t="s">
        <v>656</v>
      </c>
      <c r="Y45" s="531"/>
      <c r="Z45" s="531"/>
      <c r="AA45" s="531"/>
      <c r="AB45" s="195">
        <v>300</v>
      </c>
      <c r="AC45" s="195"/>
      <c r="AD45" s="195"/>
      <c r="AE45" s="195"/>
      <c r="AF45" s="195"/>
      <c r="AG45" s="195"/>
      <c r="AH45" s="195"/>
      <c r="AI45" s="195"/>
      <c r="AJ45" s="195"/>
      <c r="AK45" s="195"/>
      <c r="AL45" s="195"/>
      <c r="AM45" s="195"/>
      <c r="AN45" s="195"/>
      <c r="AO45" s="553" t="s">
        <v>699</v>
      </c>
      <c r="AP45" s="553" t="s">
        <v>699</v>
      </c>
      <c r="AQ45" s="195" t="s">
        <v>231</v>
      </c>
      <c r="AR45" s="195" t="s">
        <v>643</v>
      </c>
      <c r="AS45" s="195"/>
      <c r="AT45" s="195"/>
      <c r="AU45" s="184"/>
    </row>
    <row r="46" s="12" customFormat="1" ht="133.2" spans="1:47">
      <c r="A46" s="538"/>
      <c r="B46" s="539"/>
      <c r="C46" s="531">
        <v>2024</v>
      </c>
      <c r="D46" s="531" t="s">
        <v>296</v>
      </c>
      <c r="E46" s="531" t="s">
        <v>178</v>
      </c>
      <c r="F46" s="531" t="s">
        <v>224</v>
      </c>
      <c r="G46" s="531" t="s">
        <v>245</v>
      </c>
      <c r="H46" s="531" t="s">
        <v>297</v>
      </c>
      <c r="I46" s="531"/>
      <c r="J46" s="195" t="s">
        <v>700</v>
      </c>
      <c r="K46" s="195"/>
      <c r="L46" s="195"/>
      <c r="M46" s="195"/>
      <c r="N46" s="195"/>
      <c r="O46" s="195"/>
      <c r="P46" s="195"/>
      <c r="Q46" s="195"/>
      <c r="R46" s="195"/>
      <c r="S46" s="195">
        <v>173</v>
      </c>
      <c r="T46" s="195">
        <v>746</v>
      </c>
      <c r="U46" s="195">
        <v>52</v>
      </c>
      <c r="V46" s="195">
        <v>236</v>
      </c>
      <c r="W46" s="531" t="s">
        <v>227</v>
      </c>
      <c r="X46" s="531" t="s">
        <v>656</v>
      </c>
      <c r="Y46" s="531"/>
      <c r="Z46" s="531"/>
      <c r="AA46" s="531"/>
      <c r="AB46" s="195">
        <v>100</v>
      </c>
      <c r="AC46" s="195"/>
      <c r="AD46" s="195"/>
      <c r="AE46" s="195"/>
      <c r="AF46" s="195"/>
      <c r="AG46" s="195"/>
      <c r="AH46" s="195"/>
      <c r="AI46" s="195"/>
      <c r="AJ46" s="195"/>
      <c r="AK46" s="195"/>
      <c r="AL46" s="195"/>
      <c r="AM46" s="195"/>
      <c r="AN46" s="195"/>
      <c r="AO46" s="553" t="s">
        <v>701</v>
      </c>
      <c r="AP46" s="553" t="s">
        <v>701</v>
      </c>
      <c r="AQ46" s="195"/>
      <c r="AR46" s="195" t="s">
        <v>643</v>
      </c>
      <c r="AS46" s="195"/>
      <c r="AT46" s="195"/>
      <c r="AU46" s="184"/>
    </row>
    <row r="47" s="12" customFormat="1" ht="155.4" spans="1:47">
      <c r="A47" s="538"/>
      <c r="B47" s="539"/>
      <c r="C47" s="531">
        <v>2024</v>
      </c>
      <c r="D47" s="531" t="s">
        <v>298</v>
      </c>
      <c r="E47" s="531" t="s">
        <v>178</v>
      </c>
      <c r="F47" s="531" t="s">
        <v>224</v>
      </c>
      <c r="G47" s="531" t="s">
        <v>299</v>
      </c>
      <c r="H47" s="531" t="s">
        <v>300</v>
      </c>
      <c r="I47" s="531"/>
      <c r="J47" s="195" t="s">
        <v>702</v>
      </c>
      <c r="K47" s="195"/>
      <c r="L47" s="195"/>
      <c r="M47" s="195"/>
      <c r="N47" s="195"/>
      <c r="O47" s="195"/>
      <c r="P47" s="195"/>
      <c r="Q47" s="195"/>
      <c r="R47" s="195"/>
      <c r="S47" s="195">
        <v>405</v>
      </c>
      <c r="T47" s="195">
        <v>1718</v>
      </c>
      <c r="U47" s="195">
        <v>134</v>
      </c>
      <c r="V47" s="195">
        <v>597</v>
      </c>
      <c r="W47" s="531" t="s">
        <v>227</v>
      </c>
      <c r="X47" s="531" t="s">
        <v>656</v>
      </c>
      <c r="Y47" s="531"/>
      <c r="Z47" s="531"/>
      <c r="AA47" s="531"/>
      <c r="AB47" s="195">
        <v>120</v>
      </c>
      <c r="AC47" s="195"/>
      <c r="AD47" s="195"/>
      <c r="AE47" s="195"/>
      <c r="AF47" s="195"/>
      <c r="AG47" s="195"/>
      <c r="AH47" s="195"/>
      <c r="AI47" s="195"/>
      <c r="AJ47" s="195"/>
      <c r="AK47" s="195"/>
      <c r="AL47" s="195"/>
      <c r="AM47" s="195"/>
      <c r="AN47" s="195"/>
      <c r="AO47" s="553" t="s">
        <v>703</v>
      </c>
      <c r="AP47" s="553" t="s">
        <v>703</v>
      </c>
      <c r="AQ47" s="195"/>
      <c r="AR47" s="195" t="s">
        <v>643</v>
      </c>
      <c r="AS47" s="195"/>
      <c r="AT47" s="195"/>
      <c r="AU47" s="184"/>
    </row>
    <row r="48" s="422" customFormat="1" ht="155.4" spans="1:47">
      <c r="A48" s="540" t="s">
        <v>665</v>
      </c>
      <c r="B48" s="539"/>
      <c r="C48" s="531" t="s">
        <v>303</v>
      </c>
      <c r="D48" s="541" t="s">
        <v>301</v>
      </c>
      <c r="E48" s="531" t="s">
        <v>302</v>
      </c>
      <c r="F48" s="531" t="s">
        <v>303</v>
      </c>
      <c r="G48" s="531" t="s">
        <v>209</v>
      </c>
      <c r="H48" s="224" t="s">
        <v>304</v>
      </c>
      <c r="I48" s="531">
        <v>1</v>
      </c>
      <c r="J48" s="531" t="s">
        <v>704</v>
      </c>
      <c r="K48" s="531"/>
      <c r="L48" s="531"/>
      <c r="M48" s="531"/>
      <c r="N48" s="531"/>
      <c r="O48" s="531"/>
      <c r="P48" s="531"/>
      <c r="Q48" s="531"/>
      <c r="R48" s="531"/>
      <c r="S48" s="531">
        <v>1863</v>
      </c>
      <c r="T48" s="531">
        <v>7896</v>
      </c>
      <c r="U48" s="531">
        <v>1225</v>
      </c>
      <c r="V48" s="531">
        <v>5396</v>
      </c>
      <c r="W48" s="531" t="s">
        <v>305</v>
      </c>
      <c r="X48" s="531" t="s">
        <v>705</v>
      </c>
      <c r="Y48" s="531" t="s">
        <v>183</v>
      </c>
      <c r="Z48" s="531" t="s">
        <v>706</v>
      </c>
      <c r="AA48" s="531"/>
      <c r="AB48" s="531">
        <v>400</v>
      </c>
      <c r="AC48" s="531"/>
      <c r="AD48" s="531"/>
      <c r="AE48" s="531"/>
      <c r="AF48" s="531"/>
      <c r="AG48" s="531"/>
      <c r="AH48" s="531"/>
      <c r="AI48" s="531"/>
      <c r="AJ48" s="531"/>
      <c r="AK48" s="531"/>
      <c r="AL48" s="531"/>
      <c r="AM48" s="531"/>
      <c r="AN48" s="531"/>
      <c r="AO48" s="531" t="s">
        <v>707</v>
      </c>
      <c r="AP48" s="531" t="s">
        <v>707</v>
      </c>
      <c r="AQ48" s="195"/>
      <c r="AR48" s="195" t="s">
        <v>643</v>
      </c>
      <c r="AS48" s="195"/>
      <c r="AT48" s="195"/>
      <c r="AU48" s="184"/>
    </row>
    <row r="49" s="422" customFormat="1" ht="133.2" spans="1:47">
      <c r="A49" s="540" t="s">
        <v>668</v>
      </c>
      <c r="B49" s="539"/>
      <c r="C49" s="531" t="s">
        <v>303</v>
      </c>
      <c r="D49" s="541" t="s">
        <v>306</v>
      </c>
      <c r="E49" s="531" t="s">
        <v>178</v>
      </c>
      <c r="F49" s="531" t="s">
        <v>303</v>
      </c>
      <c r="G49" s="531" t="s">
        <v>209</v>
      </c>
      <c r="H49" s="542" t="s">
        <v>307</v>
      </c>
      <c r="I49" s="531">
        <v>1</v>
      </c>
      <c r="J49" s="531" t="s">
        <v>708</v>
      </c>
      <c r="K49" s="531"/>
      <c r="L49" s="531"/>
      <c r="M49" s="531"/>
      <c r="N49" s="531"/>
      <c r="O49" s="531"/>
      <c r="P49" s="531"/>
      <c r="Q49" s="531"/>
      <c r="R49" s="531"/>
      <c r="S49" s="531">
        <v>1863</v>
      </c>
      <c r="T49" s="531">
        <v>7896</v>
      </c>
      <c r="U49" s="531">
        <v>1225</v>
      </c>
      <c r="V49" s="531">
        <v>5396</v>
      </c>
      <c r="W49" s="531" t="s">
        <v>305</v>
      </c>
      <c r="X49" s="531" t="s">
        <v>705</v>
      </c>
      <c r="Y49" s="531" t="s">
        <v>183</v>
      </c>
      <c r="Z49" s="531" t="s">
        <v>706</v>
      </c>
      <c r="AA49" s="531"/>
      <c r="AB49" s="531">
        <v>400</v>
      </c>
      <c r="AC49" s="531"/>
      <c r="AD49" s="531"/>
      <c r="AE49" s="531"/>
      <c r="AF49" s="531"/>
      <c r="AG49" s="531"/>
      <c r="AH49" s="531"/>
      <c r="AI49" s="531"/>
      <c r="AJ49" s="531"/>
      <c r="AK49" s="531"/>
      <c r="AL49" s="531"/>
      <c r="AM49" s="531"/>
      <c r="AN49" s="531"/>
      <c r="AO49" s="531" t="s">
        <v>709</v>
      </c>
      <c r="AP49" s="531" t="s">
        <v>710</v>
      </c>
      <c r="AQ49" s="195" t="s">
        <v>639</v>
      </c>
      <c r="AR49" s="195" t="s">
        <v>643</v>
      </c>
      <c r="AS49" s="195" t="s">
        <v>184</v>
      </c>
      <c r="AT49" s="195"/>
      <c r="AU49" s="184"/>
    </row>
    <row r="50" s="422" customFormat="1" ht="111" spans="1:47">
      <c r="A50" s="543">
        <v>3</v>
      </c>
      <c r="B50" s="539"/>
      <c r="C50" s="531" t="s">
        <v>303</v>
      </c>
      <c r="D50" s="541" t="s">
        <v>308</v>
      </c>
      <c r="E50" s="531" t="s">
        <v>178</v>
      </c>
      <c r="F50" s="531" t="s">
        <v>303</v>
      </c>
      <c r="G50" s="531" t="s">
        <v>309</v>
      </c>
      <c r="H50" s="531" t="s">
        <v>310</v>
      </c>
      <c r="I50" s="531">
        <v>1</v>
      </c>
      <c r="J50" s="531" t="s">
        <v>711</v>
      </c>
      <c r="K50" s="531"/>
      <c r="L50" s="531"/>
      <c r="M50" s="531"/>
      <c r="N50" s="531"/>
      <c r="O50" s="531"/>
      <c r="P50" s="531"/>
      <c r="Q50" s="531"/>
      <c r="R50" s="531"/>
      <c r="S50" s="531">
        <v>570</v>
      </c>
      <c r="T50" s="531">
        <v>2427</v>
      </c>
      <c r="U50" s="531">
        <v>400</v>
      </c>
      <c r="V50" s="531">
        <v>1767</v>
      </c>
      <c r="W50" s="531" t="s">
        <v>305</v>
      </c>
      <c r="X50" s="531" t="s">
        <v>705</v>
      </c>
      <c r="Y50" s="531" t="s">
        <v>250</v>
      </c>
      <c r="Z50" s="531" t="s">
        <v>712</v>
      </c>
      <c r="AA50" s="531"/>
      <c r="AB50" s="531">
        <v>100</v>
      </c>
      <c r="AC50" s="531"/>
      <c r="AD50" s="531"/>
      <c r="AE50" s="531"/>
      <c r="AF50" s="531"/>
      <c r="AG50" s="531"/>
      <c r="AH50" s="531"/>
      <c r="AI50" s="531"/>
      <c r="AJ50" s="531"/>
      <c r="AK50" s="531"/>
      <c r="AL50" s="531"/>
      <c r="AM50" s="531"/>
      <c r="AN50" s="531"/>
      <c r="AO50" s="531" t="s">
        <v>713</v>
      </c>
      <c r="AP50" s="531" t="s">
        <v>713</v>
      </c>
      <c r="AQ50" s="195"/>
      <c r="AR50" s="195" t="s">
        <v>643</v>
      </c>
      <c r="AS50" s="195"/>
      <c r="AT50" s="195"/>
      <c r="AU50" s="184"/>
    </row>
    <row r="51" s="422" customFormat="1" ht="88.8" spans="1:47">
      <c r="A51" s="540" t="s">
        <v>714</v>
      </c>
      <c r="B51" s="541"/>
      <c r="C51" s="543" t="s">
        <v>303</v>
      </c>
      <c r="D51" s="541" t="s">
        <v>311</v>
      </c>
      <c r="E51" s="531" t="s">
        <v>302</v>
      </c>
      <c r="F51" s="531" t="s">
        <v>303</v>
      </c>
      <c r="G51" s="531" t="s">
        <v>312</v>
      </c>
      <c r="H51" s="531" t="s">
        <v>313</v>
      </c>
      <c r="I51" s="531">
        <v>1</v>
      </c>
      <c r="J51" s="531" t="s">
        <v>682</v>
      </c>
      <c r="K51" s="531"/>
      <c r="L51" s="531"/>
      <c r="M51" s="531"/>
      <c r="N51" s="531"/>
      <c r="O51" s="531"/>
      <c r="P51" s="531"/>
      <c r="Q51" s="531"/>
      <c r="R51" s="531"/>
      <c r="S51" s="531">
        <v>1863</v>
      </c>
      <c r="T51" s="531">
        <v>7896</v>
      </c>
      <c r="U51" s="531">
        <v>1225</v>
      </c>
      <c r="V51" s="531">
        <v>5396</v>
      </c>
      <c r="W51" s="531" t="s">
        <v>305</v>
      </c>
      <c r="X51" s="531" t="s">
        <v>705</v>
      </c>
      <c r="Y51" s="531" t="s">
        <v>207</v>
      </c>
      <c r="Z51" s="531" t="s">
        <v>715</v>
      </c>
      <c r="AA51" s="531"/>
      <c r="AB51" s="531">
        <v>2000</v>
      </c>
      <c r="AC51" s="531"/>
      <c r="AD51" s="531"/>
      <c r="AE51" s="531"/>
      <c r="AF51" s="531"/>
      <c r="AG51" s="531"/>
      <c r="AH51" s="531"/>
      <c r="AI51" s="531"/>
      <c r="AJ51" s="531"/>
      <c r="AK51" s="531"/>
      <c r="AL51" s="531"/>
      <c r="AM51" s="531"/>
      <c r="AN51" s="531"/>
      <c r="AO51" s="531" t="s">
        <v>716</v>
      </c>
      <c r="AP51" s="531" t="s">
        <v>716</v>
      </c>
      <c r="AQ51" s="195"/>
      <c r="AR51" s="195" t="s">
        <v>201</v>
      </c>
      <c r="AS51" s="195"/>
      <c r="AT51" s="195"/>
      <c r="AU51" s="184"/>
    </row>
    <row r="52" s="422" customFormat="1" ht="88.8" spans="1:47">
      <c r="A52" s="543">
        <v>5</v>
      </c>
      <c r="B52" s="539"/>
      <c r="C52" s="531" t="s">
        <v>303</v>
      </c>
      <c r="D52" s="541" t="s">
        <v>314</v>
      </c>
      <c r="E52" s="543" t="s">
        <v>178</v>
      </c>
      <c r="F52" s="543" t="s">
        <v>303</v>
      </c>
      <c r="G52" s="543" t="s">
        <v>315</v>
      </c>
      <c r="H52" s="531" t="s">
        <v>316</v>
      </c>
      <c r="I52" s="531">
        <v>1</v>
      </c>
      <c r="J52" s="531" t="s">
        <v>717</v>
      </c>
      <c r="K52" s="531"/>
      <c r="L52" s="531"/>
      <c r="M52" s="531"/>
      <c r="N52" s="531"/>
      <c r="O52" s="531"/>
      <c r="P52" s="531"/>
      <c r="Q52" s="531"/>
      <c r="R52" s="531"/>
      <c r="S52" s="531">
        <v>1863</v>
      </c>
      <c r="T52" s="531">
        <v>7896</v>
      </c>
      <c r="U52" s="531">
        <v>1225</v>
      </c>
      <c r="V52" s="531">
        <v>5396</v>
      </c>
      <c r="W52" s="531" t="s">
        <v>305</v>
      </c>
      <c r="X52" s="531" t="s">
        <v>705</v>
      </c>
      <c r="Y52" s="543" t="s">
        <v>215</v>
      </c>
      <c r="Z52" s="543" t="s">
        <v>718</v>
      </c>
      <c r="AA52" s="531"/>
      <c r="AB52" s="531">
        <v>150</v>
      </c>
      <c r="AC52" s="531"/>
      <c r="AD52" s="531"/>
      <c r="AE52" s="531"/>
      <c r="AF52" s="531"/>
      <c r="AG52" s="531"/>
      <c r="AH52" s="531"/>
      <c r="AI52" s="531"/>
      <c r="AJ52" s="531"/>
      <c r="AK52" s="531"/>
      <c r="AL52" s="531"/>
      <c r="AM52" s="531"/>
      <c r="AN52" s="531"/>
      <c r="AO52" s="531" t="s">
        <v>719</v>
      </c>
      <c r="AP52" s="531" t="s">
        <v>719</v>
      </c>
      <c r="AQ52" s="195"/>
      <c r="AR52" s="195" t="s">
        <v>643</v>
      </c>
      <c r="AS52" s="195"/>
      <c r="AT52" s="195"/>
      <c r="AU52" s="184"/>
    </row>
    <row r="53" s="422" customFormat="1" ht="155.4" spans="1:47">
      <c r="A53" s="543">
        <v>6</v>
      </c>
      <c r="B53" s="541"/>
      <c r="C53" s="531" t="s">
        <v>303</v>
      </c>
      <c r="D53" s="541" t="s">
        <v>317</v>
      </c>
      <c r="E53" s="543" t="s">
        <v>302</v>
      </c>
      <c r="F53" s="543" t="s">
        <v>303</v>
      </c>
      <c r="G53" s="543" t="s">
        <v>309</v>
      </c>
      <c r="H53" s="541" t="s">
        <v>318</v>
      </c>
      <c r="I53" s="543">
        <v>1</v>
      </c>
      <c r="J53" s="543" t="s">
        <v>720</v>
      </c>
      <c r="K53" s="541"/>
      <c r="L53" s="541"/>
      <c r="M53" s="541"/>
      <c r="N53" s="541"/>
      <c r="O53" s="541"/>
      <c r="P53" s="541"/>
      <c r="Q53" s="541"/>
      <c r="R53" s="541"/>
      <c r="S53" s="531">
        <v>1863</v>
      </c>
      <c r="T53" s="531">
        <v>7896</v>
      </c>
      <c r="U53" s="531">
        <v>1225</v>
      </c>
      <c r="V53" s="531">
        <v>5396</v>
      </c>
      <c r="W53" s="543" t="s">
        <v>215</v>
      </c>
      <c r="X53" s="543" t="s">
        <v>718</v>
      </c>
      <c r="Y53" s="543" t="s">
        <v>215</v>
      </c>
      <c r="Z53" s="543" t="s">
        <v>718</v>
      </c>
      <c r="AA53" s="541"/>
      <c r="AB53" s="543">
        <v>2000</v>
      </c>
      <c r="AC53" s="541"/>
      <c r="AD53" s="541"/>
      <c r="AE53" s="541"/>
      <c r="AF53" s="541"/>
      <c r="AG53" s="541"/>
      <c r="AH53" s="541"/>
      <c r="AI53" s="541"/>
      <c r="AJ53" s="541"/>
      <c r="AK53" s="541"/>
      <c r="AL53" s="541"/>
      <c r="AM53" s="541"/>
      <c r="AN53" s="541"/>
      <c r="AO53" s="541" t="s">
        <v>721</v>
      </c>
      <c r="AP53" s="541" t="s">
        <v>721</v>
      </c>
      <c r="AQ53" s="195"/>
      <c r="AR53" s="195" t="s">
        <v>643</v>
      </c>
      <c r="AS53" s="195"/>
      <c r="AT53" s="195"/>
      <c r="AU53" s="184"/>
    </row>
    <row r="54" s="422" customFormat="1" ht="111" spans="1:47">
      <c r="A54" s="543">
        <v>7</v>
      </c>
      <c r="B54" s="541"/>
      <c r="C54" s="531" t="s">
        <v>303</v>
      </c>
      <c r="D54" s="541" t="s">
        <v>319</v>
      </c>
      <c r="E54" s="543" t="s">
        <v>178</v>
      </c>
      <c r="F54" s="543" t="s">
        <v>303</v>
      </c>
      <c r="G54" s="543" t="s">
        <v>315</v>
      </c>
      <c r="H54" s="541" t="s">
        <v>320</v>
      </c>
      <c r="I54" s="543">
        <v>1</v>
      </c>
      <c r="J54" s="543" t="s">
        <v>722</v>
      </c>
      <c r="K54" s="541"/>
      <c r="L54" s="541"/>
      <c r="M54" s="541"/>
      <c r="N54" s="541"/>
      <c r="O54" s="541"/>
      <c r="P54" s="541"/>
      <c r="Q54" s="541"/>
      <c r="R54" s="541"/>
      <c r="S54" s="543">
        <v>103</v>
      </c>
      <c r="T54" s="543">
        <v>400</v>
      </c>
      <c r="U54" s="543">
        <v>84</v>
      </c>
      <c r="V54" s="543">
        <v>300</v>
      </c>
      <c r="W54" s="531" t="s">
        <v>305</v>
      </c>
      <c r="X54" s="531" t="s">
        <v>705</v>
      </c>
      <c r="Y54" s="543" t="s">
        <v>183</v>
      </c>
      <c r="Z54" s="531" t="s">
        <v>706</v>
      </c>
      <c r="AA54" s="541"/>
      <c r="AB54" s="543">
        <v>800</v>
      </c>
      <c r="AC54" s="541"/>
      <c r="AD54" s="541"/>
      <c r="AE54" s="541"/>
      <c r="AF54" s="541"/>
      <c r="AG54" s="541"/>
      <c r="AH54" s="541"/>
      <c r="AI54" s="541"/>
      <c r="AJ54" s="541"/>
      <c r="AK54" s="541"/>
      <c r="AL54" s="541"/>
      <c r="AM54" s="541"/>
      <c r="AN54" s="541"/>
      <c r="AO54" s="541" t="s">
        <v>723</v>
      </c>
      <c r="AP54" s="541" t="s">
        <v>723</v>
      </c>
      <c r="AQ54" s="195"/>
      <c r="AR54" s="195" t="s">
        <v>643</v>
      </c>
      <c r="AS54" s="195"/>
      <c r="AT54" s="195"/>
      <c r="AU54" s="184"/>
    </row>
    <row r="55" s="422" customFormat="1" ht="111" spans="1:47">
      <c r="A55" s="543">
        <v>8</v>
      </c>
      <c r="B55" s="541"/>
      <c r="C55" s="531" t="s">
        <v>303</v>
      </c>
      <c r="D55" s="541" t="s">
        <v>321</v>
      </c>
      <c r="E55" s="543" t="s">
        <v>178</v>
      </c>
      <c r="F55" s="543" t="s">
        <v>303</v>
      </c>
      <c r="G55" s="543" t="s">
        <v>309</v>
      </c>
      <c r="H55" s="541" t="s">
        <v>322</v>
      </c>
      <c r="I55" s="543">
        <v>1</v>
      </c>
      <c r="J55" s="543" t="s">
        <v>724</v>
      </c>
      <c r="K55" s="541"/>
      <c r="L55" s="541"/>
      <c r="M55" s="541"/>
      <c r="N55" s="541"/>
      <c r="O55" s="541"/>
      <c r="P55" s="541"/>
      <c r="Q55" s="541"/>
      <c r="R55" s="541"/>
      <c r="S55" s="543">
        <v>80</v>
      </c>
      <c r="T55" s="543">
        <v>200</v>
      </c>
      <c r="U55" s="543">
        <v>60</v>
      </c>
      <c r="V55" s="543">
        <v>160</v>
      </c>
      <c r="W55" s="531" t="s">
        <v>305</v>
      </c>
      <c r="X55" s="531" t="s">
        <v>705</v>
      </c>
      <c r="Y55" s="543" t="s">
        <v>183</v>
      </c>
      <c r="Z55" s="531" t="s">
        <v>706</v>
      </c>
      <c r="AA55" s="541"/>
      <c r="AB55" s="543">
        <v>1000</v>
      </c>
      <c r="AC55" s="541"/>
      <c r="AD55" s="541"/>
      <c r="AE55" s="541"/>
      <c r="AF55" s="541"/>
      <c r="AG55" s="541"/>
      <c r="AH55" s="541"/>
      <c r="AI55" s="541"/>
      <c r="AJ55" s="541"/>
      <c r="AK55" s="541"/>
      <c r="AL55" s="541"/>
      <c r="AM55" s="541"/>
      <c r="AN55" s="541"/>
      <c r="AO55" s="541" t="s">
        <v>723</v>
      </c>
      <c r="AP55" s="541" t="s">
        <v>723</v>
      </c>
      <c r="AQ55" s="195"/>
      <c r="AR55" s="195" t="s">
        <v>643</v>
      </c>
      <c r="AS55" s="195"/>
      <c r="AT55" s="195"/>
      <c r="AU55" s="184"/>
    </row>
    <row r="56" s="422" customFormat="1" ht="88.8" spans="1:47">
      <c r="A56" s="543">
        <v>9</v>
      </c>
      <c r="B56" s="539"/>
      <c r="C56" s="531" t="s">
        <v>303</v>
      </c>
      <c r="D56" s="541" t="s">
        <v>323</v>
      </c>
      <c r="E56" s="543" t="s">
        <v>178</v>
      </c>
      <c r="F56" s="543" t="s">
        <v>303</v>
      </c>
      <c r="G56" s="543" t="s">
        <v>312</v>
      </c>
      <c r="H56" s="531" t="s">
        <v>324</v>
      </c>
      <c r="I56" s="531">
        <v>1</v>
      </c>
      <c r="J56" s="531" t="s">
        <v>725</v>
      </c>
      <c r="K56" s="531"/>
      <c r="L56" s="531"/>
      <c r="M56" s="531"/>
      <c r="N56" s="531"/>
      <c r="O56" s="531"/>
      <c r="P56" s="531"/>
      <c r="Q56" s="531"/>
      <c r="R56" s="531"/>
      <c r="S56" s="531">
        <v>680</v>
      </c>
      <c r="T56" s="531">
        <v>2853</v>
      </c>
      <c r="U56" s="531">
        <v>325</v>
      </c>
      <c r="V56" s="531">
        <v>1461</v>
      </c>
      <c r="W56" s="531" t="s">
        <v>305</v>
      </c>
      <c r="X56" s="531" t="s">
        <v>705</v>
      </c>
      <c r="Y56" s="543" t="s">
        <v>215</v>
      </c>
      <c r="Z56" s="543" t="s">
        <v>718</v>
      </c>
      <c r="AA56" s="531"/>
      <c r="AB56" s="531">
        <v>150</v>
      </c>
      <c r="AC56" s="531"/>
      <c r="AD56" s="531"/>
      <c r="AE56" s="531"/>
      <c r="AF56" s="531"/>
      <c r="AG56" s="531"/>
      <c r="AH56" s="531"/>
      <c r="AI56" s="531"/>
      <c r="AJ56" s="531"/>
      <c r="AK56" s="531"/>
      <c r="AL56" s="531"/>
      <c r="AM56" s="531"/>
      <c r="AN56" s="531"/>
      <c r="AO56" s="541" t="s">
        <v>726</v>
      </c>
      <c r="AP56" s="541" t="s">
        <v>726</v>
      </c>
      <c r="AQ56" s="195"/>
      <c r="AR56" s="195" t="s">
        <v>643</v>
      </c>
      <c r="AS56" s="195"/>
      <c r="AT56" s="195"/>
      <c r="AU56" s="184"/>
    </row>
    <row r="57" s="422" customFormat="1" ht="88.8" spans="1:47">
      <c r="A57" s="543">
        <v>10</v>
      </c>
      <c r="B57" s="539"/>
      <c r="C57" s="531" t="s">
        <v>303</v>
      </c>
      <c r="D57" s="541" t="s">
        <v>325</v>
      </c>
      <c r="E57" s="543" t="s">
        <v>178</v>
      </c>
      <c r="F57" s="543" t="s">
        <v>303</v>
      </c>
      <c r="G57" s="543" t="s">
        <v>312</v>
      </c>
      <c r="H57" s="531" t="s">
        <v>326</v>
      </c>
      <c r="I57" s="531">
        <v>1</v>
      </c>
      <c r="J57" s="531" t="s">
        <v>691</v>
      </c>
      <c r="K57" s="531"/>
      <c r="L57" s="531"/>
      <c r="M57" s="531"/>
      <c r="N57" s="531"/>
      <c r="O57" s="531"/>
      <c r="P57" s="531"/>
      <c r="Q57" s="531"/>
      <c r="R57" s="531"/>
      <c r="S57" s="531">
        <v>100</v>
      </c>
      <c r="T57" s="531">
        <v>500</v>
      </c>
      <c r="U57" s="531">
        <v>63</v>
      </c>
      <c r="V57" s="531">
        <v>354</v>
      </c>
      <c r="W57" s="531" t="s">
        <v>305</v>
      </c>
      <c r="X57" s="531" t="s">
        <v>705</v>
      </c>
      <c r="Y57" s="543" t="s">
        <v>183</v>
      </c>
      <c r="Z57" s="531" t="s">
        <v>706</v>
      </c>
      <c r="AA57" s="531"/>
      <c r="AB57" s="531">
        <v>600</v>
      </c>
      <c r="AC57" s="531"/>
      <c r="AD57" s="531"/>
      <c r="AE57" s="531"/>
      <c r="AF57" s="531"/>
      <c r="AG57" s="531"/>
      <c r="AH57" s="531"/>
      <c r="AI57" s="531"/>
      <c r="AJ57" s="531"/>
      <c r="AK57" s="531"/>
      <c r="AL57" s="531"/>
      <c r="AM57" s="531"/>
      <c r="AN57" s="531"/>
      <c r="AO57" s="541" t="s">
        <v>723</v>
      </c>
      <c r="AP57" s="541" t="s">
        <v>723</v>
      </c>
      <c r="AQ57" s="195"/>
      <c r="AR57" s="195" t="s">
        <v>643</v>
      </c>
      <c r="AS57" s="195"/>
      <c r="AT57" s="195"/>
      <c r="AU57" s="184"/>
    </row>
    <row r="58" s="422" customFormat="1" ht="266.4" spans="1:47">
      <c r="A58" s="543">
        <v>11</v>
      </c>
      <c r="B58" s="539"/>
      <c r="C58" s="531" t="s">
        <v>303</v>
      </c>
      <c r="D58" s="541" t="s">
        <v>327</v>
      </c>
      <c r="E58" s="531" t="s">
        <v>178</v>
      </c>
      <c r="F58" s="531" t="s">
        <v>303</v>
      </c>
      <c r="G58" s="531" t="s">
        <v>328</v>
      </c>
      <c r="H58" s="224" t="s">
        <v>329</v>
      </c>
      <c r="I58" s="531">
        <v>1</v>
      </c>
      <c r="J58" s="531" t="s">
        <v>727</v>
      </c>
      <c r="K58" s="531"/>
      <c r="L58" s="531"/>
      <c r="M58" s="531"/>
      <c r="N58" s="531"/>
      <c r="O58" s="531"/>
      <c r="P58" s="531"/>
      <c r="Q58" s="531"/>
      <c r="R58" s="531"/>
      <c r="S58" s="531">
        <v>300</v>
      </c>
      <c r="T58" s="531">
        <v>1200</v>
      </c>
      <c r="U58" s="531">
        <v>266</v>
      </c>
      <c r="V58" s="531">
        <v>1064</v>
      </c>
      <c r="W58" s="531" t="s">
        <v>305</v>
      </c>
      <c r="X58" s="531" t="s">
        <v>705</v>
      </c>
      <c r="Y58" s="531" t="s">
        <v>207</v>
      </c>
      <c r="Z58" s="531" t="s">
        <v>715</v>
      </c>
      <c r="AA58" s="531"/>
      <c r="AB58" s="531">
        <v>1000</v>
      </c>
      <c r="AC58" s="531"/>
      <c r="AD58" s="531"/>
      <c r="AE58" s="531"/>
      <c r="AF58" s="531"/>
      <c r="AG58" s="531"/>
      <c r="AH58" s="531"/>
      <c r="AI58" s="531"/>
      <c r="AJ58" s="531"/>
      <c r="AK58" s="531"/>
      <c r="AL58" s="531"/>
      <c r="AM58" s="531"/>
      <c r="AN58" s="531"/>
      <c r="AO58" s="531" t="s">
        <v>728</v>
      </c>
      <c r="AP58" s="531" t="s">
        <v>728</v>
      </c>
      <c r="AQ58" s="195" t="s">
        <v>639</v>
      </c>
      <c r="AR58" s="195" t="s">
        <v>201</v>
      </c>
      <c r="AS58" s="195" t="s">
        <v>639</v>
      </c>
      <c r="AT58" s="195"/>
      <c r="AU58" s="184"/>
    </row>
    <row r="59" s="422" customFormat="1" ht="111" spans="1:47">
      <c r="A59" s="543">
        <v>12</v>
      </c>
      <c r="B59" s="541"/>
      <c r="C59" s="531" t="s">
        <v>303</v>
      </c>
      <c r="D59" s="541" t="s">
        <v>330</v>
      </c>
      <c r="E59" s="531" t="s">
        <v>178</v>
      </c>
      <c r="F59" s="531" t="s">
        <v>303</v>
      </c>
      <c r="G59" s="531" t="s">
        <v>209</v>
      </c>
      <c r="H59" s="531" t="s">
        <v>331</v>
      </c>
      <c r="I59" s="531">
        <v>1</v>
      </c>
      <c r="J59" s="531" t="s">
        <v>729</v>
      </c>
      <c r="K59" s="531"/>
      <c r="L59" s="531"/>
      <c r="M59" s="531"/>
      <c r="N59" s="531"/>
      <c r="O59" s="531"/>
      <c r="P59" s="531"/>
      <c r="Q59" s="531"/>
      <c r="R59" s="531"/>
      <c r="S59" s="531">
        <v>1863</v>
      </c>
      <c r="T59" s="531">
        <v>7896</v>
      </c>
      <c r="U59" s="531">
        <v>1225</v>
      </c>
      <c r="V59" s="531">
        <v>5396</v>
      </c>
      <c r="W59" s="531" t="s">
        <v>305</v>
      </c>
      <c r="X59" s="531" t="s">
        <v>705</v>
      </c>
      <c r="Y59" s="531"/>
      <c r="Z59" s="531"/>
      <c r="AA59" s="531"/>
      <c r="AB59" s="531">
        <v>4000</v>
      </c>
      <c r="AC59" s="531"/>
      <c r="AD59" s="531"/>
      <c r="AE59" s="531"/>
      <c r="AF59" s="531"/>
      <c r="AG59" s="531"/>
      <c r="AH59" s="531"/>
      <c r="AI59" s="531"/>
      <c r="AJ59" s="531"/>
      <c r="AK59" s="531"/>
      <c r="AL59" s="531"/>
      <c r="AM59" s="531"/>
      <c r="AN59" s="531"/>
      <c r="AO59" s="531" t="s">
        <v>730</v>
      </c>
      <c r="AP59" s="531" t="s">
        <v>730</v>
      </c>
      <c r="AQ59" s="195"/>
      <c r="AR59" s="195" t="s">
        <v>643</v>
      </c>
      <c r="AS59" s="195"/>
      <c r="AT59" s="195"/>
      <c r="AU59" s="184"/>
    </row>
    <row r="60" s="422" customFormat="1" ht="88.8" spans="1:47">
      <c r="A60" s="543">
        <v>13</v>
      </c>
      <c r="B60" s="541"/>
      <c r="C60" s="531" t="s">
        <v>303</v>
      </c>
      <c r="D60" s="541" t="s">
        <v>332</v>
      </c>
      <c r="E60" s="531" t="s">
        <v>178</v>
      </c>
      <c r="F60" s="531" t="s">
        <v>303</v>
      </c>
      <c r="G60" s="531" t="s">
        <v>309</v>
      </c>
      <c r="H60" s="224" t="s">
        <v>333</v>
      </c>
      <c r="I60" s="531">
        <v>1</v>
      </c>
      <c r="J60" s="531" t="s">
        <v>731</v>
      </c>
      <c r="K60" s="531"/>
      <c r="L60" s="531"/>
      <c r="M60" s="531"/>
      <c r="N60" s="531"/>
      <c r="O60" s="531"/>
      <c r="P60" s="531"/>
      <c r="Q60" s="531"/>
      <c r="R60" s="531"/>
      <c r="S60" s="531">
        <v>52</v>
      </c>
      <c r="T60" s="531">
        <v>100</v>
      </c>
      <c r="U60" s="531">
        <v>52</v>
      </c>
      <c r="V60" s="531">
        <v>100</v>
      </c>
      <c r="W60" s="531" t="s">
        <v>305</v>
      </c>
      <c r="X60" s="531" t="s">
        <v>705</v>
      </c>
      <c r="Y60" s="531" t="s">
        <v>183</v>
      </c>
      <c r="Z60" s="531" t="s">
        <v>706</v>
      </c>
      <c r="AA60" s="531"/>
      <c r="AB60" s="531">
        <v>30</v>
      </c>
      <c r="AC60" s="531"/>
      <c r="AD60" s="531"/>
      <c r="AE60" s="531"/>
      <c r="AF60" s="531"/>
      <c r="AG60" s="531"/>
      <c r="AH60" s="531"/>
      <c r="AI60" s="531"/>
      <c r="AJ60" s="531"/>
      <c r="AK60" s="531"/>
      <c r="AL60" s="531"/>
      <c r="AM60" s="531"/>
      <c r="AN60" s="531"/>
      <c r="AO60" s="531" t="s">
        <v>732</v>
      </c>
      <c r="AP60" s="531" t="s">
        <v>732</v>
      </c>
      <c r="AQ60" s="195"/>
      <c r="AR60" s="195" t="s">
        <v>643</v>
      </c>
      <c r="AS60" s="195"/>
      <c r="AT60" s="195"/>
      <c r="AU60" s="184"/>
    </row>
    <row r="61" s="422" customFormat="1" ht="111" spans="1:47">
      <c r="A61" s="543">
        <v>14</v>
      </c>
      <c r="B61" s="539"/>
      <c r="C61" s="531" t="s">
        <v>303</v>
      </c>
      <c r="D61" s="541" t="s">
        <v>334</v>
      </c>
      <c r="E61" s="531" t="s">
        <v>178</v>
      </c>
      <c r="F61" s="531" t="s">
        <v>303</v>
      </c>
      <c r="G61" s="531" t="s">
        <v>209</v>
      </c>
      <c r="H61" s="224" t="s">
        <v>335</v>
      </c>
      <c r="I61" s="531">
        <v>1</v>
      </c>
      <c r="J61" s="531" t="s">
        <v>733</v>
      </c>
      <c r="K61" s="531"/>
      <c r="L61" s="531"/>
      <c r="M61" s="531"/>
      <c r="N61" s="531"/>
      <c r="O61" s="531"/>
      <c r="P61" s="531"/>
      <c r="Q61" s="531"/>
      <c r="R61" s="531"/>
      <c r="S61" s="531">
        <v>1863</v>
      </c>
      <c r="T61" s="531">
        <v>7896</v>
      </c>
      <c r="U61" s="531">
        <v>1225</v>
      </c>
      <c r="V61" s="531">
        <v>5396</v>
      </c>
      <c r="W61" s="531" t="s">
        <v>305</v>
      </c>
      <c r="X61" s="531" t="s">
        <v>705</v>
      </c>
      <c r="Y61" s="531" t="s">
        <v>254</v>
      </c>
      <c r="Z61" s="531" t="s">
        <v>734</v>
      </c>
      <c r="AA61" s="531"/>
      <c r="AB61" s="531">
        <v>1000</v>
      </c>
      <c r="AC61" s="531"/>
      <c r="AD61" s="531"/>
      <c r="AE61" s="531"/>
      <c r="AF61" s="531"/>
      <c r="AG61" s="531"/>
      <c r="AH61" s="531"/>
      <c r="AI61" s="531"/>
      <c r="AJ61" s="531"/>
      <c r="AK61" s="531"/>
      <c r="AL61" s="531"/>
      <c r="AM61" s="531"/>
      <c r="AN61" s="531"/>
      <c r="AO61" s="531" t="s">
        <v>735</v>
      </c>
      <c r="AP61" s="531" t="s">
        <v>735</v>
      </c>
      <c r="AQ61" s="195"/>
      <c r="AR61" s="195" t="s">
        <v>643</v>
      </c>
      <c r="AS61" s="195"/>
      <c r="AT61" s="195"/>
      <c r="AU61" s="184"/>
    </row>
    <row r="62" s="422" customFormat="1" ht="266.4" spans="1:47">
      <c r="A62" s="543">
        <v>15</v>
      </c>
      <c r="B62" s="539"/>
      <c r="C62" s="531" t="s">
        <v>303</v>
      </c>
      <c r="D62" s="541" t="s">
        <v>336</v>
      </c>
      <c r="E62" s="531" t="s">
        <v>178</v>
      </c>
      <c r="F62" s="531" t="s">
        <v>303</v>
      </c>
      <c r="G62" s="531" t="s">
        <v>209</v>
      </c>
      <c r="H62" s="224" t="s">
        <v>337</v>
      </c>
      <c r="I62" s="531">
        <v>1</v>
      </c>
      <c r="J62" s="531" t="s">
        <v>736</v>
      </c>
      <c r="K62" s="531"/>
      <c r="L62" s="531"/>
      <c r="M62" s="531"/>
      <c r="N62" s="531"/>
      <c r="O62" s="531"/>
      <c r="P62" s="531"/>
      <c r="Q62" s="531"/>
      <c r="R62" s="531"/>
      <c r="S62" s="531">
        <v>1863</v>
      </c>
      <c r="T62" s="531">
        <v>7896</v>
      </c>
      <c r="U62" s="531">
        <v>1225</v>
      </c>
      <c r="V62" s="531">
        <v>5396</v>
      </c>
      <c r="W62" s="531" t="s">
        <v>305</v>
      </c>
      <c r="X62" s="531" t="s">
        <v>705</v>
      </c>
      <c r="Y62" s="531" t="s">
        <v>183</v>
      </c>
      <c r="Z62" s="531" t="s">
        <v>706</v>
      </c>
      <c r="AA62" s="531"/>
      <c r="AB62" s="531">
        <v>600</v>
      </c>
      <c r="AC62" s="531"/>
      <c r="AD62" s="531"/>
      <c r="AE62" s="531"/>
      <c r="AF62" s="531"/>
      <c r="AG62" s="531"/>
      <c r="AH62" s="531"/>
      <c r="AI62" s="531"/>
      <c r="AJ62" s="531"/>
      <c r="AK62" s="531"/>
      <c r="AL62" s="531"/>
      <c r="AM62" s="531"/>
      <c r="AN62" s="531"/>
      <c r="AO62" s="531" t="s">
        <v>737</v>
      </c>
      <c r="AP62" s="531" t="s">
        <v>737</v>
      </c>
      <c r="AQ62" s="195"/>
      <c r="AR62" s="195" t="s">
        <v>643</v>
      </c>
      <c r="AS62" s="195"/>
      <c r="AT62" s="195"/>
      <c r="AU62" s="184"/>
    </row>
    <row r="63" s="422" customFormat="1" ht="88.8" spans="1:47">
      <c r="A63" s="543">
        <v>16</v>
      </c>
      <c r="B63" s="539"/>
      <c r="C63" s="531" t="s">
        <v>303</v>
      </c>
      <c r="D63" s="541" t="s">
        <v>338</v>
      </c>
      <c r="E63" s="531" t="s">
        <v>178</v>
      </c>
      <c r="F63" s="531" t="s">
        <v>303</v>
      </c>
      <c r="G63" s="531" t="s">
        <v>309</v>
      </c>
      <c r="H63" s="531" t="s">
        <v>339</v>
      </c>
      <c r="I63" s="531">
        <v>1</v>
      </c>
      <c r="J63" s="531" t="s">
        <v>738</v>
      </c>
      <c r="K63" s="531"/>
      <c r="L63" s="531"/>
      <c r="M63" s="531"/>
      <c r="N63" s="531"/>
      <c r="O63" s="531"/>
      <c r="P63" s="531"/>
      <c r="Q63" s="531"/>
      <c r="R63" s="531"/>
      <c r="S63" s="531">
        <v>1863</v>
      </c>
      <c r="T63" s="531">
        <v>7896</v>
      </c>
      <c r="U63" s="531">
        <v>1225</v>
      </c>
      <c r="V63" s="531">
        <v>5396</v>
      </c>
      <c r="W63" s="531" t="s">
        <v>305</v>
      </c>
      <c r="X63" s="531" t="s">
        <v>705</v>
      </c>
      <c r="Y63" s="531" t="s">
        <v>183</v>
      </c>
      <c r="Z63" s="531" t="s">
        <v>706</v>
      </c>
      <c r="AA63" s="531"/>
      <c r="AB63" s="531">
        <v>400</v>
      </c>
      <c r="AC63" s="531"/>
      <c r="AD63" s="531"/>
      <c r="AE63" s="531"/>
      <c r="AF63" s="531"/>
      <c r="AG63" s="531"/>
      <c r="AH63" s="531"/>
      <c r="AI63" s="531"/>
      <c r="AJ63" s="531"/>
      <c r="AK63" s="531"/>
      <c r="AL63" s="531"/>
      <c r="AM63" s="531"/>
      <c r="AN63" s="531"/>
      <c r="AO63" s="531" t="s">
        <v>739</v>
      </c>
      <c r="AP63" s="531" t="s">
        <v>739</v>
      </c>
      <c r="AQ63" s="195"/>
      <c r="AR63" s="195" t="s">
        <v>643</v>
      </c>
      <c r="AS63" s="195"/>
      <c r="AT63" s="195"/>
      <c r="AU63" s="184"/>
    </row>
    <row r="64" s="422" customFormat="1" ht="133.2" spans="1:47">
      <c r="A64" s="543">
        <v>17</v>
      </c>
      <c r="B64" s="541"/>
      <c r="C64" s="531" t="s">
        <v>303</v>
      </c>
      <c r="D64" s="541" t="s">
        <v>340</v>
      </c>
      <c r="E64" s="531" t="s">
        <v>178</v>
      </c>
      <c r="F64" s="531" t="s">
        <v>303</v>
      </c>
      <c r="G64" s="531" t="s">
        <v>341</v>
      </c>
      <c r="H64" s="224" t="s">
        <v>342</v>
      </c>
      <c r="I64" s="531">
        <v>1</v>
      </c>
      <c r="J64" s="531" t="s">
        <v>740</v>
      </c>
      <c r="K64" s="531"/>
      <c r="L64" s="531"/>
      <c r="M64" s="531"/>
      <c r="N64" s="531"/>
      <c r="O64" s="531"/>
      <c r="P64" s="531"/>
      <c r="Q64" s="531"/>
      <c r="R64" s="531"/>
      <c r="S64" s="531">
        <v>1293</v>
      </c>
      <c r="T64" s="531">
        <v>5465</v>
      </c>
      <c r="U64" s="531">
        <v>772</v>
      </c>
      <c r="V64" s="531">
        <v>3416</v>
      </c>
      <c r="W64" s="531" t="s">
        <v>305</v>
      </c>
      <c r="X64" s="531" t="s">
        <v>705</v>
      </c>
      <c r="Y64" s="531" t="s">
        <v>343</v>
      </c>
      <c r="Z64" s="531"/>
      <c r="AA64" s="531"/>
      <c r="AB64" s="531">
        <v>100</v>
      </c>
      <c r="AC64" s="531"/>
      <c r="AD64" s="531"/>
      <c r="AE64" s="531"/>
      <c r="AF64" s="531"/>
      <c r="AG64" s="531"/>
      <c r="AH64" s="531"/>
      <c r="AI64" s="531"/>
      <c r="AJ64" s="531"/>
      <c r="AK64" s="531"/>
      <c r="AL64" s="531"/>
      <c r="AM64" s="531"/>
      <c r="AN64" s="531"/>
      <c r="AO64" s="531" t="s">
        <v>741</v>
      </c>
      <c r="AP64" s="531" t="s">
        <v>741</v>
      </c>
      <c r="AQ64" s="195"/>
      <c r="AR64" s="195" t="s">
        <v>643</v>
      </c>
      <c r="AS64" s="195"/>
      <c r="AT64" s="195"/>
      <c r="AU64" s="184"/>
    </row>
    <row r="65" s="422" customFormat="1" ht="111" spans="1:47">
      <c r="A65" s="543">
        <v>18</v>
      </c>
      <c r="B65" s="539"/>
      <c r="C65" s="531" t="s">
        <v>303</v>
      </c>
      <c r="D65" s="541" t="s">
        <v>344</v>
      </c>
      <c r="E65" s="531" t="s">
        <v>178</v>
      </c>
      <c r="F65" s="531" t="s">
        <v>303</v>
      </c>
      <c r="G65" s="531" t="s">
        <v>209</v>
      </c>
      <c r="H65" s="224" t="s">
        <v>345</v>
      </c>
      <c r="I65" s="531">
        <v>1</v>
      </c>
      <c r="J65" s="531" t="s">
        <v>742</v>
      </c>
      <c r="K65" s="531"/>
      <c r="L65" s="531"/>
      <c r="M65" s="531"/>
      <c r="N65" s="531"/>
      <c r="O65" s="531"/>
      <c r="P65" s="531"/>
      <c r="Q65" s="531"/>
      <c r="R65" s="531"/>
      <c r="S65" s="531">
        <v>1863</v>
      </c>
      <c r="T65" s="531">
        <v>7896</v>
      </c>
      <c r="U65" s="531">
        <v>1225</v>
      </c>
      <c r="V65" s="531">
        <v>5396</v>
      </c>
      <c r="W65" s="531" t="s">
        <v>305</v>
      </c>
      <c r="X65" s="531" t="s">
        <v>705</v>
      </c>
      <c r="Y65" s="531" t="s">
        <v>183</v>
      </c>
      <c r="Z65" s="531" t="s">
        <v>706</v>
      </c>
      <c r="AA65" s="531"/>
      <c r="AB65" s="531">
        <v>700</v>
      </c>
      <c r="AC65" s="531"/>
      <c r="AD65" s="531"/>
      <c r="AE65" s="531"/>
      <c r="AF65" s="531"/>
      <c r="AG65" s="531"/>
      <c r="AH65" s="531"/>
      <c r="AI65" s="531"/>
      <c r="AJ65" s="531"/>
      <c r="AK65" s="531"/>
      <c r="AL65" s="531"/>
      <c r="AM65" s="531"/>
      <c r="AN65" s="531"/>
      <c r="AO65" s="531" t="s">
        <v>743</v>
      </c>
      <c r="AP65" s="531" t="s">
        <v>743</v>
      </c>
      <c r="AQ65" s="195"/>
      <c r="AR65" s="195" t="s">
        <v>643</v>
      </c>
      <c r="AS65" s="195"/>
      <c r="AT65" s="195"/>
      <c r="AU65" s="184"/>
    </row>
    <row r="66" s="422" customFormat="1" ht="88.8" spans="1:47">
      <c r="A66" s="543">
        <v>19</v>
      </c>
      <c r="B66" s="539"/>
      <c r="C66" s="531" t="s">
        <v>303</v>
      </c>
      <c r="D66" s="541" t="s">
        <v>346</v>
      </c>
      <c r="E66" s="531" t="s">
        <v>302</v>
      </c>
      <c r="F66" s="531" t="s">
        <v>303</v>
      </c>
      <c r="G66" s="531" t="s">
        <v>209</v>
      </c>
      <c r="H66" s="224" t="s">
        <v>347</v>
      </c>
      <c r="I66" s="531">
        <v>1</v>
      </c>
      <c r="J66" s="531" t="s">
        <v>744</v>
      </c>
      <c r="K66" s="531"/>
      <c r="L66" s="531"/>
      <c r="M66" s="531"/>
      <c r="N66" s="531"/>
      <c r="O66" s="531"/>
      <c r="P66" s="531"/>
      <c r="Q66" s="531"/>
      <c r="R66" s="531"/>
      <c r="S66" s="531">
        <v>1864</v>
      </c>
      <c r="T66" s="531">
        <v>7897</v>
      </c>
      <c r="U66" s="531">
        <v>1226</v>
      </c>
      <c r="V66" s="531">
        <v>5397</v>
      </c>
      <c r="W66" s="531" t="s">
        <v>305</v>
      </c>
      <c r="X66" s="531" t="s">
        <v>705</v>
      </c>
      <c r="Y66" s="531" t="s">
        <v>183</v>
      </c>
      <c r="Z66" s="531" t="s">
        <v>706</v>
      </c>
      <c r="AA66" s="531"/>
      <c r="AB66" s="531">
        <v>400</v>
      </c>
      <c r="AC66" s="531"/>
      <c r="AD66" s="531"/>
      <c r="AE66" s="531"/>
      <c r="AF66" s="531"/>
      <c r="AG66" s="531"/>
      <c r="AH66" s="531"/>
      <c r="AI66" s="531"/>
      <c r="AJ66" s="531"/>
      <c r="AK66" s="531"/>
      <c r="AL66" s="531"/>
      <c r="AM66" s="531"/>
      <c r="AN66" s="531"/>
      <c r="AO66" s="531" t="s">
        <v>745</v>
      </c>
      <c r="AP66" s="531" t="s">
        <v>745</v>
      </c>
      <c r="AQ66" s="195"/>
      <c r="AR66" s="195" t="s">
        <v>643</v>
      </c>
      <c r="AS66" s="195"/>
      <c r="AT66" s="195"/>
      <c r="AU66" s="184"/>
    </row>
    <row r="67" s="422" customFormat="1" ht="111" spans="1:47">
      <c r="A67" s="543">
        <v>20</v>
      </c>
      <c r="B67" s="539"/>
      <c r="C67" s="531" t="s">
        <v>303</v>
      </c>
      <c r="D67" s="541" t="s">
        <v>348</v>
      </c>
      <c r="E67" s="531" t="s">
        <v>302</v>
      </c>
      <c r="F67" s="531" t="s">
        <v>303</v>
      </c>
      <c r="G67" s="531" t="s">
        <v>209</v>
      </c>
      <c r="H67" s="224" t="s">
        <v>349</v>
      </c>
      <c r="I67" s="531">
        <v>1</v>
      </c>
      <c r="J67" s="531"/>
      <c r="K67" s="531"/>
      <c r="L67" s="531"/>
      <c r="M67" s="531"/>
      <c r="N67" s="531"/>
      <c r="O67" s="531"/>
      <c r="P67" s="531"/>
      <c r="Q67" s="531"/>
      <c r="R67" s="531"/>
      <c r="S67" s="531">
        <v>1865</v>
      </c>
      <c r="T67" s="531">
        <v>7898</v>
      </c>
      <c r="U67" s="531">
        <v>1227</v>
      </c>
      <c r="V67" s="531">
        <v>5398</v>
      </c>
      <c r="W67" s="531" t="s">
        <v>305</v>
      </c>
      <c r="X67" s="531" t="s">
        <v>705</v>
      </c>
      <c r="Y67" s="531" t="s">
        <v>183</v>
      </c>
      <c r="Z67" s="531" t="s">
        <v>706</v>
      </c>
      <c r="AA67" s="531"/>
      <c r="AB67" s="531">
        <v>200</v>
      </c>
      <c r="AC67" s="531"/>
      <c r="AD67" s="531"/>
      <c r="AE67" s="531"/>
      <c r="AF67" s="531"/>
      <c r="AG67" s="531"/>
      <c r="AH67" s="531"/>
      <c r="AI67" s="531"/>
      <c r="AJ67" s="531"/>
      <c r="AK67" s="531"/>
      <c r="AL67" s="531"/>
      <c r="AM67" s="531"/>
      <c r="AN67" s="531"/>
      <c r="AO67" s="531" t="s">
        <v>746</v>
      </c>
      <c r="AP67" s="531" t="s">
        <v>747</v>
      </c>
      <c r="AQ67" s="195"/>
      <c r="AR67" s="195" t="s">
        <v>643</v>
      </c>
      <c r="AS67" s="195"/>
      <c r="AT67" s="195"/>
      <c r="AU67" s="184"/>
    </row>
    <row r="68" s="178" customFormat="1" ht="199.8" spans="1:47">
      <c r="A68" s="546">
        <v>1</v>
      </c>
      <c r="B68" s="546"/>
      <c r="C68" s="546">
        <v>2024</v>
      </c>
      <c r="D68" s="546" t="s">
        <v>350</v>
      </c>
      <c r="E68" s="546" t="s">
        <v>178</v>
      </c>
      <c r="F68" s="546">
        <v>2024</v>
      </c>
      <c r="G68" s="546" t="s">
        <v>351</v>
      </c>
      <c r="H68" s="546" t="s">
        <v>352</v>
      </c>
      <c r="I68" s="546"/>
      <c r="J68" s="546" t="s">
        <v>748</v>
      </c>
      <c r="K68" s="196"/>
      <c r="L68" s="196"/>
      <c r="M68" s="196"/>
      <c r="N68" s="196"/>
      <c r="O68" s="196"/>
      <c r="P68" s="196"/>
      <c r="Q68" s="196"/>
      <c r="R68" s="196"/>
      <c r="S68" s="195">
        <v>381</v>
      </c>
      <c r="T68" s="195"/>
      <c r="U68" s="195">
        <v>131</v>
      </c>
      <c r="V68" s="196"/>
      <c r="W68" s="531" t="s">
        <v>353</v>
      </c>
      <c r="X68" s="531" t="s">
        <v>749</v>
      </c>
      <c r="Y68" s="531" t="s">
        <v>215</v>
      </c>
      <c r="Z68" s="395"/>
      <c r="AA68" s="395"/>
      <c r="AB68" s="546">
        <v>300</v>
      </c>
      <c r="AC68" s="196"/>
      <c r="AD68" s="196"/>
      <c r="AE68" s="196"/>
      <c r="AF68" s="196"/>
      <c r="AG68" s="196"/>
      <c r="AH68" s="196"/>
      <c r="AI68" s="196"/>
      <c r="AJ68" s="196"/>
      <c r="AK68" s="196"/>
      <c r="AL68" s="196"/>
      <c r="AM68" s="196"/>
      <c r="AN68" s="196"/>
      <c r="AO68" s="546" t="s">
        <v>750</v>
      </c>
      <c r="AP68" s="546" t="s">
        <v>751</v>
      </c>
      <c r="AQ68" s="195"/>
      <c r="AR68" s="195" t="s">
        <v>643</v>
      </c>
      <c r="AS68" s="195"/>
      <c r="AT68" s="195"/>
      <c r="AU68" s="184"/>
    </row>
    <row r="69" s="178" customFormat="1" ht="133.2" spans="1:47">
      <c r="A69" s="546">
        <v>2</v>
      </c>
      <c r="B69" s="546"/>
      <c r="C69" s="546">
        <v>2024</v>
      </c>
      <c r="D69" s="546" t="s">
        <v>354</v>
      </c>
      <c r="E69" s="546" t="s">
        <v>178</v>
      </c>
      <c r="F69" s="546">
        <v>2024</v>
      </c>
      <c r="G69" s="546" t="s">
        <v>351</v>
      </c>
      <c r="H69" s="546" t="s">
        <v>355</v>
      </c>
      <c r="I69" s="546"/>
      <c r="J69" s="546" t="s">
        <v>752</v>
      </c>
      <c r="K69" s="196"/>
      <c r="L69" s="196"/>
      <c r="M69" s="196"/>
      <c r="N69" s="196"/>
      <c r="O69" s="196"/>
      <c r="P69" s="196"/>
      <c r="Q69" s="196"/>
      <c r="R69" s="196"/>
      <c r="S69" s="195">
        <v>381</v>
      </c>
      <c r="T69" s="195"/>
      <c r="U69" s="195">
        <v>131</v>
      </c>
      <c r="V69" s="196"/>
      <c r="W69" s="531" t="s">
        <v>353</v>
      </c>
      <c r="X69" s="531" t="s">
        <v>749</v>
      </c>
      <c r="Y69" s="531" t="s">
        <v>215</v>
      </c>
      <c r="Z69" s="395"/>
      <c r="AA69" s="395"/>
      <c r="AB69" s="546">
        <v>2500</v>
      </c>
      <c r="AC69" s="196"/>
      <c r="AD69" s="196"/>
      <c r="AE69" s="196"/>
      <c r="AF69" s="196"/>
      <c r="AG69" s="196"/>
      <c r="AH69" s="196"/>
      <c r="AI69" s="196"/>
      <c r="AJ69" s="196"/>
      <c r="AK69" s="196"/>
      <c r="AL69" s="196"/>
      <c r="AM69" s="196"/>
      <c r="AN69" s="196"/>
      <c r="AO69" s="546" t="s">
        <v>753</v>
      </c>
      <c r="AP69" s="546" t="s">
        <v>754</v>
      </c>
      <c r="AQ69" s="195"/>
      <c r="AR69" s="195" t="s">
        <v>643</v>
      </c>
      <c r="AS69" s="195"/>
      <c r="AT69" s="195"/>
      <c r="AU69" s="184"/>
    </row>
    <row r="70" s="178" customFormat="1" ht="199.8" spans="1:47">
      <c r="A70" s="546">
        <v>3</v>
      </c>
      <c r="B70" s="546"/>
      <c r="C70" s="546">
        <v>2024</v>
      </c>
      <c r="D70" s="546" t="s">
        <v>356</v>
      </c>
      <c r="E70" s="546" t="s">
        <v>178</v>
      </c>
      <c r="F70" s="546">
        <v>2024</v>
      </c>
      <c r="G70" s="546" t="s">
        <v>357</v>
      </c>
      <c r="H70" s="546" t="s">
        <v>358</v>
      </c>
      <c r="I70" s="546"/>
      <c r="J70" s="546" t="s">
        <v>755</v>
      </c>
      <c r="K70" s="196"/>
      <c r="L70" s="196"/>
      <c r="M70" s="196"/>
      <c r="N70" s="196"/>
      <c r="O70" s="196"/>
      <c r="P70" s="196"/>
      <c r="Q70" s="196"/>
      <c r="R70" s="196"/>
      <c r="S70" s="195">
        <v>350</v>
      </c>
      <c r="T70" s="195"/>
      <c r="U70" s="195">
        <v>233</v>
      </c>
      <c r="V70" s="196"/>
      <c r="W70" s="531" t="s">
        <v>353</v>
      </c>
      <c r="X70" s="531" t="s">
        <v>749</v>
      </c>
      <c r="Y70" s="531" t="s">
        <v>183</v>
      </c>
      <c r="Z70" s="395"/>
      <c r="AA70" s="395"/>
      <c r="AB70" s="537">
        <v>80</v>
      </c>
      <c r="AC70" s="196"/>
      <c r="AD70" s="196"/>
      <c r="AE70" s="196"/>
      <c r="AF70" s="196"/>
      <c r="AG70" s="196"/>
      <c r="AH70" s="196"/>
      <c r="AI70" s="196"/>
      <c r="AJ70" s="196"/>
      <c r="AK70" s="196"/>
      <c r="AL70" s="196"/>
      <c r="AM70" s="196"/>
      <c r="AN70" s="196"/>
      <c r="AO70" s="546" t="s">
        <v>756</v>
      </c>
      <c r="AP70" s="546" t="s">
        <v>757</v>
      </c>
      <c r="AQ70" s="195" t="s">
        <v>639</v>
      </c>
      <c r="AR70" s="195" t="s">
        <v>201</v>
      </c>
      <c r="AS70" s="195" t="s">
        <v>184</v>
      </c>
      <c r="AT70" s="195"/>
      <c r="AU70" s="184"/>
    </row>
    <row r="71" s="12" customFormat="1" ht="244.2" spans="1:47">
      <c r="A71" s="546">
        <v>1</v>
      </c>
      <c r="B71" s="546"/>
      <c r="C71" s="546">
        <v>2024</v>
      </c>
      <c r="D71" s="546" t="s">
        <v>758</v>
      </c>
      <c r="E71" s="546" t="s">
        <v>178</v>
      </c>
      <c r="F71" s="546">
        <v>2024</v>
      </c>
      <c r="G71" s="546" t="s">
        <v>351</v>
      </c>
      <c r="H71" s="546" t="s">
        <v>759</v>
      </c>
      <c r="I71" s="546"/>
      <c r="J71" s="546" t="s">
        <v>760</v>
      </c>
      <c r="K71" s="546"/>
      <c r="L71" s="546"/>
      <c r="M71" s="195"/>
      <c r="N71" s="195"/>
      <c r="O71" s="195"/>
      <c r="P71" s="195"/>
      <c r="Q71" s="195"/>
      <c r="R71" s="195"/>
      <c r="S71" s="195">
        <v>381</v>
      </c>
      <c r="T71" s="195"/>
      <c r="U71" s="195">
        <v>133</v>
      </c>
      <c r="V71" s="195"/>
      <c r="W71" s="546" t="s">
        <v>353</v>
      </c>
      <c r="X71" s="546" t="s">
        <v>749</v>
      </c>
      <c r="Y71" s="546" t="s">
        <v>183</v>
      </c>
      <c r="Z71" s="195"/>
      <c r="AA71" s="195"/>
      <c r="AB71" s="195">
        <v>700</v>
      </c>
      <c r="AC71" s="195"/>
      <c r="AD71" s="195"/>
      <c r="AE71" s="195"/>
      <c r="AF71" s="195"/>
      <c r="AG71" s="195"/>
      <c r="AH71" s="195"/>
      <c r="AI71" s="195"/>
      <c r="AJ71" s="195"/>
      <c r="AK71" s="195"/>
      <c r="AL71" s="195"/>
      <c r="AM71" s="195"/>
      <c r="AN71" s="195"/>
      <c r="AO71" s="546" t="s">
        <v>761</v>
      </c>
      <c r="AP71" s="546" t="s">
        <v>762</v>
      </c>
      <c r="AQ71" s="195"/>
      <c r="AR71" s="195" t="s">
        <v>643</v>
      </c>
      <c r="AS71" s="195"/>
      <c r="AT71" s="195"/>
      <c r="AU71" s="184"/>
    </row>
    <row r="72" s="12" customFormat="1" ht="133.2" spans="1:47">
      <c r="A72" s="546">
        <v>1</v>
      </c>
      <c r="B72" s="546"/>
      <c r="C72" s="546">
        <v>2024</v>
      </c>
      <c r="D72" s="546" t="s">
        <v>359</v>
      </c>
      <c r="E72" s="546" t="s">
        <v>178</v>
      </c>
      <c r="F72" s="546">
        <v>2024</v>
      </c>
      <c r="G72" s="546" t="s">
        <v>360</v>
      </c>
      <c r="H72" s="546" t="s">
        <v>361</v>
      </c>
      <c r="I72" s="546"/>
      <c r="J72" s="546" t="s">
        <v>763</v>
      </c>
      <c r="K72" s="546"/>
      <c r="L72" s="546"/>
      <c r="M72" s="546"/>
      <c r="N72" s="546"/>
      <c r="O72" s="546"/>
      <c r="P72" s="546"/>
      <c r="Q72" s="546"/>
      <c r="R72" s="546"/>
      <c r="S72" s="546">
        <v>535</v>
      </c>
      <c r="T72" s="546"/>
      <c r="U72" s="546">
        <v>238</v>
      </c>
      <c r="V72" s="546"/>
      <c r="W72" s="546" t="s">
        <v>353</v>
      </c>
      <c r="X72" s="546" t="s">
        <v>749</v>
      </c>
      <c r="Y72" s="546" t="s">
        <v>250</v>
      </c>
      <c r="Z72" s="546"/>
      <c r="AA72" s="546"/>
      <c r="AB72" s="546">
        <v>600</v>
      </c>
      <c r="AC72" s="546"/>
      <c r="AD72" s="546"/>
      <c r="AE72" s="546"/>
      <c r="AF72" s="546"/>
      <c r="AG72" s="546"/>
      <c r="AH72" s="546"/>
      <c r="AI72" s="546"/>
      <c r="AJ72" s="546"/>
      <c r="AK72" s="546"/>
      <c r="AL72" s="546"/>
      <c r="AM72" s="546"/>
      <c r="AN72" s="546"/>
      <c r="AO72" s="546" t="s">
        <v>764</v>
      </c>
      <c r="AP72" s="546" t="s">
        <v>765</v>
      </c>
      <c r="AQ72" s="195"/>
      <c r="AR72" s="195" t="s">
        <v>643</v>
      </c>
      <c r="AS72" s="195"/>
      <c r="AT72" s="195"/>
      <c r="AU72" s="184"/>
    </row>
    <row r="73" s="12" customFormat="1" ht="399.6" spans="1:47">
      <c r="A73" s="546">
        <v>2</v>
      </c>
      <c r="B73" s="546"/>
      <c r="C73" s="546">
        <v>2024</v>
      </c>
      <c r="D73" s="546" t="s">
        <v>362</v>
      </c>
      <c r="E73" s="546" t="s">
        <v>302</v>
      </c>
      <c r="F73" s="546">
        <v>2024</v>
      </c>
      <c r="G73" s="546" t="s">
        <v>360</v>
      </c>
      <c r="H73" s="546" t="s">
        <v>363</v>
      </c>
      <c r="I73" s="546"/>
      <c r="J73" s="546" t="s">
        <v>766</v>
      </c>
      <c r="K73" s="546"/>
      <c r="L73" s="546"/>
      <c r="M73" s="546"/>
      <c r="N73" s="546"/>
      <c r="O73" s="546"/>
      <c r="P73" s="546"/>
      <c r="Q73" s="546"/>
      <c r="R73" s="546"/>
      <c r="S73" s="546">
        <v>535</v>
      </c>
      <c r="T73" s="546"/>
      <c r="U73" s="546">
        <v>238</v>
      </c>
      <c r="V73" s="546"/>
      <c r="W73" s="546" t="s">
        <v>353</v>
      </c>
      <c r="X73" s="546" t="s">
        <v>749</v>
      </c>
      <c r="Y73" s="546" t="s">
        <v>250</v>
      </c>
      <c r="Z73" s="546"/>
      <c r="AA73" s="546"/>
      <c r="AB73" s="546">
        <v>1300</v>
      </c>
      <c r="AC73" s="546"/>
      <c r="AD73" s="546"/>
      <c r="AE73" s="546"/>
      <c r="AF73" s="546"/>
      <c r="AG73" s="546"/>
      <c r="AH73" s="546"/>
      <c r="AI73" s="546"/>
      <c r="AJ73" s="546"/>
      <c r="AK73" s="546"/>
      <c r="AL73" s="546"/>
      <c r="AM73" s="546"/>
      <c r="AN73" s="546"/>
      <c r="AO73" s="546" t="s">
        <v>767</v>
      </c>
      <c r="AP73" s="546" t="s">
        <v>768</v>
      </c>
      <c r="AQ73" s="195"/>
      <c r="AR73" s="195" t="s">
        <v>643</v>
      </c>
      <c r="AS73" s="195"/>
      <c r="AT73" s="195"/>
      <c r="AU73" s="184"/>
    </row>
    <row r="74" s="12" customFormat="1" ht="155.4" spans="1:47">
      <c r="A74" s="546">
        <v>1</v>
      </c>
      <c r="B74" s="546"/>
      <c r="C74" s="546">
        <v>2024</v>
      </c>
      <c r="D74" s="546" t="s">
        <v>364</v>
      </c>
      <c r="E74" s="546" t="s">
        <v>365</v>
      </c>
      <c r="F74" s="546">
        <v>2024</v>
      </c>
      <c r="G74" s="546" t="s">
        <v>360</v>
      </c>
      <c r="H74" s="546" t="s">
        <v>366</v>
      </c>
      <c r="I74" s="546"/>
      <c r="J74" s="546" t="s">
        <v>366</v>
      </c>
      <c r="K74" s="195"/>
      <c r="L74" s="195"/>
      <c r="M74" s="195"/>
      <c r="N74" s="195"/>
      <c r="O74" s="195"/>
      <c r="P74" s="195"/>
      <c r="Q74" s="195"/>
      <c r="R74" s="195"/>
      <c r="S74" s="195">
        <v>54</v>
      </c>
      <c r="T74" s="195"/>
      <c r="U74" s="195">
        <v>0</v>
      </c>
      <c r="V74" s="195"/>
      <c r="W74" s="531" t="s">
        <v>353</v>
      </c>
      <c r="X74" s="531" t="s">
        <v>749</v>
      </c>
      <c r="Y74" s="531" t="s">
        <v>367</v>
      </c>
      <c r="Z74" s="531"/>
      <c r="AA74" s="531"/>
      <c r="AB74" s="195">
        <v>100</v>
      </c>
      <c r="AC74" s="195"/>
      <c r="AD74" s="195"/>
      <c r="AE74" s="195"/>
      <c r="AF74" s="195"/>
      <c r="AG74" s="195"/>
      <c r="AH74" s="195"/>
      <c r="AI74" s="195"/>
      <c r="AJ74" s="195"/>
      <c r="AK74" s="195"/>
      <c r="AL74" s="195"/>
      <c r="AM74" s="195"/>
      <c r="AN74" s="195"/>
      <c r="AO74" s="546" t="s">
        <v>769</v>
      </c>
      <c r="AP74" s="546" t="s">
        <v>770</v>
      </c>
      <c r="AQ74" s="195"/>
      <c r="AR74" s="195" t="s">
        <v>643</v>
      </c>
      <c r="AS74" s="195"/>
      <c r="AT74" s="195"/>
      <c r="AU74" s="184"/>
    </row>
    <row r="75" s="9" customFormat="1" ht="288.6" spans="1:47">
      <c r="A75" s="538" t="s">
        <v>665</v>
      </c>
      <c r="B75" s="555"/>
      <c r="C75" s="546">
        <v>2024</v>
      </c>
      <c r="D75" s="546" t="s">
        <v>368</v>
      </c>
      <c r="E75" s="195" t="s">
        <v>302</v>
      </c>
      <c r="F75" s="531">
        <v>2024</v>
      </c>
      <c r="G75" s="195" t="s">
        <v>369</v>
      </c>
      <c r="H75" s="531" t="s">
        <v>370</v>
      </c>
      <c r="I75" s="195"/>
      <c r="J75" s="531" t="s">
        <v>771</v>
      </c>
      <c r="K75" s="195"/>
      <c r="L75" s="195"/>
      <c r="M75" s="195"/>
      <c r="N75" s="195"/>
      <c r="O75" s="195"/>
      <c r="P75" s="195"/>
      <c r="Q75" s="195"/>
      <c r="R75" s="195"/>
      <c r="S75" s="195">
        <v>195</v>
      </c>
      <c r="T75" s="195"/>
      <c r="U75" s="195">
        <v>89</v>
      </c>
      <c r="V75" s="195"/>
      <c r="W75" s="531" t="s">
        <v>353</v>
      </c>
      <c r="X75" s="531" t="s">
        <v>749</v>
      </c>
      <c r="Y75" s="531" t="s">
        <v>207</v>
      </c>
      <c r="Z75" s="195"/>
      <c r="AA75" s="195"/>
      <c r="AB75" s="195">
        <v>650</v>
      </c>
      <c r="AC75" s="195"/>
      <c r="AD75" s="195"/>
      <c r="AE75" s="195"/>
      <c r="AF75" s="195"/>
      <c r="AG75" s="195"/>
      <c r="AH75" s="195"/>
      <c r="AI75" s="195"/>
      <c r="AJ75" s="195"/>
      <c r="AK75" s="195"/>
      <c r="AL75" s="195"/>
      <c r="AM75" s="195"/>
      <c r="AN75" s="195"/>
      <c r="AO75" s="531" t="s">
        <v>772</v>
      </c>
      <c r="AP75" s="531" t="s">
        <v>773</v>
      </c>
      <c r="AQ75" s="195" t="s">
        <v>639</v>
      </c>
      <c r="AR75" s="195" t="s">
        <v>201</v>
      </c>
      <c r="AS75" s="195" t="s">
        <v>639</v>
      </c>
      <c r="AT75" s="195"/>
      <c r="AU75" s="184"/>
    </row>
    <row r="76" s="12" customFormat="1" ht="288.6" spans="1:47">
      <c r="A76" s="535">
        <v>2</v>
      </c>
      <c r="B76" s="546"/>
      <c r="C76" s="546">
        <v>2024</v>
      </c>
      <c r="D76" s="546" t="s">
        <v>371</v>
      </c>
      <c r="E76" s="546" t="s">
        <v>302</v>
      </c>
      <c r="F76" s="546">
        <v>2024</v>
      </c>
      <c r="G76" s="546" t="s">
        <v>351</v>
      </c>
      <c r="H76" s="546" t="s">
        <v>372</v>
      </c>
      <c r="I76" s="195"/>
      <c r="J76" s="195" t="s">
        <v>774</v>
      </c>
      <c r="K76" s="195"/>
      <c r="L76" s="195"/>
      <c r="M76" s="195"/>
      <c r="N76" s="195"/>
      <c r="O76" s="195"/>
      <c r="P76" s="195"/>
      <c r="Q76" s="195"/>
      <c r="R76" s="195"/>
      <c r="S76" s="195">
        <v>70</v>
      </c>
      <c r="T76" s="195"/>
      <c r="U76" s="195">
        <v>32</v>
      </c>
      <c r="V76" s="195"/>
      <c r="W76" s="531" t="s">
        <v>353</v>
      </c>
      <c r="X76" s="531" t="s">
        <v>749</v>
      </c>
      <c r="Y76" s="531" t="s">
        <v>183</v>
      </c>
      <c r="Z76" s="531"/>
      <c r="AA76" s="531"/>
      <c r="AB76" s="195">
        <v>650</v>
      </c>
      <c r="AC76" s="195"/>
      <c r="AD76" s="195"/>
      <c r="AE76" s="195"/>
      <c r="AF76" s="195"/>
      <c r="AG76" s="195"/>
      <c r="AH76" s="195"/>
      <c r="AI76" s="195"/>
      <c r="AJ76" s="195"/>
      <c r="AK76" s="195"/>
      <c r="AL76" s="195"/>
      <c r="AM76" s="195"/>
      <c r="AN76" s="195"/>
      <c r="AO76" s="531" t="s">
        <v>775</v>
      </c>
      <c r="AP76" s="531" t="s">
        <v>776</v>
      </c>
      <c r="AQ76" s="195"/>
      <c r="AR76" s="195" t="s">
        <v>643</v>
      </c>
      <c r="AS76" s="195"/>
      <c r="AT76" s="195"/>
      <c r="AU76" s="184"/>
    </row>
    <row r="77" s="12" customFormat="1" ht="288.6" spans="1:47">
      <c r="A77" s="535">
        <v>3</v>
      </c>
      <c r="B77" s="546"/>
      <c r="C77" s="546">
        <v>2024</v>
      </c>
      <c r="D77" s="546" t="s">
        <v>373</v>
      </c>
      <c r="E77" s="546" t="s">
        <v>302</v>
      </c>
      <c r="F77" s="546">
        <v>2024</v>
      </c>
      <c r="G77" s="546" t="s">
        <v>351</v>
      </c>
      <c r="H77" s="546" t="s">
        <v>374</v>
      </c>
      <c r="I77" s="546"/>
      <c r="J77" s="546" t="s">
        <v>777</v>
      </c>
      <c r="K77" s="195"/>
      <c r="L77" s="195"/>
      <c r="M77" s="195"/>
      <c r="N77" s="195"/>
      <c r="O77" s="195"/>
      <c r="P77" s="195"/>
      <c r="Q77" s="195"/>
      <c r="R77" s="195"/>
      <c r="S77" s="195">
        <v>381</v>
      </c>
      <c r="T77" s="195"/>
      <c r="U77" s="195">
        <v>133</v>
      </c>
      <c r="V77" s="195"/>
      <c r="W77" s="531" t="s">
        <v>353</v>
      </c>
      <c r="X77" s="531" t="s">
        <v>749</v>
      </c>
      <c r="Y77" s="531" t="s">
        <v>207</v>
      </c>
      <c r="Z77" s="531"/>
      <c r="AA77" s="531"/>
      <c r="AB77" s="195">
        <v>2200</v>
      </c>
      <c r="AC77" s="195"/>
      <c r="AD77" s="195"/>
      <c r="AE77" s="195"/>
      <c r="AF77" s="195"/>
      <c r="AG77" s="195"/>
      <c r="AH77" s="195"/>
      <c r="AI77" s="195"/>
      <c r="AJ77" s="195"/>
      <c r="AK77" s="195"/>
      <c r="AL77" s="195"/>
      <c r="AM77" s="195"/>
      <c r="AN77" s="195"/>
      <c r="AO77" s="531" t="s">
        <v>778</v>
      </c>
      <c r="AP77" s="531" t="s">
        <v>779</v>
      </c>
      <c r="AQ77" s="195" t="s">
        <v>639</v>
      </c>
      <c r="AR77" s="195" t="s">
        <v>201</v>
      </c>
      <c r="AS77" s="195" t="s">
        <v>639</v>
      </c>
      <c r="AT77" s="195"/>
      <c r="AU77" s="184"/>
    </row>
    <row r="78" s="12" customFormat="1" ht="177.6" spans="1:47">
      <c r="A78" s="535">
        <v>4</v>
      </c>
      <c r="B78" s="546"/>
      <c r="C78" s="546">
        <v>2024</v>
      </c>
      <c r="D78" s="546" t="s">
        <v>375</v>
      </c>
      <c r="E78" s="546" t="s">
        <v>178</v>
      </c>
      <c r="F78" s="546">
        <v>2024</v>
      </c>
      <c r="G78" s="546" t="s">
        <v>360</v>
      </c>
      <c r="H78" s="546" t="s">
        <v>376</v>
      </c>
      <c r="I78" s="546"/>
      <c r="J78" s="546" t="s">
        <v>780</v>
      </c>
      <c r="K78" s="195"/>
      <c r="L78" s="195"/>
      <c r="M78" s="195"/>
      <c r="N78" s="195"/>
      <c r="O78" s="195"/>
      <c r="P78" s="195"/>
      <c r="Q78" s="195"/>
      <c r="R78" s="195"/>
      <c r="S78" s="195">
        <v>535</v>
      </c>
      <c r="T78" s="195"/>
      <c r="U78" s="195">
        <v>238</v>
      </c>
      <c r="V78" s="195"/>
      <c r="W78" s="531" t="s">
        <v>353</v>
      </c>
      <c r="X78" s="531" t="s">
        <v>749</v>
      </c>
      <c r="Y78" s="531" t="s">
        <v>377</v>
      </c>
      <c r="Z78" s="531"/>
      <c r="AA78" s="531"/>
      <c r="AB78" s="195">
        <v>160</v>
      </c>
      <c r="AC78" s="195"/>
      <c r="AD78" s="195"/>
      <c r="AE78" s="195"/>
      <c r="AF78" s="195"/>
      <c r="AG78" s="195"/>
      <c r="AH78" s="195"/>
      <c r="AI78" s="195"/>
      <c r="AJ78" s="195"/>
      <c r="AK78" s="195"/>
      <c r="AL78" s="195"/>
      <c r="AM78" s="195"/>
      <c r="AN78" s="195"/>
      <c r="AO78" s="531" t="s">
        <v>781</v>
      </c>
      <c r="AP78" s="531" t="s">
        <v>782</v>
      </c>
      <c r="AQ78" s="195"/>
      <c r="AR78" s="195" t="s">
        <v>643</v>
      </c>
      <c r="AS78" s="195"/>
      <c r="AT78" s="195"/>
      <c r="AU78" s="184"/>
    </row>
    <row r="79" s="12" customFormat="1" ht="155.4" spans="1:47">
      <c r="A79" s="535">
        <v>5</v>
      </c>
      <c r="B79" s="546"/>
      <c r="C79" s="546">
        <v>2024</v>
      </c>
      <c r="D79" s="546" t="s">
        <v>378</v>
      </c>
      <c r="E79" s="546" t="s">
        <v>178</v>
      </c>
      <c r="F79" s="546">
        <v>2024</v>
      </c>
      <c r="G79" s="546" t="s">
        <v>369</v>
      </c>
      <c r="H79" s="546" t="s">
        <v>379</v>
      </c>
      <c r="I79" s="546"/>
      <c r="J79" s="546" t="s">
        <v>783</v>
      </c>
      <c r="K79" s="195"/>
      <c r="L79" s="195"/>
      <c r="M79" s="195"/>
      <c r="N79" s="195"/>
      <c r="O79" s="195"/>
      <c r="P79" s="195"/>
      <c r="Q79" s="195"/>
      <c r="R79" s="195"/>
      <c r="S79" s="195">
        <v>195</v>
      </c>
      <c r="T79" s="195"/>
      <c r="U79" s="195">
        <v>89</v>
      </c>
      <c r="V79" s="195"/>
      <c r="W79" s="531" t="s">
        <v>353</v>
      </c>
      <c r="X79" s="531" t="s">
        <v>749</v>
      </c>
      <c r="Y79" s="531" t="s">
        <v>207</v>
      </c>
      <c r="Z79" s="531"/>
      <c r="AA79" s="531"/>
      <c r="AB79" s="195">
        <v>400</v>
      </c>
      <c r="AC79" s="195"/>
      <c r="AD79" s="195"/>
      <c r="AE79" s="195"/>
      <c r="AF79" s="195"/>
      <c r="AG79" s="195"/>
      <c r="AH79" s="195"/>
      <c r="AI79" s="195"/>
      <c r="AJ79" s="195"/>
      <c r="AK79" s="195"/>
      <c r="AL79" s="195"/>
      <c r="AM79" s="195"/>
      <c r="AN79" s="195"/>
      <c r="AO79" s="531" t="s">
        <v>784</v>
      </c>
      <c r="AP79" s="531" t="s">
        <v>785</v>
      </c>
      <c r="AQ79" s="195"/>
      <c r="AR79" s="195" t="s">
        <v>643</v>
      </c>
      <c r="AS79" s="195"/>
      <c r="AT79" s="195"/>
      <c r="AU79" s="184"/>
    </row>
    <row r="80" s="12" customFormat="1" ht="133.2" spans="1:47">
      <c r="A80" s="531">
        <v>1</v>
      </c>
      <c r="B80" s="531"/>
      <c r="C80" s="531">
        <v>2024</v>
      </c>
      <c r="D80" s="531" t="s">
        <v>380</v>
      </c>
      <c r="E80" s="531" t="s">
        <v>178</v>
      </c>
      <c r="F80" s="531">
        <v>2024</v>
      </c>
      <c r="G80" s="531" t="s">
        <v>381</v>
      </c>
      <c r="H80" s="531" t="s">
        <v>382</v>
      </c>
      <c r="I80" s="531"/>
      <c r="J80" s="531" t="s">
        <v>786</v>
      </c>
      <c r="K80" s="195"/>
      <c r="L80" s="195"/>
      <c r="M80" s="195"/>
      <c r="N80" s="195"/>
      <c r="O80" s="195"/>
      <c r="P80" s="195"/>
      <c r="Q80" s="195"/>
      <c r="R80" s="195"/>
      <c r="S80" s="195">
        <v>591</v>
      </c>
      <c r="T80" s="195"/>
      <c r="U80" s="195">
        <v>358</v>
      </c>
      <c r="V80" s="195"/>
      <c r="W80" s="531" t="s">
        <v>353</v>
      </c>
      <c r="X80" s="531" t="s">
        <v>749</v>
      </c>
      <c r="Y80" s="531" t="s">
        <v>215</v>
      </c>
      <c r="Z80" s="195"/>
      <c r="AA80" s="195"/>
      <c r="AB80" s="195">
        <v>1100</v>
      </c>
      <c r="AC80" s="195"/>
      <c r="AD80" s="195"/>
      <c r="AE80" s="195"/>
      <c r="AF80" s="195"/>
      <c r="AG80" s="195"/>
      <c r="AH80" s="195"/>
      <c r="AI80" s="195"/>
      <c r="AJ80" s="195"/>
      <c r="AK80" s="195"/>
      <c r="AL80" s="195"/>
      <c r="AM80" s="195"/>
      <c r="AN80" s="195"/>
      <c r="AO80" s="531" t="s">
        <v>787</v>
      </c>
      <c r="AP80" s="531" t="s">
        <v>788</v>
      </c>
      <c r="AQ80" s="195"/>
      <c r="AR80" s="195" t="s">
        <v>643</v>
      </c>
      <c r="AS80" s="195"/>
      <c r="AT80" s="195"/>
      <c r="AU80" s="184"/>
    </row>
    <row r="81" s="214" customFormat="1" ht="133.2" spans="1:47">
      <c r="A81" s="531">
        <v>1</v>
      </c>
      <c r="B81" s="531"/>
      <c r="C81" s="531">
        <v>2024</v>
      </c>
      <c r="D81" s="531" t="s">
        <v>383</v>
      </c>
      <c r="E81" s="531" t="s">
        <v>178</v>
      </c>
      <c r="F81" s="531">
        <v>2024</v>
      </c>
      <c r="G81" s="531" t="s">
        <v>357</v>
      </c>
      <c r="H81" s="531" t="s">
        <v>384</v>
      </c>
      <c r="I81" s="531"/>
      <c r="J81" s="531" t="s">
        <v>789</v>
      </c>
      <c r="K81" s="531"/>
      <c r="L81" s="531"/>
      <c r="M81" s="531"/>
      <c r="N81" s="531"/>
      <c r="O81" s="531"/>
      <c r="P81" s="531"/>
      <c r="Q81" s="531"/>
      <c r="R81" s="531"/>
      <c r="S81" s="531">
        <v>67</v>
      </c>
      <c r="T81" s="531"/>
      <c r="U81" s="531">
        <v>15</v>
      </c>
      <c r="V81" s="531"/>
      <c r="W81" s="531" t="s">
        <v>353</v>
      </c>
      <c r="X81" s="531" t="s">
        <v>749</v>
      </c>
      <c r="Y81" s="531" t="s">
        <v>207</v>
      </c>
      <c r="Z81" s="531"/>
      <c r="AA81" s="531"/>
      <c r="AB81" s="531">
        <v>200</v>
      </c>
      <c r="AC81" s="531"/>
      <c r="AD81" s="531"/>
      <c r="AE81" s="531"/>
      <c r="AF81" s="531"/>
      <c r="AG81" s="531"/>
      <c r="AH81" s="531"/>
      <c r="AI81" s="531"/>
      <c r="AJ81" s="531"/>
      <c r="AK81" s="531"/>
      <c r="AL81" s="531"/>
      <c r="AM81" s="531"/>
      <c r="AN81" s="531"/>
      <c r="AO81" s="531" t="s">
        <v>790</v>
      </c>
      <c r="AP81" s="531" t="s">
        <v>791</v>
      </c>
      <c r="AQ81" s="531" t="s">
        <v>639</v>
      </c>
      <c r="AR81" s="531" t="s">
        <v>201</v>
      </c>
      <c r="AS81" s="531" t="s">
        <v>639</v>
      </c>
      <c r="AT81" s="531"/>
      <c r="AU81" s="531"/>
    </row>
    <row r="82" s="12" customFormat="1" ht="133.2" spans="1:47">
      <c r="A82" s="535">
        <v>1</v>
      </c>
      <c r="B82" s="546"/>
      <c r="C82" s="546">
        <v>2024</v>
      </c>
      <c r="D82" s="546" t="s">
        <v>385</v>
      </c>
      <c r="E82" s="546" t="s">
        <v>178</v>
      </c>
      <c r="F82" s="546">
        <v>2024</v>
      </c>
      <c r="G82" s="546" t="s">
        <v>386</v>
      </c>
      <c r="H82" s="546" t="s">
        <v>387</v>
      </c>
      <c r="I82" s="546"/>
      <c r="J82" s="546" t="s">
        <v>792</v>
      </c>
      <c r="K82" s="195"/>
      <c r="L82" s="195"/>
      <c r="M82" s="195"/>
      <c r="N82" s="195"/>
      <c r="O82" s="195"/>
      <c r="P82" s="195"/>
      <c r="Q82" s="195"/>
      <c r="R82" s="195"/>
      <c r="S82" s="195">
        <v>692</v>
      </c>
      <c r="T82" s="195"/>
      <c r="U82" s="195">
        <v>235</v>
      </c>
      <c r="V82" s="195"/>
      <c r="W82" s="531" t="s">
        <v>353</v>
      </c>
      <c r="X82" s="531" t="s">
        <v>749</v>
      </c>
      <c r="Y82" s="531" t="s">
        <v>183</v>
      </c>
      <c r="Z82" s="531"/>
      <c r="AA82" s="531"/>
      <c r="AB82" s="195">
        <v>212</v>
      </c>
      <c r="AC82" s="195"/>
      <c r="AD82" s="195"/>
      <c r="AE82" s="195"/>
      <c r="AF82" s="195"/>
      <c r="AG82" s="195"/>
      <c r="AH82" s="195"/>
      <c r="AI82" s="195"/>
      <c r="AJ82" s="195"/>
      <c r="AK82" s="195"/>
      <c r="AL82" s="195"/>
      <c r="AM82" s="195"/>
      <c r="AN82" s="195"/>
      <c r="AO82" s="546" t="s">
        <v>793</v>
      </c>
      <c r="AP82" s="546" t="s">
        <v>794</v>
      </c>
      <c r="AQ82" s="195"/>
      <c r="AR82" s="195" t="s">
        <v>643</v>
      </c>
      <c r="AS82" s="195"/>
      <c r="AT82" s="195"/>
      <c r="AU82" s="184"/>
    </row>
    <row r="83" s="12" customFormat="1" ht="222" spans="1:47">
      <c r="A83" s="546">
        <v>1</v>
      </c>
      <c r="B83" s="546"/>
      <c r="C83" s="546">
        <v>2024</v>
      </c>
      <c r="D83" s="546" t="s">
        <v>388</v>
      </c>
      <c r="E83" s="546" t="s">
        <v>178</v>
      </c>
      <c r="F83" s="546">
        <v>2024</v>
      </c>
      <c r="G83" s="546" t="s">
        <v>389</v>
      </c>
      <c r="H83" s="546" t="s">
        <v>390</v>
      </c>
      <c r="I83" s="546"/>
      <c r="J83" s="546" t="s">
        <v>795</v>
      </c>
      <c r="K83" s="195"/>
      <c r="L83" s="195"/>
      <c r="M83" s="195"/>
      <c r="N83" s="195"/>
      <c r="O83" s="195"/>
      <c r="P83" s="195"/>
      <c r="Q83" s="195"/>
      <c r="R83" s="195"/>
      <c r="S83" s="195">
        <v>986</v>
      </c>
      <c r="T83" s="195"/>
      <c r="U83" s="195">
        <v>373</v>
      </c>
      <c r="V83" s="195"/>
      <c r="W83" s="531" t="s">
        <v>353</v>
      </c>
      <c r="X83" s="531" t="s">
        <v>749</v>
      </c>
      <c r="Y83" s="531" t="s">
        <v>183</v>
      </c>
      <c r="Z83" s="195"/>
      <c r="AA83" s="195"/>
      <c r="AB83" s="195">
        <v>2700</v>
      </c>
      <c r="AC83" s="195"/>
      <c r="AD83" s="195"/>
      <c r="AE83" s="195"/>
      <c r="AF83" s="195"/>
      <c r="AG83" s="195"/>
      <c r="AH83" s="195"/>
      <c r="AI83" s="195"/>
      <c r="AJ83" s="195"/>
      <c r="AK83" s="195"/>
      <c r="AL83" s="195"/>
      <c r="AM83" s="195"/>
      <c r="AN83" s="195"/>
      <c r="AO83" s="546" t="s">
        <v>796</v>
      </c>
      <c r="AP83" s="546" t="s">
        <v>797</v>
      </c>
      <c r="AQ83" s="195" t="s">
        <v>184</v>
      </c>
      <c r="AR83" s="195" t="s">
        <v>643</v>
      </c>
      <c r="AS83" s="195" t="s">
        <v>639</v>
      </c>
      <c r="AT83" s="195"/>
      <c r="AU83" s="184"/>
    </row>
    <row r="84" s="12" customFormat="1" ht="199.8" spans="1:47">
      <c r="A84" s="546">
        <v>1</v>
      </c>
      <c r="B84" s="546"/>
      <c r="C84" s="546">
        <v>2024</v>
      </c>
      <c r="D84" s="546" t="s">
        <v>391</v>
      </c>
      <c r="E84" s="546" t="s">
        <v>178</v>
      </c>
      <c r="F84" s="546">
        <v>2024</v>
      </c>
      <c r="G84" s="546" t="s">
        <v>351</v>
      </c>
      <c r="H84" s="546" t="s">
        <v>392</v>
      </c>
      <c r="I84" s="546"/>
      <c r="J84" s="546" t="s">
        <v>798</v>
      </c>
      <c r="K84" s="195"/>
      <c r="L84" s="195"/>
      <c r="M84" s="195"/>
      <c r="N84" s="195"/>
      <c r="O84" s="195"/>
      <c r="P84" s="195"/>
      <c r="Q84" s="195"/>
      <c r="R84" s="195"/>
      <c r="S84" s="195">
        <v>381</v>
      </c>
      <c r="T84" s="195"/>
      <c r="U84" s="195">
        <v>133</v>
      </c>
      <c r="V84" s="195"/>
      <c r="W84" s="531" t="s">
        <v>353</v>
      </c>
      <c r="X84" s="531" t="s">
        <v>749</v>
      </c>
      <c r="Y84" s="531" t="s">
        <v>254</v>
      </c>
      <c r="Z84" s="531"/>
      <c r="AA84" s="531"/>
      <c r="AB84" s="195">
        <v>500</v>
      </c>
      <c r="AC84" s="195"/>
      <c r="AD84" s="195"/>
      <c r="AE84" s="195"/>
      <c r="AF84" s="195"/>
      <c r="AG84" s="195"/>
      <c r="AH84" s="195"/>
      <c r="AI84" s="195"/>
      <c r="AJ84" s="195"/>
      <c r="AK84" s="195"/>
      <c r="AL84" s="195"/>
      <c r="AM84" s="195"/>
      <c r="AN84" s="195"/>
      <c r="AO84" s="546" t="s">
        <v>799</v>
      </c>
      <c r="AP84" s="546" t="s">
        <v>800</v>
      </c>
      <c r="AQ84" s="195" t="s">
        <v>639</v>
      </c>
      <c r="AR84" s="195" t="s">
        <v>643</v>
      </c>
      <c r="AS84" s="195" t="s">
        <v>639</v>
      </c>
      <c r="AT84" s="195"/>
      <c r="AU84" s="184"/>
    </row>
    <row r="85" s="12" customFormat="1" ht="177.6" spans="1:47">
      <c r="A85" s="546">
        <v>1</v>
      </c>
      <c r="B85" s="546"/>
      <c r="C85" s="546">
        <v>2024</v>
      </c>
      <c r="D85" s="546" t="s">
        <v>393</v>
      </c>
      <c r="E85" s="546" t="s">
        <v>178</v>
      </c>
      <c r="F85" s="546">
        <v>2024</v>
      </c>
      <c r="G85" s="546" t="s">
        <v>360</v>
      </c>
      <c r="H85" s="546" t="s">
        <v>394</v>
      </c>
      <c r="I85" s="546"/>
      <c r="J85" s="546" t="s">
        <v>801</v>
      </c>
      <c r="K85" s="195"/>
      <c r="L85" s="195"/>
      <c r="M85" s="195"/>
      <c r="N85" s="195"/>
      <c r="O85" s="195"/>
      <c r="P85" s="195"/>
      <c r="Q85" s="195"/>
      <c r="R85" s="195"/>
      <c r="S85" s="195">
        <v>535</v>
      </c>
      <c r="T85" s="195"/>
      <c r="U85" s="195">
        <v>238</v>
      </c>
      <c r="V85" s="195"/>
      <c r="W85" s="531" t="s">
        <v>353</v>
      </c>
      <c r="X85" s="531" t="s">
        <v>749</v>
      </c>
      <c r="Y85" s="531" t="s">
        <v>250</v>
      </c>
      <c r="Z85" s="531"/>
      <c r="AA85" s="531"/>
      <c r="AB85" s="195">
        <v>70</v>
      </c>
      <c r="AC85" s="195"/>
      <c r="AD85" s="195"/>
      <c r="AE85" s="195"/>
      <c r="AF85" s="195"/>
      <c r="AG85" s="195"/>
      <c r="AH85" s="195"/>
      <c r="AI85" s="195"/>
      <c r="AJ85" s="195"/>
      <c r="AK85" s="195"/>
      <c r="AL85" s="195"/>
      <c r="AM85" s="195"/>
      <c r="AN85" s="195"/>
      <c r="AO85" s="546" t="s">
        <v>802</v>
      </c>
      <c r="AP85" s="546" t="s">
        <v>803</v>
      </c>
      <c r="AQ85" s="195"/>
      <c r="AR85" s="195" t="s">
        <v>643</v>
      </c>
      <c r="AS85" s="195"/>
      <c r="AT85" s="195"/>
      <c r="AU85" s="184"/>
    </row>
    <row r="86" s="12" customFormat="1" ht="155.4" spans="1:47">
      <c r="A86" s="556">
        <v>1</v>
      </c>
      <c r="B86" s="546"/>
      <c r="C86" s="546">
        <v>2024</v>
      </c>
      <c r="D86" s="546" t="s">
        <v>395</v>
      </c>
      <c r="E86" s="546" t="s">
        <v>178</v>
      </c>
      <c r="F86" s="546">
        <v>2024</v>
      </c>
      <c r="G86" s="546" t="s">
        <v>396</v>
      </c>
      <c r="H86" s="546" t="s">
        <v>397</v>
      </c>
      <c r="I86" s="546"/>
      <c r="J86" s="546" t="s">
        <v>804</v>
      </c>
      <c r="K86" s="546"/>
      <c r="L86" s="546"/>
      <c r="M86" s="546"/>
      <c r="N86" s="196"/>
      <c r="O86" s="196"/>
      <c r="P86" s="196"/>
      <c r="Q86" s="196"/>
      <c r="R86" s="196"/>
      <c r="S86" s="546">
        <v>649</v>
      </c>
      <c r="T86" s="546"/>
      <c r="U86" s="546">
        <v>352</v>
      </c>
      <c r="V86" s="546"/>
      <c r="W86" s="546" t="s">
        <v>353</v>
      </c>
      <c r="X86" s="546" t="s">
        <v>749</v>
      </c>
      <c r="Y86" s="546" t="s">
        <v>183</v>
      </c>
      <c r="Z86" s="546"/>
      <c r="AA86" s="395"/>
      <c r="AB86" s="196">
        <v>800</v>
      </c>
      <c r="AC86" s="196"/>
      <c r="AD86" s="196"/>
      <c r="AE86" s="196"/>
      <c r="AF86" s="196"/>
      <c r="AG86" s="196"/>
      <c r="AH86" s="196"/>
      <c r="AI86" s="196"/>
      <c r="AJ86" s="196"/>
      <c r="AK86" s="196"/>
      <c r="AL86" s="196"/>
      <c r="AM86" s="196"/>
      <c r="AN86" s="196"/>
      <c r="AO86" s="546" t="s">
        <v>805</v>
      </c>
      <c r="AP86" s="546" t="s">
        <v>806</v>
      </c>
      <c r="AQ86" s="195"/>
      <c r="AR86" s="195" t="s">
        <v>643</v>
      </c>
      <c r="AS86" s="195"/>
      <c r="AT86" s="195"/>
      <c r="AU86" s="184"/>
    </row>
    <row r="87" s="12" customFormat="1" ht="222" spans="1:47">
      <c r="A87" s="556">
        <v>2</v>
      </c>
      <c r="B87" s="546"/>
      <c r="C87" s="546">
        <v>2024</v>
      </c>
      <c r="D87" s="546" t="s">
        <v>398</v>
      </c>
      <c r="E87" s="546"/>
      <c r="F87" s="546">
        <v>2024</v>
      </c>
      <c r="G87" s="546" t="s">
        <v>351</v>
      </c>
      <c r="H87" s="546" t="s">
        <v>399</v>
      </c>
      <c r="I87" s="546"/>
      <c r="J87" s="546" t="s">
        <v>807</v>
      </c>
      <c r="K87" s="546"/>
      <c r="L87" s="546"/>
      <c r="M87" s="546"/>
      <c r="N87" s="196"/>
      <c r="O87" s="196"/>
      <c r="P87" s="196"/>
      <c r="Q87" s="196"/>
      <c r="R87" s="196"/>
      <c r="S87" s="546">
        <v>381</v>
      </c>
      <c r="T87" s="546"/>
      <c r="U87" s="546">
        <v>133</v>
      </c>
      <c r="V87" s="546"/>
      <c r="W87" s="546" t="s">
        <v>353</v>
      </c>
      <c r="X87" s="546" t="s">
        <v>749</v>
      </c>
      <c r="Y87" s="546" t="s">
        <v>400</v>
      </c>
      <c r="Z87" s="546"/>
      <c r="AA87" s="395"/>
      <c r="AB87" s="196">
        <v>100</v>
      </c>
      <c r="AC87" s="196"/>
      <c r="AD87" s="196"/>
      <c r="AE87" s="196"/>
      <c r="AF87" s="196"/>
      <c r="AG87" s="196"/>
      <c r="AH87" s="196"/>
      <c r="AI87" s="196"/>
      <c r="AJ87" s="196"/>
      <c r="AK87" s="196"/>
      <c r="AL87" s="196"/>
      <c r="AM87" s="196"/>
      <c r="AN87" s="196"/>
      <c r="AO87" s="546" t="s">
        <v>808</v>
      </c>
      <c r="AP87" s="546" t="s">
        <v>809</v>
      </c>
      <c r="AQ87" s="195"/>
      <c r="AR87" s="195" t="s">
        <v>643</v>
      </c>
      <c r="AS87" s="195"/>
      <c r="AT87" s="195"/>
      <c r="AU87" s="184"/>
    </row>
    <row r="88" s="523" customFormat="1" ht="310.8" spans="1:47">
      <c r="A88" s="556">
        <v>1</v>
      </c>
      <c r="B88" s="555"/>
      <c r="C88" s="544">
        <v>2024</v>
      </c>
      <c r="D88" s="544" t="s">
        <v>401</v>
      </c>
      <c r="E88" s="544" t="s">
        <v>178</v>
      </c>
      <c r="F88" s="544" t="s">
        <v>402</v>
      </c>
      <c r="G88" s="544" t="s">
        <v>403</v>
      </c>
      <c r="H88" s="544" t="s">
        <v>404</v>
      </c>
      <c r="I88" s="544"/>
      <c r="J88" s="544"/>
      <c r="K88" s="544"/>
      <c r="L88" s="544"/>
      <c r="M88" s="544"/>
      <c r="N88" s="544"/>
      <c r="O88" s="544"/>
      <c r="P88" s="544"/>
      <c r="Q88" s="544"/>
      <c r="R88" s="544"/>
      <c r="S88" s="544">
        <v>336</v>
      </c>
      <c r="T88" s="544">
        <v>1251</v>
      </c>
      <c r="U88" s="544">
        <v>142</v>
      </c>
      <c r="V88" s="544">
        <v>547</v>
      </c>
      <c r="W88" s="544" t="s">
        <v>405</v>
      </c>
      <c r="X88" s="544" t="s">
        <v>810</v>
      </c>
      <c r="Y88" s="544" t="s">
        <v>183</v>
      </c>
      <c r="Z88" s="544" t="s">
        <v>811</v>
      </c>
      <c r="AA88" s="544"/>
      <c r="AB88" s="544">
        <v>1437.58</v>
      </c>
      <c r="AC88" s="544"/>
      <c r="AD88" s="544"/>
      <c r="AE88" s="544"/>
      <c r="AF88" s="544"/>
      <c r="AG88" s="544"/>
      <c r="AH88" s="544"/>
      <c r="AI88" s="544"/>
      <c r="AJ88" s="544"/>
      <c r="AK88" s="544"/>
      <c r="AL88" s="544"/>
      <c r="AM88" s="544"/>
      <c r="AN88" s="544"/>
      <c r="AO88" s="544" t="s">
        <v>812</v>
      </c>
      <c r="AP88" s="544" t="s">
        <v>813</v>
      </c>
      <c r="AQ88" s="195" t="s">
        <v>639</v>
      </c>
      <c r="AR88" s="195" t="s">
        <v>643</v>
      </c>
      <c r="AS88" s="195" t="s">
        <v>639</v>
      </c>
      <c r="AT88" s="195"/>
      <c r="AU88" s="184"/>
    </row>
    <row r="89" s="523" customFormat="1" ht="222" spans="1:47">
      <c r="A89" s="535">
        <v>2</v>
      </c>
      <c r="B89" s="555"/>
      <c r="C89" s="544">
        <v>2024</v>
      </c>
      <c r="D89" s="544" t="s">
        <v>406</v>
      </c>
      <c r="E89" s="544" t="s">
        <v>178</v>
      </c>
      <c r="F89" s="544" t="s">
        <v>402</v>
      </c>
      <c r="G89" s="544" t="s">
        <v>403</v>
      </c>
      <c r="H89" s="544" t="s">
        <v>407</v>
      </c>
      <c r="I89" s="544"/>
      <c r="J89" s="544"/>
      <c r="K89" s="544"/>
      <c r="L89" s="544"/>
      <c r="M89" s="544"/>
      <c r="N89" s="544"/>
      <c r="O89" s="544"/>
      <c r="P89" s="544"/>
      <c r="Q89" s="544"/>
      <c r="R89" s="544"/>
      <c r="S89" s="544">
        <v>336</v>
      </c>
      <c r="T89" s="544">
        <v>1251</v>
      </c>
      <c r="U89" s="544">
        <v>142</v>
      </c>
      <c r="V89" s="544">
        <v>547</v>
      </c>
      <c r="W89" s="544" t="s">
        <v>405</v>
      </c>
      <c r="X89" s="544" t="s">
        <v>810</v>
      </c>
      <c r="Y89" s="544" t="s">
        <v>183</v>
      </c>
      <c r="Z89" s="544" t="s">
        <v>811</v>
      </c>
      <c r="AA89" s="544"/>
      <c r="AB89" s="544">
        <v>1067.24</v>
      </c>
      <c r="AC89" s="544"/>
      <c r="AD89" s="544"/>
      <c r="AE89" s="544"/>
      <c r="AF89" s="544"/>
      <c r="AG89" s="544"/>
      <c r="AH89" s="544"/>
      <c r="AI89" s="544"/>
      <c r="AJ89" s="544"/>
      <c r="AK89" s="544"/>
      <c r="AL89" s="544"/>
      <c r="AM89" s="544"/>
      <c r="AN89" s="544"/>
      <c r="AO89" s="544" t="s">
        <v>814</v>
      </c>
      <c r="AP89" s="544" t="s">
        <v>813</v>
      </c>
      <c r="AQ89" s="195" t="s">
        <v>639</v>
      </c>
      <c r="AR89" s="195" t="s">
        <v>643</v>
      </c>
      <c r="AS89" s="195" t="s">
        <v>639</v>
      </c>
      <c r="AT89" s="195"/>
      <c r="AU89" s="184"/>
    </row>
    <row r="90" s="9" customFormat="1" ht="266.4" spans="1:47">
      <c r="A90" s="556">
        <v>3</v>
      </c>
      <c r="B90" s="555"/>
      <c r="C90" s="544">
        <v>2024</v>
      </c>
      <c r="D90" s="544" t="s">
        <v>613</v>
      </c>
      <c r="E90" s="544" t="s">
        <v>178</v>
      </c>
      <c r="F90" s="544" t="s">
        <v>402</v>
      </c>
      <c r="G90" s="544" t="s">
        <v>409</v>
      </c>
      <c r="H90" s="544" t="s">
        <v>815</v>
      </c>
      <c r="I90" s="544"/>
      <c r="J90" s="544"/>
      <c r="K90" s="544"/>
      <c r="L90" s="544"/>
      <c r="M90" s="544"/>
      <c r="N90" s="544"/>
      <c r="O90" s="544"/>
      <c r="P90" s="544"/>
      <c r="Q90" s="544"/>
      <c r="R90" s="544"/>
      <c r="S90" s="544">
        <v>955</v>
      </c>
      <c r="T90" s="544">
        <v>3536</v>
      </c>
      <c r="U90" s="544">
        <v>317</v>
      </c>
      <c r="V90" s="544">
        <v>1254</v>
      </c>
      <c r="W90" s="544" t="s">
        <v>405</v>
      </c>
      <c r="X90" s="544" t="s">
        <v>810</v>
      </c>
      <c r="Y90" s="544" t="s">
        <v>183</v>
      </c>
      <c r="Z90" s="544" t="s">
        <v>811</v>
      </c>
      <c r="AA90" s="544"/>
      <c r="AB90" s="544">
        <v>242</v>
      </c>
      <c r="AC90" s="544"/>
      <c r="AD90" s="544"/>
      <c r="AE90" s="544"/>
      <c r="AF90" s="544"/>
      <c r="AG90" s="544"/>
      <c r="AH90" s="544"/>
      <c r="AI90" s="544"/>
      <c r="AJ90" s="544"/>
      <c r="AK90" s="544"/>
      <c r="AL90" s="544"/>
      <c r="AM90" s="544"/>
      <c r="AN90" s="544"/>
      <c r="AO90" s="544" t="s">
        <v>816</v>
      </c>
      <c r="AP90" s="544" t="s">
        <v>817</v>
      </c>
      <c r="AQ90" s="195" t="s">
        <v>639</v>
      </c>
      <c r="AR90" s="195" t="s">
        <v>645</v>
      </c>
      <c r="AS90" s="195" t="s">
        <v>184</v>
      </c>
      <c r="AT90" s="195"/>
      <c r="AU90" s="184"/>
    </row>
    <row r="91" s="9" customFormat="1" ht="288.6" spans="1:47">
      <c r="A91" s="556">
        <v>4</v>
      </c>
      <c r="B91" s="555"/>
      <c r="C91" s="544">
        <v>2024</v>
      </c>
      <c r="D91" s="544" t="s">
        <v>411</v>
      </c>
      <c r="E91" s="544" t="s">
        <v>178</v>
      </c>
      <c r="F91" s="544" t="s">
        <v>402</v>
      </c>
      <c r="G91" s="544" t="s">
        <v>412</v>
      </c>
      <c r="H91" s="544" t="s">
        <v>413</v>
      </c>
      <c r="I91" s="544"/>
      <c r="J91" s="544"/>
      <c r="K91" s="544"/>
      <c r="L91" s="544"/>
      <c r="M91" s="544"/>
      <c r="N91" s="544"/>
      <c r="O91" s="544"/>
      <c r="P91" s="544"/>
      <c r="Q91" s="544"/>
      <c r="R91" s="544"/>
      <c r="S91" s="544">
        <v>955</v>
      </c>
      <c r="T91" s="544">
        <v>3536</v>
      </c>
      <c r="U91" s="544">
        <v>317</v>
      </c>
      <c r="V91" s="544">
        <v>1254</v>
      </c>
      <c r="W91" s="544" t="s">
        <v>405</v>
      </c>
      <c r="X91" s="544" t="s">
        <v>810</v>
      </c>
      <c r="Y91" s="544" t="s">
        <v>183</v>
      </c>
      <c r="Z91" s="544" t="s">
        <v>811</v>
      </c>
      <c r="AA91" s="544"/>
      <c r="AB91" s="544">
        <v>500</v>
      </c>
      <c r="AC91" s="544"/>
      <c r="AD91" s="544"/>
      <c r="AE91" s="544"/>
      <c r="AF91" s="544"/>
      <c r="AG91" s="544"/>
      <c r="AH91" s="544"/>
      <c r="AI91" s="544"/>
      <c r="AJ91" s="544"/>
      <c r="AK91" s="544"/>
      <c r="AL91" s="544"/>
      <c r="AM91" s="544"/>
      <c r="AN91" s="544"/>
      <c r="AO91" s="544" t="s">
        <v>818</v>
      </c>
      <c r="AP91" s="544" t="s">
        <v>819</v>
      </c>
      <c r="AQ91" s="195"/>
      <c r="AR91" s="195" t="s">
        <v>643</v>
      </c>
      <c r="AS91" s="195"/>
      <c r="AT91" s="195"/>
      <c r="AU91" s="184"/>
    </row>
    <row r="92" s="9" customFormat="1" ht="177.6" spans="1:47">
      <c r="A92" s="535">
        <v>5</v>
      </c>
      <c r="B92" s="555"/>
      <c r="C92" s="544">
        <v>2024</v>
      </c>
      <c r="D92" s="544" t="s">
        <v>414</v>
      </c>
      <c r="E92" s="544" t="s">
        <v>178</v>
      </c>
      <c r="F92" s="544" t="s">
        <v>402</v>
      </c>
      <c r="G92" s="544" t="s">
        <v>403</v>
      </c>
      <c r="H92" s="544" t="s">
        <v>415</v>
      </c>
      <c r="I92" s="544"/>
      <c r="J92" s="544"/>
      <c r="K92" s="544"/>
      <c r="L92" s="544"/>
      <c r="M92" s="544"/>
      <c r="N92" s="544"/>
      <c r="O92" s="544"/>
      <c r="P92" s="544"/>
      <c r="Q92" s="544"/>
      <c r="R92" s="544"/>
      <c r="S92" s="544">
        <v>336</v>
      </c>
      <c r="T92" s="544">
        <v>1251</v>
      </c>
      <c r="U92" s="544">
        <v>142</v>
      </c>
      <c r="V92" s="544">
        <v>547</v>
      </c>
      <c r="W92" s="544" t="s">
        <v>405</v>
      </c>
      <c r="X92" s="544" t="s">
        <v>810</v>
      </c>
      <c r="Y92" s="544" t="s">
        <v>183</v>
      </c>
      <c r="Z92" s="544" t="s">
        <v>811</v>
      </c>
      <c r="AA92" s="544"/>
      <c r="AB92" s="544">
        <v>500</v>
      </c>
      <c r="AC92" s="544"/>
      <c r="AD92" s="544"/>
      <c r="AE92" s="544"/>
      <c r="AF92" s="544"/>
      <c r="AG92" s="544"/>
      <c r="AH92" s="544"/>
      <c r="AI92" s="544"/>
      <c r="AJ92" s="544"/>
      <c r="AK92" s="544"/>
      <c r="AL92" s="544"/>
      <c r="AM92" s="544"/>
      <c r="AN92" s="544"/>
      <c r="AO92" s="544" t="s">
        <v>820</v>
      </c>
      <c r="AP92" s="544" t="s">
        <v>821</v>
      </c>
      <c r="AQ92" s="195"/>
      <c r="AR92" s="195" t="s">
        <v>643</v>
      </c>
      <c r="AS92" s="195"/>
      <c r="AT92" s="195"/>
      <c r="AU92" s="184"/>
    </row>
    <row r="93" s="9" customFormat="1" ht="222" spans="1:47">
      <c r="A93" s="556">
        <v>6</v>
      </c>
      <c r="B93" s="555"/>
      <c r="C93" s="544">
        <v>2024</v>
      </c>
      <c r="D93" s="544" t="s">
        <v>416</v>
      </c>
      <c r="E93" s="544" t="s">
        <v>178</v>
      </c>
      <c r="F93" s="544" t="s">
        <v>402</v>
      </c>
      <c r="G93" s="544" t="s">
        <v>403</v>
      </c>
      <c r="H93" s="544" t="s">
        <v>417</v>
      </c>
      <c r="I93" s="544"/>
      <c r="J93" s="544"/>
      <c r="K93" s="544"/>
      <c r="L93" s="544"/>
      <c r="M93" s="544"/>
      <c r="N93" s="544"/>
      <c r="O93" s="544"/>
      <c r="P93" s="544"/>
      <c r="Q93" s="544"/>
      <c r="R93" s="544"/>
      <c r="S93" s="544">
        <v>336</v>
      </c>
      <c r="T93" s="544">
        <v>1251</v>
      </c>
      <c r="U93" s="544">
        <v>142</v>
      </c>
      <c r="V93" s="544">
        <v>547</v>
      </c>
      <c r="W93" s="544" t="s">
        <v>405</v>
      </c>
      <c r="X93" s="544" t="s">
        <v>810</v>
      </c>
      <c r="Y93" s="544" t="s">
        <v>183</v>
      </c>
      <c r="Z93" s="544" t="s">
        <v>811</v>
      </c>
      <c r="AA93" s="544"/>
      <c r="AB93" s="544">
        <v>400</v>
      </c>
      <c r="AC93" s="544"/>
      <c r="AD93" s="544"/>
      <c r="AE93" s="544"/>
      <c r="AF93" s="544"/>
      <c r="AG93" s="544"/>
      <c r="AH93" s="544"/>
      <c r="AI93" s="544"/>
      <c r="AJ93" s="544"/>
      <c r="AK93" s="544"/>
      <c r="AL93" s="544"/>
      <c r="AM93" s="544"/>
      <c r="AN93" s="544"/>
      <c r="AO93" s="544" t="s">
        <v>822</v>
      </c>
      <c r="AP93" s="544" t="s">
        <v>813</v>
      </c>
      <c r="AQ93" s="195" t="s">
        <v>639</v>
      </c>
      <c r="AR93" s="195" t="s">
        <v>643</v>
      </c>
      <c r="AS93" s="195" t="s">
        <v>184</v>
      </c>
      <c r="AT93" s="195"/>
      <c r="AU93" s="184"/>
    </row>
    <row r="94" s="9" customFormat="1" ht="222" spans="1:47">
      <c r="A94" s="556">
        <v>7</v>
      </c>
      <c r="B94" s="555"/>
      <c r="C94" s="544">
        <v>2024</v>
      </c>
      <c r="D94" s="544" t="s">
        <v>418</v>
      </c>
      <c r="E94" s="544" t="s">
        <v>178</v>
      </c>
      <c r="F94" s="544" t="s">
        <v>402</v>
      </c>
      <c r="G94" s="544" t="s">
        <v>403</v>
      </c>
      <c r="H94" s="544" t="s">
        <v>419</v>
      </c>
      <c r="I94" s="544"/>
      <c r="J94" s="544"/>
      <c r="K94" s="544"/>
      <c r="L94" s="544"/>
      <c r="M94" s="544"/>
      <c r="N94" s="544"/>
      <c r="O94" s="544"/>
      <c r="P94" s="544"/>
      <c r="Q94" s="544"/>
      <c r="R94" s="544"/>
      <c r="S94" s="544">
        <v>336</v>
      </c>
      <c r="T94" s="544">
        <v>1251</v>
      </c>
      <c r="U94" s="544">
        <v>142</v>
      </c>
      <c r="V94" s="544">
        <v>547</v>
      </c>
      <c r="W94" s="544" t="s">
        <v>405</v>
      </c>
      <c r="X94" s="544" t="s">
        <v>810</v>
      </c>
      <c r="Y94" s="544" t="s">
        <v>183</v>
      </c>
      <c r="Z94" s="544" t="s">
        <v>811</v>
      </c>
      <c r="AA94" s="544"/>
      <c r="AB94" s="544">
        <v>400</v>
      </c>
      <c r="AC94" s="544"/>
      <c r="AD94" s="544"/>
      <c r="AE94" s="544"/>
      <c r="AF94" s="544"/>
      <c r="AG94" s="544"/>
      <c r="AH94" s="544"/>
      <c r="AI94" s="544"/>
      <c r="AJ94" s="544"/>
      <c r="AK94" s="544"/>
      <c r="AL94" s="544"/>
      <c r="AM94" s="544"/>
      <c r="AN94" s="544"/>
      <c r="AO94" s="544" t="s">
        <v>822</v>
      </c>
      <c r="AP94" s="544" t="s">
        <v>813</v>
      </c>
      <c r="AQ94" s="195"/>
      <c r="AR94" s="195" t="s">
        <v>643</v>
      </c>
      <c r="AS94" s="195"/>
      <c r="AT94" s="195"/>
      <c r="AU94" s="184"/>
    </row>
    <row r="95" s="9" customFormat="1" ht="111" spans="1:47">
      <c r="A95" s="535">
        <v>8</v>
      </c>
      <c r="B95" s="555"/>
      <c r="C95" s="544">
        <v>2024</v>
      </c>
      <c r="D95" s="544" t="s">
        <v>420</v>
      </c>
      <c r="E95" s="544" t="s">
        <v>178</v>
      </c>
      <c r="F95" s="544" t="s">
        <v>402</v>
      </c>
      <c r="G95" s="544" t="s">
        <v>403</v>
      </c>
      <c r="H95" s="544" t="s">
        <v>421</v>
      </c>
      <c r="I95" s="544"/>
      <c r="J95" s="544"/>
      <c r="K95" s="544"/>
      <c r="L95" s="544"/>
      <c r="M95" s="544"/>
      <c r="N95" s="544"/>
      <c r="O95" s="544"/>
      <c r="P95" s="544"/>
      <c r="Q95" s="544"/>
      <c r="R95" s="544"/>
      <c r="S95" s="544">
        <v>336</v>
      </c>
      <c r="T95" s="544">
        <v>1251</v>
      </c>
      <c r="U95" s="544">
        <v>142</v>
      </c>
      <c r="V95" s="544">
        <v>547</v>
      </c>
      <c r="W95" s="544" t="s">
        <v>405</v>
      </c>
      <c r="X95" s="544" t="s">
        <v>810</v>
      </c>
      <c r="Y95" s="544" t="s">
        <v>183</v>
      </c>
      <c r="Z95" s="544" t="s">
        <v>811</v>
      </c>
      <c r="AA95" s="544"/>
      <c r="AB95" s="544">
        <v>300</v>
      </c>
      <c r="AC95" s="544"/>
      <c r="AD95" s="544"/>
      <c r="AE95" s="544"/>
      <c r="AF95" s="544"/>
      <c r="AG95" s="544"/>
      <c r="AH95" s="544"/>
      <c r="AI95" s="544"/>
      <c r="AJ95" s="544"/>
      <c r="AK95" s="544"/>
      <c r="AL95" s="544"/>
      <c r="AM95" s="544"/>
      <c r="AN95" s="544"/>
      <c r="AO95" s="544" t="s">
        <v>823</v>
      </c>
      <c r="AP95" s="544" t="s">
        <v>824</v>
      </c>
      <c r="AQ95" s="195"/>
      <c r="AR95" s="195" t="s">
        <v>643</v>
      </c>
      <c r="AS95" s="195"/>
      <c r="AT95" s="195"/>
      <c r="AU95" s="184"/>
    </row>
    <row r="96" s="9" customFormat="1" ht="177.6" spans="1:47">
      <c r="A96" s="556">
        <v>9</v>
      </c>
      <c r="B96" s="555"/>
      <c r="C96" s="544">
        <v>2024</v>
      </c>
      <c r="D96" s="544" t="s">
        <v>422</v>
      </c>
      <c r="E96" s="544" t="s">
        <v>178</v>
      </c>
      <c r="F96" s="544" t="s">
        <v>402</v>
      </c>
      <c r="G96" s="544" t="s">
        <v>423</v>
      </c>
      <c r="H96" s="544" t="s">
        <v>424</v>
      </c>
      <c r="I96" s="544"/>
      <c r="J96" s="544"/>
      <c r="K96" s="544"/>
      <c r="L96" s="544"/>
      <c r="M96" s="544"/>
      <c r="N96" s="544"/>
      <c r="O96" s="544"/>
      <c r="P96" s="544"/>
      <c r="Q96" s="544"/>
      <c r="R96" s="544"/>
      <c r="S96" s="544">
        <v>609</v>
      </c>
      <c r="T96" s="544">
        <v>2285</v>
      </c>
      <c r="U96" s="544">
        <v>175</v>
      </c>
      <c r="V96" s="544">
        <v>707</v>
      </c>
      <c r="W96" s="544" t="s">
        <v>405</v>
      </c>
      <c r="X96" s="544" t="s">
        <v>810</v>
      </c>
      <c r="Y96" s="544" t="s">
        <v>183</v>
      </c>
      <c r="Z96" s="544" t="s">
        <v>811</v>
      </c>
      <c r="AA96" s="544"/>
      <c r="AB96" s="544">
        <v>230</v>
      </c>
      <c r="AC96" s="544"/>
      <c r="AD96" s="544"/>
      <c r="AE96" s="544"/>
      <c r="AF96" s="544"/>
      <c r="AG96" s="544"/>
      <c r="AH96" s="544"/>
      <c r="AI96" s="544"/>
      <c r="AJ96" s="544"/>
      <c r="AK96" s="544"/>
      <c r="AL96" s="544"/>
      <c r="AM96" s="544"/>
      <c r="AN96" s="544"/>
      <c r="AO96" s="544" t="s">
        <v>825</v>
      </c>
      <c r="AP96" s="544" t="s">
        <v>826</v>
      </c>
      <c r="AQ96" s="195" t="s">
        <v>639</v>
      </c>
      <c r="AR96" s="195" t="s">
        <v>643</v>
      </c>
      <c r="AS96" s="195" t="s">
        <v>184</v>
      </c>
      <c r="AT96" s="195"/>
      <c r="AU96" s="184"/>
    </row>
    <row r="97" s="12" customFormat="1" ht="88.8" spans="1:47">
      <c r="A97" s="556">
        <v>10</v>
      </c>
      <c r="B97" s="557"/>
      <c r="C97" s="544">
        <v>2024</v>
      </c>
      <c r="D97" s="544" t="s">
        <v>425</v>
      </c>
      <c r="E97" s="544" t="s">
        <v>178</v>
      </c>
      <c r="F97" s="544" t="s">
        <v>402</v>
      </c>
      <c r="G97" s="544" t="s">
        <v>403</v>
      </c>
      <c r="H97" s="544" t="s">
        <v>426</v>
      </c>
      <c r="I97" s="544"/>
      <c r="J97" s="544"/>
      <c r="K97" s="544"/>
      <c r="L97" s="544"/>
      <c r="M97" s="544"/>
      <c r="N97" s="544"/>
      <c r="O97" s="544"/>
      <c r="P97" s="544"/>
      <c r="Q97" s="544"/>
      <c r="R97" s="544"/>
      <c r="S97" s="544">
        <v>336</v>
      </c>
      <c r="T97" s="544">
        <v>1251</v>
      </c>
      <c r="U97" s="544">
        <v>142</v>
      </c>
      <c r="V97" s="544">
        <v>547</v>
      </c>
      <c r="W97" s="544" t="s">
        <v>405</v>
      </c>
      <c r="X97" s="544" t="s">
        <v>810</v>
      </c>
      <c r="Y97" s="544" t="s">
        <v>183</v>
      </c>
      <c r="Z97" s="544" t="s">
        <v>811</v>
      </c>
      <c r="AA97" s="544"/>
      <c r="AB97" s="544">
        <v>100</v>
      </c>
      <c r="AC97" s="544"/>
      <c r="AD97" s="544"/>
      <c r="AE97" s="544"/>
      <c r="AF97" s="544"/>
      <c r="AG97" s="544"/>
      <c r="AH97" s="544"/>
      <c r="AI97" s="544"/>
      <c r="AJ97" s="544"/>
      <c r="AK97" s="544"/>
      <c r="AL97" s="544"/>
      <c r="AM97" s="544"/>
      <c r="AN97" s="544"/>
      <c r="AO97" s="544" t="s">
        <v>827</v>
      </c>
      <c r="AP97" s="544" t="s">
        <v>828</v>
      </c>
      <c r="AQ97" s="195"/>
      <c r="AR97" s="195" t="s">
        <v>643</v>
      </c>
      <c r="AS97" s="195"/>
      <c r="AT97" s="195"/>
      <c r="AU97" s="184"/>
    </row>
    <row r="98" s="12" customFormat="1" ht="244.2" spans="1:47">
      <c r="A98" s="556">
        <v>11</v>
      </c>
      <c r="B98" s="557"/>
      <c r="C98" s="544">
        <v>2024</v>
      </c>
      <c r="D98" s="544" t="s">
        <v>427</v>
      </c>
      <c r="E98" s="544" t="s">
        <v>178</v>
      </c>
      <c r="F98" s="544" t="s">
        <v>402</v>
      </c>
      <c r="G98" s="544" t="s">
        <v>412</v>
      </c>
      <c r="H98" s="544" t="s">
        <v>428</v>
      </c>
      <c r="I98" s="544"/>
      <c r="J98" s="544"/>
      <c r="K98" s="544"/>
      <c r="L98" s="544"/>
      <c r="M98" s="544"/>
      <c r="N98" s="544"/>
      <c r="O98" s="544"/>
      <c r="P98" s="544"/>
      <c r="Q98" s="544"/>
      <c r="R98" s="544"/>
      <c r="S98" s="544">
        <v>955</v>
      </c>
      <c r="T98" s="544">
        <v>3536</v>
      </c>
      <c r="U98" s="544">
        <v>317</v>
      </c>
      <c r="V98" s="544">
        <v>1254</v>
      </c>
      <c r="W98" s="544" t="s">
        <v>405</v>
      </c>
      <c r="X98" s="544" t="s">
        <v>810</v>
      </c>
      <c r="Y98" s="544" t="s">
        <v>183</v>
      </c>
      <c r="Z98" s="544" t="s">
        <v>811</v>
      </c>
      <c r="AA98" s="544"/>
      <c r="AB98" s="544">
        <v>25</v>
      </c>
      <c r="AC98" s="544"/>
      <c r="AD98" s="544"/>
      <c r="AE98" s="544"/>
      <c r="AF98" s="544"/>
      <c r="AG98" s="544"/>
      <c r="AH98" s="544"/>
      <c r="AI98" s="544"/>
      <c r="AJ98" s="544"/>
      <c r="AK98" s="544"/>
      <c r="AL98" s="544"/>
      <c r="AM98" s="544"/>
      <c r="AN98" s="544"/>
      <c r="AO98" s="544" t="s">
        <v>829</v>
      </c>
      <c r="AP98" s="544" t="s">
        <v>830</v>
      </c>
      <c r="AQ98" s="195"/>
      <c r="AR98" s="195" t="s">
        <v>643</v>
      </c>
      <c r="AS98" s="195"/>
      <c r="AT98" s="195"/>
      <c r="AU98" s="184"/>
    </row>
    <row r="99" s="12" customFormat="1" ht="244.2" spans="1:47">
      <c r="A99" s="535">
        <v>12</v>
      </c>
      <c r="B99" s="557"/>
      <c r="C99" s="544">
        <v>2024</v>
      </c>
      <c r="D99" s="544" t="s">
        <v>429</v>
      </c>
      <c r="E99" s="544" t="s">
        <v>178</v>
      </c>
      <c r="F99" s="544" t="s">
        <v>402</v>
      </c>
      <c r="G99" s="544" t="s">
        <v>430</v>
      </c>
      <c r="H99" s="544" t="s">
        <v>431</v>
      </c>
      <c r="I99" s="544"/>
      <c r="J99" s="544"/>
      <c r="K99" s="544"/>
      <c r="L99" s="544"/>
      <c r="M99" s="544"/>
      <c r="N99" s="544"/>
      <c r="O99" s="544"/>
      <c r="P99" s="544"/>
      <c r="Q99" s="544"/>
      <c r="R99" s="544"/>
      <c r="S99" s="544">
        <v>147</v>
      </c>
      <c r="T99" s="544">
        <v>591</v>
      </c>
      <c r="U99" s="544">
        <v>48</v>
      </c>
      <c r="V99" s="544">
        <v>219</v>
      </c>
      <c r="W99" s="544" t="s">
        <v>405</v>
      </c>
      <c r="X99" s="544" t="s">
        <v>810</v>
      </c>
      <c r="Y99" s="544" t="s">
        <v>207</v>
      </c>
      <c r="Z99" s="544" t="s">
        <v>715</v>
      </c>
      <c r="AA99" s="544"/>
      <c r="AB99" s="544">
        <v>50</v>
      </c>
      <c r="AC99" s="544"/>
      <c r="AD99" s="544"/>
      <c r="AE99" s="544"/>
      <c r="AF99" s="544"/>
      <c r="AG99" s="544"/>
      <c r="AH99" s="544"/>
      <c r="AI99" s="544"/>
      <c r="AJ99" s="544"/>
      <c r="AK99" s="544"/>
      <c r="AL99" s="544"/>
      <c r="AM99" s="544"/>
      <c r="AN99" s="544"/>
      <c r="AO99" s="544" t="s">
        <v>831</v>
      </c>
      <c r="AP99" s="544" t="s">
        <v>832</v>
      </c>
      <c r="AQ99" s="195"/>
      <c r="AR99" s="195" t="s">
        <v>643</v>
      </c>
      <c r="AS99" s="195"/>
      <c r="AT99" s="195"/>
      <c r="AU99" s="184"/>
    </row>
    <row r="100" s="12" customFormat="1" ht="177.6" spans="1:47">
      <c r="A100" s="556">
        <v>13</v>
      </c>
      <c r="B100" s="557"/>
      <c r="C100" s="544">
        <v>2024</v>
      </c>
      <c r="D100" s="544" t="s">
        <v>432</v>
      </c>
      <c r="E100" s="544" t="s">
        <v>178</v>
      </c>
      <c r="F100" s="544" t="s">
        <v>402</v>
      </c>
      <c r="G100" s="544" t="s">
        <v>433</v>
      </c>
      <c r="H100" s="544" t="s">
        <v>434</v>
      </c>
      <c r="I100" s="544"/>
      <c r="J100" s="544"/>
      <c r="K100" s="544"/>
      <c r="L100" s="544"/>
      <c r="M100" s="544"/>
      <c r="N100" s="544"/>
      <c r="O100" s="544"/>
      <c r="P100" s="544"/>
      <c r="Q100" s="544"/>
      <c r="R100" s="544"/>
      <c r="S100" s="544">
        <v>808</v>
      </c>
      <c r="T100" s="544">
        <v>2945</v>
      </c>
      <c r="U100" s="544">
        <v>269</v>
      </c>
      <c r="V100" s="544">
        <v>1035</v>
      </c>
      <c r="W100" s="544" t="s">
        <v>405</v>
      </c>
      <c r="X100" s="544" t="s">
        <v>810</v>
      </c>
      <c r="Y100" s="544" t="s">
        <v>207</v>
      </c>
      <c r="Z100" s="544" t="s">
        <v>715</v>
      </c>
      <c r="AA100" s="544"/>
      <c r="AB100" s="544">
        <v>2000</v>
      </c>
      <c r="AC100" s="544"/>
      <c r="AD100" s="544"/>
      <c r="AE100" s="544"/>
      <c r="AF100" s="544"/>
      <c r="AG100" s="544"/>
      <c r="AH100" s="544"/>
      <c r="AI100" s="544"/>
      <c r="AJ100" s="544"/>
      <c r="AK100" s="544"/>
      <c r="AL100" s="544"/>
      <c r="AM100" s="544"/>
      <c r="AN100" s="544"/>
      <c r="AO100" s="544" t="s">
        <v>833</v>
      </c>
      <c r="AP100" s="544" t="s">
        <v>834</v>
      </c>
      <c r="AQ100" s="195"/>
      <c r="AR100" s="195" t="s">
        <v>643</v>
      </c>
      <c r="AS100" s="195"/>
      <c r="AT100" s="195"/>
      <c r="AU100" s="184"/>
    </row>
    <row r="101" s="12" customFormat="1" ht="155.4" spans="1:47">
      <c r="A101" s="535">
        <v>14</v>
      </c>
      <c r="B101" s="557"/>
      <c r="C101" s="544">
        <v>2024</v>
      </c>
      <c r="D101" s="544" t="s">
        <v>435</v>
      </c>
      <c r="E101" s="544" t="s">
        <v>178</v>
      </c>
      <c r="F101" s="544" t="s">
        <v>402</v>
      </c>
      <c r="G101" s="544" t="s">
        <v>433</v>
      </c>
      <c r="H101" s="544" t="s">
        <v>436</v>
      </c>
      <c r="I101" s="544"/>
      <c r="J101" s="544"/>
      <c r="K101" s="544"/>
      <c r="L101" s="544"/>
      <c r="M101" s="544"/>
      <c r="N101" s="544"/>
      <c r="O101" s="544"/>
      <c r="P101" s="544"/>
      <c r="Q101" s="544"/>
      <c r="R101" s="544"/>
      <c r="S101" s="544">
        <v>808</v>
      </c>
      <c r="T101" s="544">
        <v>2945</v>
      </c>
      <c r="U101" s="544">
        <v>269</v>
      </c>
      <c r="V101" s="544">
        <v>1035</v>
      </c>
      <c r="W101" s="544" t="s">
        <v>405</v>
      </c>
      <c r="X101" s="544" t="s">
        <v>810</v>
      </c>
      <c r="Y101" s="544" t="s">
        <v>207</v>
      </c>
      <c r="Z101" s="544" t="s">
        <v>715</v>
      </c>
      <c r="AA101" s="544"/>
      <c r="AB101" s="544">
        <v>150</v>
      </c>
      <c r="AC101" s="544"/>
      <c r="AD101" s="544"/>
      <c r="AE101" s="544"/>
      <c r="AF101" s="544"/>
      <c r="AG101" s="544"/>
      <c r="AH101" s="544"/>
      <c r="AI101" s="544"/>
      <c r="AJ101" s="544"/>
      <c r="AK101" s="544"/>
      <c r="AL101" s="544"/>
      <c r="AM101" s="544"/>
      <c r="AN101" s="544"/>
      <c r="AO101" s="544" t="s">
        <v>835</v>
      </c>
      <c r="AP101" s="544" t="s">
        <v>836</v>
      </c>
      <c r="AQ101" s="195"/>
      <c r="AR101" s="195" t="s">
        <v>643</v>
      </c>
      <c r="AS101" s="195"/>
      <c r="AT101" s="195"/>
      <c r="AU101" s="184"/>
    </row>
    <row r="102" s="12" customFormat="1" ht="177.6" spans="1:47">
      <c r="A102" s="556">
        <v>15</v>
      </c>
      <c r="B102" s="557"/>
      <c r="C102" s="544">
        <v>2024</v>
      </c>
      <c r="D102" s="544" t="s">
        <v>437</v>
      </c>
      <c r="E102" s="544" t="s">
        <v>178</v>
      </c>
      <c r="F102" s="544" t="s">
        <v>402</v>
      </c>
      <c r="G102" s="544" t="s">
        <v>403</v>
      </c>
      <c r="H102" s="544" t="s">
        <v>438</v>
      </c>
      <c r="I102" s="544"/>
      <c r="J102" s="544"/>
      <c r="K102" s="544"/>
      <c r="L102" s="544"/>
      <c r="M102" s="544"/>
      <c r="N102" s="544"/>
      <c r="O102" s="544"/>
      <c r="P102" s="544"/>
      <c r="Q102" s="544"/>
      <c r="R102" s="544"/>
      <c r="S102" s="544">
        <v>336</v>
      </c>
      <c r="T102" s="544">
        <v>1251</v>
      </c>
      <c r="U102" s="544">
        <v>142</v>
      </c>
      <c r="V102" s="544">
        <v>547</v>
      </c>
      <c r="W102" s="544" t="s">
        <v>405</v>
      </c>
      <c r="X102" s="544" t="s">
        <v>810</v>
      </c>
      <c r="Y102" s="544" t="s">
        <v>207</v>
      </c>
      <c r="Z102" s="544" t="s">
        <v>715</v>
      </c>
      <c r="AA102" s="544"/>
      <c r="AB102" s="544">
        <v>1630</v>
      </c>
      <c r="AC102" s="544"/>
      <c r="AD102" s="544"/>
      <c r="AE102" s="544"/>
      <c r="AF102" s="544"/>
      <c r="AG102" s="544"/>
      <c r="AH102" s="544"/>
      <c r="AI102" s="544"/>
      <c r="AJ102" s="544"/>
      <c r="AK102" s="544"/>
      <c r="AL102" s="544"/>
      <c r="AM102" s="544"/>
      <c r="AN102" s="544"/>
      <c r="AO102" s="544" t="s">
        <v>837</v>
      </c>
      <c r="AP102" s="544" t="s">
        <v>838</v>
      </c>
      <c r="AQ102" s="195"/>
      <c r="AR102" s="195" t="s">
        <v>643</v>
      </c>
      <c r="AS102" s="195"/>
      <c r="AT102" s="195"/>
      <c r="AU102" s="184"/>
    </row>
    <row r="103" s="12" customFormat="1" ht="111" spans="1:47">
      <c r="A103" s="556">
        <v>16</v>
      </c>
      <c r="B103" s="557"/>
      <c r="C103" s="544">
        <v>2024</v>
      </c>
      <c r="D103" s="544" t="s">
        <v>439</v>
      </c>
      <c r="E103" s="544" t="s">
        <v>178</v>
      </c>
      <c r="F103" s="544" t="s">
        <v>402</v>
      </c>
      <c r="G103" s="544" t="s">
        <v>403</v>
      </c>
      <c r="H103" s="544" t="s">
        <v>440</v>
      </c>
      <c r="I103" s="544"/>
      <c r="J103" s="544"/>
      <c r="K103" s="544"/>
      <c r="L103" s="544"/>
      <c r="M103" s="544"/>
      <c r="N103" s="544"/>
      <c r="O103" s="544"/>
      <c r="P103" s="544"/>
      <c r="Q103" s="544"/>
      <c r="R103" s="544"/>
      <c r="S103" s="544">
        <v>336</v>
      </c>
      <c r="T103" s="544">
        <v>1251</v>
      </c>
      <c r="U103" s="544">
        <v>142</v>
      </c>
      <c r="V103" s="544">
        <v>547</v>
      </c>
      <c r="W103" s="544" t="s">
        <v>405</v>
      </c>
      <c r="X103" s="544" t="s">
        <v>810</v>
      </c>
      <c r="Y103" s="544" t="s">
        <v>207</v>
      </c>
      <c r="Z103" s="544" t="s">
        <v>715</v>
      </c>
      <c r="AA103" s="544"/>
      <c r="AB103" s="544">
        <v>260</v>
      </c>
      <c r="AC103" s="544"/>
      <c r="AD103" s="544"/>
      <c r="AE103" s="544"/>
      <c r="AF103" s="544"/>
      <c r="AG103" s="544"/>
      <c r="AH103" s="544"/>
      <c r="AI103" s="544"/>
      <c r="AJ103" s="544"/>
      <c r="AK103" s="544"/>
      <c r="AL103" s="544"/>
      <c r="AM103" s="544"/>
      <c r="AN103" s="544"/>
      <c r="AO103" s="544" t="s">
        <v>839</v>
      </c>
      <c r="AP103" s="544" t="s">
        <v>840</v>
      </c>
      <c r="AQ103" s="195"/>
      <c r="AR103" s="195" t="s">
        <v>643</v>
      </c>
      <c r="AS103" s="195"/>
      <c r="AT103" s="195"/>
      <c r="AU103" s="184"/>
    </row>
    <row r="104" s="12" customFormat="1" ht="155.4" spans="1:47">
      <c r="A104" s="535">
        <v>17</v>
      </c>
      <c r="B104" s="557"/>
      <c r="C104" s="544">
        <v>2024</v>
      </c>
      <c r="D104" s="544" t="s">
        <v>441</v>
      </c>
      <c r="E104" s="544" t="s">
        <v>178</v>
      </c>
      <c r="F104" s="544" t="s">
        <v>402</v>
      </c>
      <c r="G104" s="544" t="s">
        <v>442</v>
      </c>
      <c r="H104" s="544" t="s">
        <v>443</v>
      </c>
      <c r="I104" s="544"/>
      <c r="J104" s="544"/>
      <c r="K104" s="544"/>
      <c r="L104" s="544"/>
      <c r="M104" s="544"/>
      <c r="N104" s="544"/>
      <c r="O104" s="544"/>
      <c r="P104" s="544"/>
      <c r="Q104" s="544"/>
      <c r="R104" s="544"/>
      <c r="S104" s="544">
        <v>472</v>
      </c>
      <c r="T104" s="544">
        <v>1694</v>
      </c>
      <c r="U104" s="544">
        <v>127</v>
      </c>
      <c r="V104" s="544">
        <v>488</v>
      </c>
      <c r="W104" s="544" t="s">
        <v>405</v>
      </c>
      <c r="X104" s="544" t="s">
        <v>810</v>
      </c>
      <c r="Y104" s="544" t="s">
        <v>207</v>
      </c>
      <c r="Z104" s="544" t="s">
        <v>715</v>
      </c>
      <c r="AA104" s="544"/>
      <c r="AB104" s="544">
        <v>100</v>
      </c>
      <c r="AC104" s="544"/>
      <c r="AD104" s="544"/>
      <c r="AE104" s="544"/>
      <c r="AF104" s="544"/>
      <c r="AG104" s="544"/>
      <c r="AH104" s="544"/>
      <c r="AI104" s="544"/>
      <c r="AJ104" s="544"/>
      <c r="AK104" s="544"/>
      <c r="AL104" s="544"/>
      <c r="AM104" s="544"/>
      <c r="AN104" s="544"/>
      <c r="AO104" s="544" t="s">
        <v>841</v>
      </c>
      <c r="AP104" s="544" t="s">
        <v>842</v>
      </c>
      <c r="AQ104" s="195" t="s">
        <v>639</v>
      </c>
      <c r="AR104" s="195" t="s">
        <v>201</v>
      </c>
      <c r="AS104" s="195" t="s">
        <v>639</v>
      </c>
      <c r="AT104" s="195"/>
      <c r="AU104" s="184"/>
    </row>
    <row r="105" s="12" customFormat="1" ht="310.8" spans="1:47">
      <c r="A105" s="556">
        <v>18</v>
      </c>
      <c r="B105" s="557"/>
      <c r="C105" s="544">
        <v>2024</v>
      </c>
      <c r="D105" s="544" t="s">
        <v>444</v>
      </c>
      <c r="E105" s="544" t="s">
        <v>178</v>
      </c>
      <c r="F105" s="544" t="s">
        <v>402</v>
      </c>
      <c r="G105" s="544" t="s">
        <v>445</v>
      </c>
      <c r="H105" s="544" t="s">
        <v>446</v>
      </c>
      <c r="I105" s="544"/>
      <c r="J105" s="544"/>
      <c r="K105" s="544"/>
      <c r="L105" s="544"/>
      <c r="M105" s="544"/>
      <c r="N105" s="544"/>
      <c r="O105" s="544"/>
      <c r="P105" s="544"/>
      <c r="Q105" s="544"/>
      <c r="R105" s="544"/>
      <c r="S105" s="544">
        <v>619</v>
      </c>
      <c r="T105" s="544">
        <v>2213</v>
      </c>
      <c r="U105" s="544">
        <v>175</v>
      </c>
      <c r="V105" s="544">
        <v>707</v>
      </c>
      <c r="W105" s="544" t="s">
        <v>405</v>
      </c>
      <c r="X105" s="544" t="s">
        <v>810</v>
      </c>
      <c r="Y105" s="544" t="s">
        <v>207</v>
      </c>
      <c r="Z105" s="544" t="s">
        <v>715</v>
      </c>
      <c r="AA105" s="544"/>
      <c r="AB105" s="544">
        <v>700</v>
      </c>
      <c r="AC105" s="544"/>
      <c r="AD105" s="544"/>
      <c r="AE105" s="544"/>
      <c r="AF105" s="544"/>
      <c r="AG105" s="544"/>
      <c r="AH105" s="544"/>
      <c r="AI105" s="544"/>
      <c r="AJ105" s="544"/>
      <c r="AK105" s="544"/>
      <c r="AL105" s="544"/>
      <c r="AM105" s="544"/>
      <c r="AN105" s="544"/>
      <c r="AO105" s="544" t="s">
        <v>843</v>
      </c>
      <c r="AP105" s="544" t="s">
        <v>844</v>
      </c>
      <c r="AQ105" s="195"/>
      <c r="AR105" s="195" t="s">
        <v>643</v>
      </c>
      <c r="AS105" s="195"/>
      <c r="AT105" s="195"/>
      <c r="AU105" s="184"/>
    </row>
    <row r="106" s="12" customFormat="1" ht="177.6" spans="1:47">
      <c r="A106" s="556">
        <v>19</v>
      </c>
      <c r="B106" s="557"/>
      <c r="C106" s="544">
        <v>2024</v>
      </c>
      <c r="D106" s="544" t="s">
        <v>447</v>
      </c>
      <c r="E106" s="544" t="s">
        <v>178</v>
      </c>
      <c r="F106" s="544" t="s">
        <v>402</v>
      </c>
      <c r="G106" s="544" t="s">
        <v>403</v>
      </c>
      <c r="H106" s="544" t="s">
        <v>448</v>
      </c>
      <c r="I106" s="544"/>
      <c r="J106" s="544"/>
      <c r="K106" s="544"/>
      <c r="L106" s="544"/>
      <c r="M106" s="544"/>
      <c r="N106" s="544"/>
      <c r="O106" s="544"/>
      <c r="P106" s="544"/>
      <c r="Q106" s="544"/>
      <c r="R106" s="544"/>
      <c r="S106" s="544">
        <v>336</v>
      </c>
      <c r="T106" s="544">
        <v>1251</v>
      </c>
      <c r="U106" s="544">
        <v>142</v>
      </c>
      <c r="V106" s="544">
        <v>547</v>
      </c>
      <c r="W106" s="544" t="s">
        <v>405</v>
      </c>
      <c r="X106" s="544" t="s">
        <v>810</v>
      </c>
      <c r="Y106" s="544" t="s">
        <v>207</v>
      </c>
      <c r="Z106" s="544" t="s">
        <v>715</v>
      </c>
      <c r="AA106" s="544"/>
      <c r="AB106" s="544">
        <v>80</v>
      </c>
      <c r="AC106" s="544"/>
      <c r="AD106" s="544"/>
      <c r="AE106" s="544"/>
      <c r="AF106" s="544"/>
      <c r="AG106" s="544"/>
      <c r="AH106" s="544"/>
      <c r="AI106" s="544"/>
      <c r="AJ106" s="544"/>
      <c r="AK106" s="544"/>
      <c r="AL106" s="544"/>
      <c r="AM106" s="544"/>
      <c r="AN106" s="544"/>
      <c r="AO106" s="544" t="s">
        <v>845</v>
      </c>
      <c r="AP106" s="544" t="s">
        <v>846</v>
      </c>
      <c r="AQ106" s="195" t="s">
        <v>639</v>
      </c>
      <c r="AR106" s="195" t="s">
        <v>201</v>
      </c>
      <c r="AS106" s="195" t="s">
        <v>184</v>
      </c>
      <c r="AT106" s="195"/>
      <c r="AU106" s="184"/>
    </row>
    <row r="107" s="12" customFormat="1" ht="288.6" spans="1:47">
      <c r="A107" s="535">
        <v>20</v>
      </c>
      <c r="B107" s="557"/>
      <c r="C107" s="544">
        <v>2024</v>
      </c>
      <c r="D107" s="544" t="s">
        <v>449</v>
      </c>
      <c r="E107" s="544" t="s">
        <v>178</v>
      </c>
      <c r="F107" s="544" t="s">
        <v>402</v>
      </c>
      <c r="G107" s="544" t="s">
        <v>403</v>
      </c>
      <c r="H107" s="544" t="s">
        <v>450</v>
      </c>
      <c r="I107" s="544"/>
      <c r="J107" s="544"/>
      <c r="K107" s="544"/>
      <c r="L107" s="544"/>
      <c r="M107" s="544"/>
      <c r="N107" s="544"/>
      <c r="O107" s="544"/>
      <c r="P107" s="544"/>
      <c r="Q107" s="544"/>
      <c r="R107" s="544"/>
      <c r="S107" s="544">
        <v>336</v>
      </c>
      <c r="T107" s="544">
        <v>1251</v>
      </c>
      <c r="U107" s="544">
        <v>142</v>
      </c>
      <c r="V107" s="544">
        <v>547</v>
      </c>
      <c r="W107" s="544" t="s">
        <v>405</v>
      </c>
      <c r="X107" s="544" t="s">
        <v>810</v>
      </c>
      <c r="Y107" s="544" t="s">
        <v>183</v>
      </c>
      <c r="Z107" s="544" t="s">
        <v>811</v>
      </c>
      <c r="AA107" s="544"/>
      <c r="AB107" s="544">
        <v>2420</v>
      </c>
      <c r="AC107" s="544"/>
      <c r="AD107" s="544"/>
      <c r="AE107" s="544"/>
      <c r="AF107" s="544"/>
      <c r="AG107" s="544"/>
      <c r="AH107" s="544"/>
      <c r="AI107" s="544"/>
      <c r="AJ107" s="544"/>
      <c r="AK107" s="544"/>
      <c r="AL107" s="544"/>
      <c r="AM107" s="544"/>
      <c r="AN107" s="544"/>
      <c r="AO107" s="544" t="s">
        <v>847</v>
      </c>
      <c r="AP107" s="544" t="s">
        <v>848</v>
      </c>
      <c r="AQ107" s="195"/>
      <c r="AR107" s="195" t="s">
        <v>643</v>
      </c>
      <c r="AS107" s="195"/>
      <c r="AT107" s="195"/>
      <c r="AU107" s="184"/>
    </row>
    <row r="108" s="12" customFormat="1" ht="266.4" spans="1:47">
      <c r="A108" s="556">
        <v>21</v>
      </c>
      <c r="B108" s="557"/>
      <c r="C108" s="544">
        <v>2024</v>
      </c>
      <c r="D108" s="544" t="s">
        <v>451</v>
      </c>
      <c r="E108" s="544" t="s">
        <v>178</v>
      </c>
      <c r="F108" s="544" t="s">
        <v>402</v>
      </c>
      <c r="G108" s="544" t="s">
        <v>442</v>
      </c>
      <c r="H108" s="544" t="s">
        <v>452</v>
      </c>
      <c r="I108" s="544"/>
      <c r="J108" s="544"/>
      <c r="K108" s="544"/>
      <c r="L108" s="544"/>
      <c r="M108" s="544"/>
      <c r="N108" s="544"/>
      <c r="O108" s="544"/>
      <c r="P108" s="544"/>
      <c r="Q108" s="544"/>
      <c r="R108" s="544"/>
      <c r="S108" s="544">
        <v>472</v>
      </c>
      <c r="T108" s="544">
        <v>1694</v>
      </c>
      <c r="U108" s="544">
        <v>127</v>
      </c>
      <c r="V108" s="544">
        <v>488</v>
      </c>
      <c r="W108" s="544" t="s">
        <v>405</v>
      </c>
      <c r="X108" s="544" t="s">
        <v>810</v>
      </c>
      <c r="Y108" s="544" t="s">
        <v>183</v>
      </c>
      <c r="Z108" s="544" t="s">
        <v>811</v>
      </c>
      <c r="AA108" s="544"/>
      <c r="AB108" s="544">
        <v>869</v>
      </c>
      <c r="AC108" s="544"/>
      <c r="AD108" s="544"/>
      <c r="AE108" s="544"/>
      <c r="AF108" s="544"/>
      <c r="AG108" s="544"/>
      <c r="AH108" s="544"/>
      <c r="AI108" s="544"/>
      <c r="AJ108" s="544"/>
      <c r="AK108" s="544"/>
      <c r="AL108" s="544"/>
      <c r="AM108" s="544"/>
      <c r="AN108" s="544"/>
      <c r="AO108" s="544" t="s">
        <v>849</v>
      </c>
      <c r="AP108" s="544" t="s">
        <v>850</v>
      </c>
      <c r="AQ108" s="195"/>
      <c r="AR108" s="195" t="s">
        <v>643</v>
      </c>
      <c r="AS108" s="195"/>
      <c r="AT108" s="195"/>
      <c r="AU108" s="184"/>
    </row>
    <row r="109" s="12" customFormat="1" ht="266.4" spans="1:47">
      <c r="A109" s="556">
        <v>22</v>
      </c>
      <c r="B109" s="557"/>
      <c r="C109" s="544">
        <v>2024</v>
      </c>
      <c r="D109" s="544" t="s">
        <v>453</v>
      </c>
      <c r="E109" s="544" t="s">
        <v>178</v>
      </c>
      <c r="F109" s="544" t="s">
        <v>402</v>
      </c>
      <c r="G109" s="544" t="s">
        <v>403</v>
      </c>
      <c r="H109" s="544" t="s">
        <v>454</v>
      </c>
      <c r="I109" s="544"/>
      <c r="J109" s="544"/>
      <c r="K109" s="544"/>
      <c r="L109" s="544"/>
      <c r="M109" s="544"/>
      <c r="N109" s="544"/>
      <c r="O109" s="544"/>
      <c r="P109" s="544"/>
      <c r="Q109" s="544"/>
      <c r="R109" s="544"/>
      <c r="S109" s="544">
        <v>336</v>
      </c>
      <c r="T109" s="544">
        <v>1251</v>
      </c>
      <c r="U109" s="544">
        <v>142</v>
      </c>
      <c r="V109" s="544">
        <v>547</v>
      </c>
      <c r="W109" s="544" t="s">
        <v>405</v>
      </c>
      <c r="X109" s="544" t="s">
        <v>810</v>
      </c>
      <c r="Y109" s="544" t="s">
        <v>183</v>
      </c>
      <c r="Z109" s="544" t="s">
        <v>811</v>
      </c>
      <c r="AA109" s="544"/>
      <c r="AB109" s="544">
        <v>600</v>
      </c>
      <c r="AC109" s="544"/>
      <c r="AD109" s="544"/>
      <c r="AE109" s="544"/>
      <c r="AF109" s="544"/>
      <c r="AG109" s="544"/>
      <c r="AH109" s="544"/>
      <c r="AI109" s="544"/>
      <c r="AJ109" s="544"/>
      <c r="AK109" s="544"/>
      <c r="AL109" s="544"/>
      <c r="AM109" s="544"/>
      <c r="AN109" s="544"/>
      <c r="AO109" s="544" t="s">
        <v>851</v>
      </c>
      <c r="AP109" s="544" t="s">
        <v>852</v>
      </c>
      <c r="AQ109" s="195"/>
      <c r="AR109" s="195" t="s">
        <v>643</v>
      </c>
      <c r="AS109" s="195"/>
      <c r="AT109" s="195"/>
      <c r="AU109" s="184"/>
    </row>
    <row r="110" s="12" customFormat="1" ht="133.2" spans="1:47">
      <c r="A110" s="535">
        <v>23</v>
      </c>
      <c r="B110" s="557"/>
      <c r="C110" s="544">
        <v>2024</v>
      </c>
      <c r="D110" s="544" t="s">
        <v>455</v>
      </c>
      <c r="E110" s="544" t="s">
        <v>178</v>
      </c>
      <c r="F110" s="544" t="s">
        <v>402</v>
      </c>
      <c r="G110" s="544" t="s">
        <v>403</v>
      </c>
      <c r="H110" s="544" t="s">
        <v>456</v>
      </c>
      <c r="I110" s="544"/>
      <c r="J110" s="544"/>
      <c r="K110" s="544"/>
      <c r="L110" s="544"/>
      <c r="M110" s="544"/>
      <c r="N110" s="544"/>
      <c r="O110" s="544"/>
      <c r="P110" s="544"/>
      <c r="Q110" s="544"/>
      <c r="R110" s="544"/>
      <c r="S110" s="544">
        <v>336</v>
      </c>
      <c r="T110" s="544">
        <v>1251</v>
      </c>
      <c r="U110" s="544">
        <v>142</v>
      </c>
      <c r="V110" s="544">
        <v>547</v>
      </c>
      <c r="W110" s="544" t="s">
        <v>405</v>
      </c>
      <c r="X110" s="544" t="s">
        <v>810</v>
      </c>
      <c r="Y110" s="544" t="s">
        <v>215</v>
      </c>
      <c r="Z110" s="544" t="s">
        <v>853</v>
      </c>
      <c r="AA110" s="544"/>
      <c r="AB110" s="544">
        <v>130</v>
      </c>
      <c r="AC110" s="544"/>
      <c r="AD110" s="544"/>
      <c r="AE110" s="544"/>
      <c r="AF110" s="544"/>
      <c r="AG110" s="544"/>
      <c r="AH110" s="544"/>
      <c r="AI110" s="544"/>
      <c r="AJ110" s="544"/>
      <c r="AK110" s="544"/>
      <c r="AL110" s="544"/>
      <c r="AM110" s="544"/>
      <c r="AN110" s="544"/>
      <c r="AO110" s="544" t="s">
        <v>854</v>
      </c>
      <c r="AP110" s="544" t="s">
        <v>855</v>
      </c>
      <c r="AQ110" s="195"/>
      <c r="AR110" s="195" t="s">
        <v>643</v>
      </c>
      <c r="AS110" s="195"/>
      <c r="AT110" s="195"/>
      <c r="AU110" s="184"/>
    </row>
    <row r="111" s="12" customFormat="1" ht="177.6" spans="1:47">
      <c r="A111" s="556">
        <v>24</v>
      </c>
      <c r="B111" s="557"/>
      <c r="C111" s="544">
        <v>2024</v>
      </c>
      <c r="D111" s="544" t="s">
        <v>457</v>
      </c>
      <c r="E111" s="544" t="s">
        <v>178</v>
      </c>
      <c r="F111" s="544" t="s">
        <v>402</v>
      </c>
      <c r="G111" s="544" t="s">
        <v>445</v>
      </c>
      <c r="H111" s="544" t="s">
        <v>458</v>
      </c>
      <c r="I111" s="544"/>
      <c r="J111" s="544"/>
      <c r="K111" s="544"/>
      <c r="L111" s="544"/>
      <c r="M111" s="544"/>
      <c r="N111" s="544"/>
      <c r="O111" s="544"/>
      <c r="P111" s="544"/>
      <c r="Q111" s="544"/>
      <c r="R111" s="544"/>
      <c r="S111" s="544">
        <v>619</v>
      </c>
      <c r="T111" s="544">
        <v>2213</v>
      </c>
      <c r="U111" s="544">
        <v>175</v>
      </c>
      <c r="V111" s="544">
        <v>707</v>
      </c>
      <c r="W111" s="544" t="s">
        <v>405</v>
      </c>
      <c r="X111" s="544" t="s">
        <v>810</v>
      </c>
      <c r="Y111" s="544" t="s">
        <v>215</v>
      </c>
      <c r="Z111" s="544" t="s">
        <v>853</v>
      </c>
      <c r="AA111" s="544"/>
      <c r="AB111" s="544">
        <v>300</v>
      </c>
      <c r="AC111" s="544"/>
      <c r="AD111" s="544"/>
      <c r="AE111" s="544"/>
      <c r="AF111" s="544"/>
      <c r="AG111" s="544"/>
      <c r="AH111" s="544"/>
      <c r="AI111" s="544"/>
      <c r="AJ111" s="544"/>
      <c r="AK111" s="544"/>
      <c r="AL111" s="544"/>
      <c r="AM111" s="544"/>
      <c r="AN111" s="544"/>
      <c r="AO111" s="544" t="s">
        <v>856</v>
      </c>
      <c r="AP111" s="544" t="s">
        <v>857</v>
      </c>
      <c r="AQ111" s="195"/>
      <c r="AR111" s="195" t="s">
        <v>643</v>
      </c>
      <c r="AS111" s="195"/>
      <c r="AT111" s="195"/>
      <c r="AU111" s="184"/>
    </row>
    <row r="112" s="12" customFormat="1" ht="288.6" spans="1:47">
      <c r="A112" s="556">
        <v>25</v>
      </c>
      <c r="B112" s="557"/>
      <c r="C112" s="544">
        <v>2024</v>
      </c>
      <c r="D112" s="544" t="s">
        <v>459</v>
      </c>
      <c r="E112" s="544" t="s">
        <v>178</v>
      </c>
      <c r="F112" s="544" t="s">
        <v>402</v>
      </c>
      <c r="G112" s="544" t="s">
        <v>403</v>
      </c>
      <c r="H112" s="544" t="s">
        <v>460</v>
      </c>
      <c r="I112" s="544"/>
      <c r="J112" s="544"/>
      <c r="K112" s="544"/>
      <c r="L112" s="544"/>
      <c r="M112" s="544"/>
      <c r="N112" s="544"/>
      <c r="O112" s="544"/>
      <c r="P112" s="544"/>
      <c r="Q112" s="544"/>
      <c r="R112" s="544"/>
      <c r="S112" s="544">
        <v>336</v>
      </c>
      <c r="T112" s="544">
        <v>1251</v>
      </c>
      <c r="U112" s="544">
        <v>142</v>
      </c>
      <c r="V112" s="544">
        <v>547</v>
      </c>
      <c r="W112" s="544" t="s">
        <v>405</v>
      </c>
      <c r="X112" s="544" t="s">
        <v>810</v>
      </c>
      <c r="Y112" s="544" t="s">
        <v>250</v>
      </c>
      <c r="Z112" s="544" t="s">
        <v>712</v>
      </c>
      <c r="AA112" s="544"/>
      <c r="AB112" s="544">
        <v>300</v>
      </c>
      <c r="AC112" s="544"/>
      <c r="AD112" s="544"/>
      <c r="AE112" s="544"/>
      <c r="AF112" s="544"/>
      <c r="AG112" s="544"/>
      <c r="AH112" s="544"/>
      <c r="AI112" s="544"/>
      <c r="AJ112" s="544"/>
      <c r="AK112" s="544"/>
      <c r="AL112" s="544"/>
      <c r="AM112" s="544"/>
      <c r="AN112" s="544"/>
      <c r="AO112" s="544" t="s">
        <v>858</v>
      </c>
      <c r="AP112" s="544" t="s">
        <v>859</v>
      </c>
      <c r="AQ112" s="195"/>
      <c r="AR112" s="195" t="s">
        <v>643</v>
      </c>
      <c r="AS112" s="195"/>
      <c r="AT112" s="195"/>
      <c r="AU112" s="184"/>
    </row>
    <row r="113" s="12" customFormat="1" ht="155.4" spans="1:47">
      <c r="A113" s="535">
        <v>26</v>
      </c>
      <c r="B113" s="557"/>
      <c r="C113" s="544">
        <v>2024</v>
      </c>
      <c r="D113" s="544" t="s">
        <v>461</v>
      </c>
      <c r="E113" s="544" t="s">
        <v>178</v>
      </c>
      <c r="F113" s="544" t="s">
        <v>402</v>
      </c>
      <c r="G113" s="544" t="s">
        <v>403</v>
      </c>
      <c r="H113" s="544" t="s">
        <v>462</v>
      </c>
      <c r="I113" s="544"/>
      <c r="J113" s="544"/>
      <c r="K113" s="544"/>
      <c r="L113" s="544"/>
      <c r="M113" s="544"/>
      <c r="N113" s="544"/>
      <c r="O113" s="544"/>
      <c r="P113" s="544"/>
      <c r="Q113" s="544"/>
      <c r="R113" s="544"/>
      <c r="S113" s="544">
        <v>336</v>
      </c>
      <c r="T113" s="544">
        <v>1251</v>
      </c>
      <c r="U113" s="544">
        <v>142</v>
      </c>
      <c r="V113" s="544">
        <v>547</v>
      </c>
      <c r="W113" s="544" t="s">
        <v>405</v>
      </c>
      <c r="X113" s="544" t="s">
        <v>810</v>
      </c>
      <c r="Y113" s="544" t="s">
        <v>250</v>
      </c>
      <c r="Z113" s="544" t="s">
        <v>712</v>
      </c>
      <c r="AA113" s="544"/>
      <c r="AB113" s="544">
        <v>150</v>
      </c>
      <c r="AC113" s="544"/>
      <c r="AD113" s="544"/>
      <c r="AE113" s="544"/>
      <c r="AF113" s="544"/>
      <c r="AG113" s="544"/>
      <c r="AH113" s="544"/>
      <c r="AI113" s="544"/>
      <c r="AJ113" s="544"/>
      <c r="AK113" s="544"/>
      <c r="AL113" s="544"/>
      <c r="AM113" s="544"/>
      <c r="AN113" s="544"/>
      <c r="AO113" s="544" t="s">
        <v>860</v>
      </c>
      <c r="AP113" s="544" t="s">
        <v>821</v>
      </c>
      <c r="AQ113" s="195"/>
      <c r="AR113" s="195" t="s">
        <v>643</v>
      </c>
      <c r="AS113" s="195"/>
      <c r="AT113" s="195"/>
      <c r="AU113" s="184"/>
    </row>
    <row r="114" s="12" customFormat="1" ht="177.6" spans="1:47">
      <c r="A114" s="556">
        <v>27</v>
      </c>
      <c r="B114" s="555"/>
      <c r="C114" s="544">
        <v>2024</v>
      </c>
      <c r="D114" s="544" t="s">
        <v>463</v>
      </c>
      <c r="E114" s="544" t="s">
        <v>178</v>
      </c>
      <c r="F114" s="544" t="s">
        <v>402</v>
      </c>
      <c r="G114" s="544" t="s">
        <v>403</v>
      </c>
      <c r="H114" s="544" t="s">
        <v>415</v>
      </c>
      <c r="I114" s="544"/>
      <c r="J114" s="544"/>
      <c r="K114" s="544"/>
      <c r="L114" s="544"/>
      <c r="M114" s="544"/>
      <c r="N114" s="544"/>
      <c r="O114" s="544"/>
      <c r="P114" s="544"/>
      <c r="Q114" s="544"/>
      <c r="R114" s="544"/>
      <c r="S114" s="544">
        <v>336</v>
      </c>
      <c r="T114" s="544">
        <v>1251</v>
      </c>
      <c r="U114" s="544">
        <v>142</v>
      </c>
      <c r="V114" s="544">
        <v>547</v>
      </c>
      <c r="W114" s="544" t="s">
        <v>405</v>
      </c>
      <c r="X114" s="544" t="s">
        <v>810</v>
      </c>
      <c r="Y114" s="544" t="s">
        <v>250</v>
      </c>
      <c r="Z114" s="544" t="s">
        <v>712</v>
      </c>
      <c r="AA114" s="544"/>
      <c r="AB114" s="544">
        <v>500</v>
      </c>
      <c r="AC114" s="544"/>
      <c r="AD114" s="544"/>
      <c r="AE114" s="544"/>
      <c r="AF114" s="544"/>
      <c r="AG114" s="544"/>
      <c r="AH114" s="544"/>
      <c r="AI114" s="544"/>
      <c r="AJ114" s="544"/>
      <c r="AK114" s="544"/>
      <c r="AL114" s="544"/>
      <c r="AM114" s="544"/>
      <c r="AN114" s="544"/>
      <c r="AO114" s="544" t="s">
        <v>820</v>
      </c>
      <c r="AP114" s="544" t="s">
        <v>821</v>
      </c>
      <c r="AQ114" s="195"/>
      <c r="AR114" s="195" t="s">
        <v>643</v>
      </c>
      <c r="AS114" s="195"/>
      <c r="AT114" s="195"/>
      <c r="AU114" s="184"/>
    </row>
    <row r="115" s="12" customFormat="1" ht="244.2" spans="1:47">
      <c r="A115" s="556">
        <v>28</v>
      </c>
      <c r="B115" s="557"/>
      <c r="C115" s="544">
        <v>2024</v>
      </c>
      <c r="D115" s="544" t="s">
        <v>464</v>
      </c>
      <c r="E115" s="544" t="s">
        <v>178</v>
      </c>
      <c r="F115" s="544" t="s">
        <v>402</v>
      </c>
      <c r="G115" s="544" t="s">
        <v>403</v>
      </c>
      <c r="H115" s="544" t="s">
        <v>465</v>
      </c>
      <c r="I115" s="544"/>
      <c r="J115" s="544"/>
      <c r="K115" s="544"/>
      <c r="L115" s="544"/>
      <c r="M115" s="544"/>
      <c r="N115" s="544"/>
      <c r="O115" s="544"/>
      <c r="P115" s="544"/>
      <c r="Q115" s="544"/>
      <c r="R115" s="544"/>
      <c r="S115" s="544">
        <v>336</v>
      </c>
      <c r="T115" s="544">
        <v>1251</v>
      </c>
      <c r="U115" s="544">
        <v>142</v>
      </c>
      <c r="V115" s="544">
        <v>547</v>
      </c>
      <c r="W115" s="544" t="s">
        <v>405</v>
      </c>
      <c r="X115" s="544" t="s">
        <v>810</v>
      </c>
      <c r="Y115" s="544" t="s">
        <v>250</v>
      </c>
      <c r="Z115" s="544" t="s">
        <v>712</v>
      </c>
      <c r="AA115" s="544"/>
      <c r="AB115" s="544">
        <v>50</v>
      </c>
      <c r="AC115" s="544"/>
      <c r="AD115" s="544"/>
      <c r="AE115" s="544"/>
      <c r="AF115" s="544"/>
      <c r="AG115" s="544"/>
      <c r="AH115" s="544"/>
      <c r="AI115" s="544"/>
      <c r="AJ115" s="544"/>
      <c r="AK115" s="544"/>
      <c r="AL115" s="544"/>
      <c r="AM115" s="544"/>
      <c r="AN115" s="544"/>
      <c r="AO115" s="544" t="s">
        <v>861</v>
      </c>
      <c r="AP115" s="544" t="s">
        <v>862</v>
      </c>
      <c r="AQ115" s="195"/>
      <c r="AR115" s="195" t="s">
        <v>643</v>
      </c>
      <c r="AS115" s="195"/>
      <c r="AT115" s="195"/>
      <c r="AU115" s="184"/>
    </row>
    <row r="116" s="12" customFormat="1" ht="177.6" spans="1:47">
      <c r="A116" s="535">
        <v>29</v>
      </c>
      <c r="B116" s="557"/>
      <c r="C116" s="544">
        <v>2024</v>
      </c>
      <c r="D116" s="544" t="s">
        <v>466</v>
      </c>
      <c r="E116" s="544" t="s">
        <v>178</v>
      </c>
      <c r="F116" s="544" t="s">
        <v>402</v>
      </c>
      <c r="G116" s="544" t="s">
        <v>403</v>
      </c>
      <c r="H116" s="544" t="s">
        <v>467</v>
      </c>
      <c r="I116" s="544"/>
      <c r="J116" s="544"/>
      <c r="K116" s="544"/>
      <c r="L116" s="544"/>
      <c r="M116" s="544"/>
      <c r="N116" s="544"/>
      <c r="O116" s="544"/>
      <c r="P116" s="544"/>
      <c r="Q116" s="544"/>
      <c r="R116" s="544"/>
      <c r="S116" s="544">
        <v>336</v>
      </c>
      <c r="T116" s="544">
        <v>1261</v>
      </c>
      <c r="U116" s="544">
        <v>142</v>
      </c>
      <c r="V116" s="544">
        <v>547</v>
      </c>
      <c r="W116" s="544" t="s">
        <v>405</v>
      </c>
      <c r="X116" s="544" t="s">
        <v>810</v>
      </c>
      <c r="Y116" s="544" t="s">
        <v>468</v>
      </c>
      <c r="Z116" s="544" t="s">
        <v>863</v>
      </c>
      <c r="AA116" s="544"/>
      <c r="AB116" s="544">
        <v>200</v>
      </c>
      <c r="AC116" s="544"/>
      <c r="AD116" s="544"/>
      <c r="AE116" s="544"/>
      <c r="AF116" s="544"/>
      <c r="AG116" s="544"/>
      <c r="AH116" s="544"/>
      <c r="AI116" s="544"/>
      <c r="AJ116" s="544"/>
      <c r="AK116" s="544"/>
      <c r="AL116" s="544"/>
      <c r="AM116" s="544"/>
      <c r="AN116" s="544"/>
      <c r="AO116" s="544" t="s">
        <v>864</v>
      </c>
      <c r="AP116" s="544" t="s">
        <v>865</v>
      </c>
      <c r="AQ116" s="195"/>
      <c r="AR116" s="195" t="s">
        <v>201</v>
      </c>
      <c r="AS116" s="195"/>
      <c r="AT116" s="195"/>
      <c r="AU116" s="184"/>
    </row>
    <row r="117" s="12" customFormat="1" ht="111" spans="1:47">
      <c r="A117" s="556">
        <v>30</v>
      </c>
      <c r="B117" s="557"/>
      <c r="C117" s="544">
        <v>2024</v>
      </c>
      <c r="D117" s="544" t="s">
        <v>469</v>
      </c>
      <c r="E117" s="544" t="s">
        <v>178</v>
      </c>
      <c r="F117" s="544" t="s">
        <v>402</v>
      </c>
      <c r="G117" s="544" t="s">
        <v>470</v>
      </c>
      <c r="H117" s="544" t="s">
        <v>471</v>
      </c>
      <c r="I117" s="544"/>
      <c r="J117" s="544"/>
      <c r="K117" s="544"/>
      <c r="L117" s="544"/>
      <c r="M117" s="544"/>
      <c r="N117" s="544"/>
      <c r="O117" s="544"/>
      <c r="P117" s="544"/>
      <c r="Q117" s="544"/>
      <c r="R117" s="544"/>
      <c r="S117" s="544">
        <v>955</v>
      </c>
      <c r="T117" s="544">
        <v>3536</v>
      </c>
      <c r="U117" s="544">
        <v>317</v>
      </c>
      <c r="V117" s="544">
        <v>1254</v>
      </c>
      <c r="W117" s="544" t="s">
        <v>405</v>
      </c>
      <c r="X117" s="544" t="s">
        <v>810</v>
      </c>
      <c r="Y117" s="544" t="s">
        <v>254</v>
      </c>
      <c r="Z117" s="544" t="s">
        <v>866</v>
      </c>
      <c r="AA117" s="544"/>
      <c r="AB117" s="544">
        <v>200</v>
      </c>
      <c r="AC117" s="544"/>
      <c r="AD117" s="544"/>
      <c r="AE117" s="544"/>
      <c r="AF117" s="544"/>
      <c r="AG117" s="544"/>
      <c r="AH117" s="544"/>
      <c r="AI117" s="544"/>
      <c r="AJ117" s="544"/>
      <c r="AK117" s="544"/>
      <c r="AL117" s="544"/>
      <c r="AM117" s="544"/>
      <c r="AN117" s="544"/>
      <c r="AO117" s="561" t="s">
        <v>867</v>
      </c>
      <c r="AP117" s="561" t="s">
        <v>868</v>
      </c>
      <c r="AQ117" s="195"/>
      <c r="AR117" s="195" t="s">
        <v>643</v>
      </c>
      <c r="AS117" s="195"/>
      <c r="AT117" s="195"/>
      <c r="AU117" s="184"/>
    </row>
    <row r="118" s="12" customFormat="1" ht="133.2" spans="1:47">
      <c r="A118" s="556">
        <v>31</v>
      </c>
      <c r="B118" s="557"/>
      <c r="C118" s="544">
        <v>2024</v>
      </c>
      <c r="D118" s="544" t="s">
        <v>472</v>
      </c>
      <c r="E118" s="544" t="s">
        <v>178</v>
      </c>
      <c r="F118" s="544" t="s">
        <v>402</v>
      </c>
      <c r="G118" s="544" t="s">
        <v>442</v>
      </c>
      <c r="H118" s="544" t="s">
        <v>473</v>
      </c>
      <c r="I118" s="544"/>
      <c r="J118" s="544"/>
      <c r="K118" s="544"/>
      <c r="L118" s="544"/>
      <c r="M118" s="544"/>
      <c r="N118" s="544"/>
      <c r="O118" s="544"/>
      <c r="P118" s="544"/>
      <c r="Q118" s="544"/>
      <c r="R118" s="544"/>
      <c r="S118" s="544">
        <v>160</v>
      </c>
      <c r="T118" s="544">
        <v>561</v>
      </c>
      <c r="U118" s="544">
        <v>58</v>
      </c>
      <c r="V118" s="544">
        <v>289</v>
      </c>
      <c r="W118" s="544" t="s">
        <v>405</v>
      </c>
      <c r="X118" s="544" t="s">
        <v>810</v>
      </c>
      <c r="Y118" s="544" t="s">
        <v>254</v>
      </c>
      <c r="Z118" s="544" t="s">
        <v>866</v>
      </c>
      <c r="AA118" s="544"/>
      <c r="AB118" s="544">
        <v>3</v>
      </c>
      <c r="AC118" s="544"/>
      <c r="AD118" s="544"/>
      <c r="AE118" s="544"/>
      <c r="AF118" s="544"/>
      <c r="AG118" s="544"/>
      <c r="AH118" s="544"/>
      <c r="AI118" s="544"/>
      <c r="AJ118" s="544"/>
      <c r="AK118" s="544"/>
      <c r="AL118" s="544"/>
      <c r="AM118" s="544"/>
      <c r="AN118" s="544"/>
      <c r="AO118" s="544" t="s">
        <v>869</v>
      </c>
      <c r="AP118" s="544" t="s">
        <v>870</v>
      </c>
      <c r="AQ118" s="195"/>
      <c r="AR118" s="195" t="s">
        <v>643</v>
      </c>
      <c r="AS118" s="195"/>
      <c r="AT118" s="195"/>
      <c r="AU118" s="184"/>
    </row>
    <row r="119" s="12" customFormat="1" ht="133.2" spans="1:47">
      <c r="A119" s="535">
        <v>32</v>
      </c>
      <c r="B119" s="557"/>
      <c r="C119" s="544">
        <v>2024</v>
      </c>
      <c r="D119" s="544" t="s">
        <v>474</v>
      </c>
      <c r="E119" s="544" t="s">
        <v>178</v>
      </c>
      <c r="F119" s="544" t="s">
        <v>402</v>
      </c>
      <c r="G119" s="544" t="s">
        <v>403</v>
      </c>
      <c r="H119" s="544" t="s">
        <v>475</v>
      </c>
      <c r="I119" s="544"/>
      <c r="J119" s="544"/>
      <c r="K119" s="544"/>
      <c r="L119" s="544"/>
      <c r="M119" s="544"/>
      <c r="N119" s="544"/>
      <c r="O119" s="544"/>
      <c r="P119" s="544"/>
      <c r="Q119" s="544"/>
      <c r="R119" s="544"/>
      <c r="S119" s="544">
        <v>186</v>
      </c>
      <c r="T119" s="544">
        <v>688</v>
      </c>
      <c r="U119" s="544">
        <v>62</v>
      </c>
      <c r="V119" s="544">
        <v>235</v>
      </c>
      <c r="W119" s="544" t="s">
        <v>405</v>
      </c>
      <c r="X119" s="544" t="s">
        <v>810</v>
      </c>
      <c r="Y119" s="544" t="s">
        <v>254</v>
      </c>
      <c r="Z119" s="544" t="s">
        <v>866</v>
      </c>
      <c r="AA119" s="544"/>
      <c r="AB119" s="544">
        <v>500</v>
      </c>
      <c r="AC119" s="544"/>
      <c r="AD119" s="544"/>
      <c r="AE119" s="544"/>
      <c r="AF119" s="544"/>
      <c r="AG119" s="544"/>
      <c r="AH119" s="544"/>
      <c r="AI119" s="544"/>
      <c r="AJ119" s="544"/>
      <c r="AK119" s="544"/>
      <c r="AL119" s="544"/>
      <c r="AM119" s="544"/>
      <c r="AN119" s="544"/>
      <c r="AO119" s="544" t="s">
        <v>871</v>
      </c>
      <c r="AP119" s="544" t="s">
        <v>872</v>
      </c>
      <c r="AQ119" s="195"/>
      <c r="AR119" s="195" t="s">
        <v>643</v>
      </c>
      <c r="AS119" s="195"/>
      <c r="AT119" s="195"/>
      <c r="AU119" s="184"/>
    </row>
    <row r="120" s="238" customFormat="1" ht="177.6" spans="1:47">
      <c r="A120" s="535" t="s">
        <v>50</v>
      </c>
      <c r="B120" s="543"/>
      <c r="C120" s="558">
        <v>2024</v>
      </c>
      <c r="D120" s="559" t="s">
        <v>476</v>
      </c>
      <c r="E120" s="559" t="s">
        <v>178</v>
      </c>
      <c r="F120" s="559" t="s">
        <v>477</v>
      </c>
      <c r="G120" s="559" t="s">
        <v>478</v>
      </c>
      <c r="H120" s="560" t="s">
        <v>479</v>
      </c>
      <c r="I120" s="195">
        <v>1</v>
      </c>
      <c r="J120" s="531"/>
      <c r="K120" s="531"/>
      <c r="L120" s="195"/>
      <c r="M120" s="195"/>
      <c r="N120" s="195"/>
      <c r="O120" s="195"/>
      <c r="P120" s="195"/>
      <c r="Q120" s="195"/>
      <c r="R120" s="195"/>
      <c r="S120" s="195">
        <v>234</v>
      </c>
      <c r="T120" s="195">
        <v>867</v>
      </c>
      <c r="U120" s="195">
        <v>27</v>
      </c>
      <c r="V120" s="195">
        <v>107</v>
      </c>
      <c r="W120" s="531" t="s">
        <v>480</v>
      </c>
      <c r="X120" s="531" t="s">
        <v>873</v>
      </c>
      <c r="Y120" s="531" t="s">
        <v>183</v>
      </c>
      <c r="Z120" s="531"/>
      <c r="AA120" s="531"/>
      <c r="AB120" s="195">
        <v>160</v>
      </c>
      <c r="AC120" s="196"/>
      <c r="AD120" s="196"/>
      <c r="AE120" s="196"/>
      <c r="AF120" s="196"/>
      <c r="AG120" s="196"/>
      <c r="AH120" s="196"/>
      <c r="AI120" s="196"/>
      <c r="AJ120" s="196"/>
      <c r="AK120" s="196"/>
      <c r="AL120" s="196"/>
      <c r="AM120" s="196"/>
      <c r="AN120" s="196"/>
      <c r="AO120" s="454" t="s">
        <v>874</v>
      </c>
      <c r="AP120" s="454" t="s">
        <v>875</v>
      </c>
      <c r="AQ120" s="195"/>
      <c r="AR120" s="195" t="s">
        <v>643</v>
      </c>
      <c r="AS120" s="195"/>
      <c r="AT120" s="195"/>
      <c r="AU120" s="184"/>
    </row>
    <row r="121" s="238" customFormat="1" ht="177.6" spans="1:47">
      <c r="A121" s="535" t="s">
        <v>52</v>
      </c>
      <c r="B121" s="543"/>
      <c r="C121" s="558">
        <v>2024</v>
      </c>
      <c r="D121" s="543" t="s">
        <v>481</v>
      </c>
      <c r="E121" s="559" t="s">
        <v>178</v>
      </c>
      <c r="F121" s="559" t="s">
        <v>477</v>
      </c>
      <c r="G121" s="559" t="s">
        <v>482</v>
      </c>
      <c r="H121" s="560" t="s">
        <v>483</v>
      </c>
      <c r="I121" s="195">
        <v>1</v>
      </c>
      <c r="J121" s="195"/>
      <c r="K121" s="531"/>
      <c r="L121" s="195"/>
      <c r="M121" s="195"/>
      <c r="N121" s="195"/>
      <c r="O121" s="195"/>
      <c r="P121" s="195"/>
      <c r="Q121" s="195"/>
      <c r="R121" s="195"/>
      <c r="S121" s="195">
        <v>96</v>
      </c>
      <c r="T121" s="195">
        <v>359</v>
      </c>
      <c r="U121" s="195">
        <v>13</v>
      </c>
      <c r="V121" s="195">
        <v>53</v>
      </c>
      <c r="W121" s="531" t="s">
        <v>480</v>
      </c>
      <c r="X121" s="531" t="s">
        <v>873</v>
      </c>
      <c r="Y121" s="531" t="s">
        <v>183</v>
      </c>
      <c r="Z121" s="531"/>
      <c r="AA121" s="531"/>
      <c r="AB121" s="195"/>
      <c r="AC121" s="195"/>
      <c r="AD121" s="195"/>
      <c r="AE121" s="195"/>
      <c r="AF121" s="195"/>
      <c r="AG121" s="195"/>
      <c r="AH121" s="195"/>
      <c r="AI121" s="195"/>
      <c r="AJ121" s="195"/>
      <c r="AK121" s="195"/>
      <c r="AL121" s="195"/>
      <c r="AM121" s="195"/>
      <c r="AN121" s="195"/>
      <c r="AO121" s="562" t="s">
        <v>874</v>
      </c>
      <c r="AP121" s="533" t="s">
        <v>875</v>
      </c>
      <c r="AQ121" s="195"/>
      <c r="AR121" s="195" t="s">
        <v>643</v>
      </c>
      <c r="AS121" s="195"/>
      <c r="AT121" s="195"/>
      <c r="AU121" s="184"/>
    </row>
    <row r="122" s="238" customFormat="1" ht="177.6" spans="1:47">
      <c r="A122" s="538" t="s">
        <v>56</v>
      </c>
      <c r="B122" s="543"/>
      <c r="C122" s="558"/>
      <c r="D122" s="559" t="s">
        <v>484</v>
      </c>
      <c r="E122" s="559" t="s">
        <v>178</v>
      </c>
      <c r="F122" s="559" t="s">
        <v>477</v>
      </c>
      <c r="G122" s="559" t="s">
        <v>485</v>
      </c>
      <c r="H122" s="224" t="s">
        <v>486</v>
      </c>
      <c r="I122" s="195"/>
      <c r="J122" s="195"/>
      <c r="K122" s="531"/>
      <c r="L122" s="195"/>
      <c r="M122" s="195"/>
      <c r="N122" s="195"/>
      <c r="O122" s="195"/>
      <c r="P122" s="195"/>
      <c r="Q122" s="195"/>
      <c r="R122" s="195"/>
      <c r="S122" s="195">
        <v>138</v>
      </c>
      <c r="T122" s="195">
        <v>408</v>
      </c>
      <c r="U122" s="195">
        <v>14</v>
      </c>
      <c r="V122" s="195">
        <v>54</v>
      </c>
      <c r="W122" s="531" t="s">
        <v>480</v>
      </c>
      <c r="X122" s="531" t="s">
        <v>873</v>
      </c>
      <c r="Y122" s="531" t="s">
        <v>183</v>
      </c>
      <c r="Z122" s="531"/>
      <c r="AA122" s="531"/>
      <c r="AB122" s="195">
        <v>101</v>
      </c>
      <c r="AC122" s="195"/>
      <c r="AD122" s="195"/>
      <c r="AE122" s="195"/>
      <c r="AF122" s="195"/>
      <c r="AG122" s="195"/>
      <c r="AH122" s="195"/>
      <c r="AI122" s="195"/>
      <c r="AJ122" s="195"/>
      <c r="AK122" s="195"/>
      <c r="AL122" s="195"/>
      <c r="AM122" s="195"/>
      <c r="AN122" s="195"/>
      <c r="AO122" s="562" t="s">
        <v>874</v>
      </c>
      <c r="AP122" s="533" t="s">
        <v>875</v>
      </c>
      <c r="AQ122" s="195"/>
      <c r="AR122" s="195" t="s">
        <v>643</v>
      </c>
      <c r="AS122" s="195"/>
      <c r="AT122" s="195"/>
      <c r="AU122" s="184"/>
    </row>
    <row r="123" s="238" customFormat="1" ht="177.6" spans="1:47">
      <c r="A123" s="543" t="s">
        <v>54</v>
      </c>
      <c r="B123" s="543"/>
      <c r="C123" s="558">
        <v>2024</v>
      </c>
      <c r="D123" s="559" t="s">
        <v>487</v>
      </c>
      <c r="E123" s="559" t="s">
        <v>178</v>
      </c>
      <c r="F123" s="559" t="s">
        <v>477</v>
      </c>
      <c r="G123" s="559" t="s">
        <v>485</v>
      </c>
      <c r="H123" s="224" t="s">
        <v>488</v>
      </c>
      <c r="I123" s="531"/>
      <c r="J123" s="531"/>
      <c r="K123" s="531"/>
      <c r="L123" s="531"/>
      <c r="M123" s="531"/>
      <c r="N123" s="531"/>
      <c r="O123" s="531"/>
      <c r="P123" s="531"/>
      <c r="Q123" s="531"/>
      <c r="R123" s="531"/>
      <c r="S123" s="195">
        <v>138</v>
      </c>
      <c r="T123" s="195">
        <v>408</v>
      </c>
      <c r="U123" s="195">
        <v>14</v>
      </c>
      <c r="V123" s="195">
        <v>54</v>
      </c>
      <c r="W123" s="531" t="s">
        <v>480</v>
      </c>
      <c r="X123" s="531" t="s">
        <v>873</v>
      </c>
      <c r="Y123" s="531" t="s">
        <v>183</v>
      </c>
      <c r="Z123" s="531"/>
      <c r="AA123" s="531"/>
      <c r="AB123" s="195">
        <v>2400</v>
      </c>
      <c r="AC123" s="196"/>
      <c r="AD123" s="196"/>
      <c r="AE123" s="196"/>
      <c r="AF123" s="196"/>
      <c r="AG123" s="196"/>
      <c r="AH123" s="196"/>
      <c r="AI123" s="196"/>
      <c r="AJ123" s="196"/>
      <c r="AK123" s="196"/>
      <c r="AL123" s="196"/>
      <c r="AM123" s="196"/>
      <c r="AN123" s="196"/>
      <c r="AO123" s="562" t="s">
        <v>874</v>
      </c>
      <c r="AP123" s="533" t="s">
        <v>875</v>
      </c>
      <c r="AQ123" s="195"/>
      <c r="AR123" s="195" t="s">
        <v>643</v>
      </c>
      <c r="AS123" s="195"/>
      <c r="AT123" s="195"/>
      <c r="AU123" s="184"/>
    </row>
    <row r="124" s="238" customFormat="1" ht="177.6" spans="1:47">
      <c r="A124" s="535" t="s">
        <v>54</v>
      </c>
      <c r="B124" s="543"/>
      <c r="C124" s="558">
        <v>2024</v>
      </c>
      <c r="D124" s="559" t="s">
        <v>489</v>
      </c>
      <c r="E124" s="559" t="s">
        <v>178</v>
      </c>
      <c r="F124" s="559" t="s">
        <v>477</v>
      </c>
      <c r="G124" s="559" t="s">
        <v>482</v>
      </c>
      <c r="H124" s="224" t="s">
        <v>490</v>
      </c>
      <c r="I124" s="195"/>
      <c r="J124" s="195"/>
      <c r="K124" s="531"/>
      <c r="L124" s="195"/>
      <c r="M124" s="195"/>
      <c r="N124" s="195"/>
      <c r="O124" s="195"/>
      <c r="P124" s="195"/>
      <c r="Q124" s="195"/>
      <c r="R124" s="195"/>
      <c r="S124" s="195">
        <v>96</v>
      </c>
      <c r="T124" s="195">
        <v>359</v>
      </c>
      <c r="U124" s="195">
        <v>13</v>
      </c>
      <c r="V124" s="195">
        <v>53</v>
      </c>
      <c r="W124" s="531" t="s">
        <v>480</v>
      </c>
      <c r="X124" s="531" t="s">
        <v>873</v>
      </c>
      <c r="Y124" s="531" t="s">
        <v>250</v>
      </c>
      <c r="Z124" s="531"/>
      <c r="AA124" s="531"/>
      <c r="AB124" s="195">
        <v>60</v>
      </c>
      <c r="AC124" s="195"/>
      <c r="AD124" s="195"/>
      <c r="AE124" s="195"/>
      <c r="AF124" s="195"/>
      <c r="AG124" s="195"/>
      <c r="AH124" s="195"/>
      <c r="AI124" s="195"/>
      <c r="AJ124" s="195"/>
      <c r="AK124" s="195"/>
      <c r="AL124" s="195"/>
      <c r="AM124" s="195"/>
      <c r="AN124" s="195"/>
      <c r="AO124" s="562" t="s">
        <v>874</v>
      </c>
      <c r="AP124" s="533" t="s">
        <v>875</v>
      </c>
      <c r="AQ124" s="195"/>
      <c r="AR124" s="195" t="s">
        <v>643</v>
      </c>
      <c r="AS124" s="195"/>
      <c r="AT124" s="195"/>
      <c r="AU124" s="184"/>
    </row>
    <row r="125" s="238" customFormat="1" ht="177.6" spans="1:47">
      <c r="A125" s="535" t="s">
        <v>54</v>
      </c>
      <c r="B125" s="543"/>
      <c r="C125" s="558">
        <v>2024</v>
      </c>
      <c r="D125" s="559" t="s">
        <v>491</v>
      </c>
      <c r="E125" s="559" t="s">
        <v>178</v>
      </c>
      <c r="F125" s="559" t="s">
        <v>477</v>
      </c>
      <c r="G125" s="559" t="s">
        <v>485</v>
      </c>
      <c r="H125" s="224" t="s">
        <v>492</v>
      </c>
      <c r="I125" s="195">
        <v>1</v>
      </c>
      <c r="J125" s="195"/>
      <c r="K125" s="195"/>
      <c r="L125" s="195"/>
      <c r="M125" s="195"/>
      <c r="N125" s="195"/>
      <c r="O125" s="195"/>
      <c r="P125" s="195"/>
      <c r="Q125" s="195"/>
      <c r="R125" s="195"/>
      <c r="S125" s="195">
        <v>138</v>
      </c>
      <c r="T125" s="195">
        <v>408</v>
      </c>
      <c r="U125" s="195">
        <v>14</v>
      </c>
      <c r="V125" s="195">
        <v>54</v>
      </c>
      <c r="W125" s="531" t="s">
        <v>480</v>
      </c>
      <c r="X125" s="531" t="s">
        <v>873</v>
      </c>
      <c r="Y125" s="531" t="s">
        <v>183</v>
      </c>
      <c r="Z125" s="531"/>
      <c r="AA125" s="531"/>
      <c r="AB125" s="195">
        <v>35</v>
      </c>
      <c r="AC125" s="195"/>
      <c r="AD125" s="195"/>
      <c r="AE125" s="195"/>
      <c r="AF125" s="195"/>
      <c r="AG125" s="195"/>
      <c r="AH125" s="195"/>
      <c r="AI125" s="195"/>
      <c r="AJ125" s="195"/>
      <c r="AK125" s="195"/>
      <c r="AL125" s="195"/>
      <c r="AM125" s="195"/>
      <c r="AN125" s="195"/>
      <c r="AO125" s="533" t="s">
        <v>876</v>
      </c>
      <c r="AP125" s="533" t="s">
        <v>875</v>
      </c>
      <c r="AQ125" s="195"/>
      <c r="AR125" s="195" t="s">
        <v>643</v>
      </c>
      <c r="AS125" s="195"/>
      <c r="AT125" s="195"/>
      <c r="AU125" s="184"/>
    </row>
    <row r="126" s="238" customFormat="1" ht="222" spans="1:47">
      <c r="A126" s="535" t="s">
        <v>54</v>
      </c>
      <c r="B126" s="559"/>
      <c r="C126" s="558">
        <v>2024</v>
      </c>
      <c r="D126" s="559" t="s">
        <v>493</v>
      </c>
      <c r="E126" s="184" t="s">
        <v>178</v>
      </c>
      <c r="F126" s="559" t="s">
        <v>477</v>
      </c>
      <c r="G126" s="184" t="s">
        <v>485</v>
      </c>
      <c r="H126" s="224" t="s">
        <v>494</v>
      </c>
      <c r="I126" s="195"/>
      <c r="J126" s="195"/>
      <c r="K126" s="195"/>
      <c r="L126" s="195"/>
      <c r="M126" s="195"/>
      <c r="N126" s="195"/>
      <c r="O126" s="195"/>
      <c r="P126" s="531"/>
      <c r="Q126" s="195"/>
      <c r="R126" s="195"/>
      <c r="S126" s="195">
        <v>234</v>
      </c>
      <c r="T126" s="195">
        <v>867</v>
      </c>
      <c r="U126" s="195">
        <v>27</v>
      </c>
      <c r="V126" s="195">
        <v>107</v>
      </c>
      <c r="W126" s="531" t="s">
        <v>480</v>
      </c>
      <c r="X126" s="531" t="s">
        <v>873</v>
      </c>
      <c r="Y126" s="531" t="s">
        <v>495</v>
      </c>
      <c r="Z126" s="195"/>
      <c r="AA126" s="195"/>
      <c r="AB126" s="195">
        <v>245</v>
      </c>
      <c r="AC126" s="195"/>
      <c r="AD126" s="195"/>
      <c r="AE126" s="195"/>
      <c r="AF126" s="195"/>
      <c r="AG126" s="195"/>
      <c r="AH126" s="195"/>
      <c r="AI126" s="195"/>
      <c r="AJ126" s="195"/>
      <c r="AK126" s="195"/>
      <c r="AL126" s="195"/>
      <c r="AM126" s="195"/>
      <c r="AN126" s="195"/>
      <c r="AO126" s="525" t="s">
        <v>877</v>
      </c>
      <c r="AP126" s="525" t="s">
        <v>878</v>
      </c>
      <c r="AQ126" s="195"/>
      <c r="AR126" s="195" t="s">
        <v>643</v>
      </c>
      <c r="AS126" s="195"/>
      <c r="AT126" s="195"/>
      <c r="AU126" s="184"/>
    </row>
    <row r="127" s="238" customFormat="1" ht="111" spans="1:47">
      <c r="A127" s="543" t="s">
        <v>52</v>
      </c>
      <c r="B127" s="559"/>
      <c r="C127" s="558">
        <v>2024</v>
      </c>
      <c r="D127" s="559" t="s">
        <v>496</v>
      </c>
      <c r="E127" s="559" t="s">
        <v>178</v>
      </c>
      <c r="F127" s="559" t="s">
        <v>477</v>
      </c>
      <c r="G127" s="224" t="s">
        <v>497</v>
      </c>
      <c r="H127" s="224" t="s">
        <v>498</v>
      </c>
      <c r="I127" s="195">
        <v>1</v>
      </c>
      <c r="J127" s="195"/>
      <c r="K127" s="195"/>
      <c r="L127" s="195"/>
      <c r="M127" s="195"/>
      <c r="N127" s="195"/>
      <c r="O127" s="195"/>
      <c r="P127" s="531"/>
      <c r="Q127" s="195"/>
      <c r="R127" s="195"/>
      <c r="S127" s="195">
        <v>234</v>
      </c>
      <c r="T127" s="195">
        <v>867</v>
      </c>
      <c r="U127" s="195">
        <v>27</v>
      </c>
      <c r="V127" s="195">
        <v>107</v>
      </c>
      <c r="W127" s="531" t="s">
        <v>480</v>
      </c>
      <c r="X127" s="531" t="s">
        <v>873</v>
      </c>
      <c r="Y127" s="531" t="s">
        <v>495</v>
      </c>
      <c r="Z127" s="531"/>
      <c r="AA127" s="531"/>
      <c r="AB127" s="195">
        <v>16</v>
      </c>
      <c r="AC127" s="195"/>
      <c r="AD127" s="195"/>
      <c r="AE127" s="195"/>
      <c r="AF127" s="195"/>
      <c r="AG127" s="195"/>
      <c r="AH127" s="195"/>
      <c r="AI127" s="195"/>
      <c r="AJ127" s="195"/>
      <c r="AK127" s="195"/>
      <c r="AL127" s="195"/>
      <c r="AM127" s="195"/>
      <c r="AN127" s="195"/>
      <c r="AO127" s="533" t="s">
        <v>879</v>
      </c>
      <c r="AP127" s="533" t="s">
        <v>879</v>
      </c>
      <c r="AQ127" s="195"/>
      <c r="AR127" s="195" t="s">
        <v>643</v>
      </c>
      <c r="AS127" s="195"/>
      <c r="AT127" s="195"/>
      <c r="AU127" s="184"/>
    </row>
    <row r="128" s="238" customFormat="1" ht="111" spans="1:47">
      <c r="A128" s="535" t="s">
        <v>54</v>
      </c>
      <c r="B128" s="543"/>
      <c r="C128" s="558">
        <v>2024</v>
      </c>
      <c r="D128" s="559" t="s">
        <v>499</v>
      </c>
      <c r="E128" s="559" t="s">
        <v>178</v>
      </c>
      <c r="F128" s="559" t="s">
        <v>477</v>
      </c>
      <c r="G128" s="224" t="s">
        <v>497</v>
      </c>
      <c r="H128" s="224" t="s">
        <v>500</v>
      </c>
      <c r="I128" s="195"/>
      <c r="J128" s="195"/>
      <c r="K128" s="195"/>
      <c r="L128" s="195"/>
      <c r="M128" s="195"/>
      <c r="N128" s="195"/>
      <c r="O128" s="195"/>
      <c r="P128" s="531"/>
      <c r="Q128" s="195"/>
      <c r="R128" s="195"/>
      <c r="S128" s="195">
        <v>234</v>
      </c>
      <c r="T128" s="195">
        <v>867</v>
      </c>
      <c r="U128" s="195">
        <v>27</v>
      </c>
      <c r="V128" s="195">
        <v>107</v>
      </c>
      <c r="W128" s="531" t="s">
        <v>480</v>
      </c>
      <c r="X128" s="531" t="s">
        <v>873</v>
      </c>
      <c r="Y128" s="531" t="s">
        <v>495</v>
      </c>
      <c r="Z128" s="195"/>
      <c r="AA128" s="195"/>
      <c r="AB128" s="195">
        <v>320</v>
      </c>
      <c r="AC128" s="195"/>
      <c r="AD128" s="195"/>
      <c r="AE128" s="195"/>
      <c r="AF128" s="195"/>
      <c r="AG128" s="195"/>
      <c r="AH128" s="195"/>
      <c r="AI128" s="195"/>
      <c r="AJ128" s="195"/>
      <c r="AK128" s="195"/>
      <c r="AL128" s="195"/>
      <c r="AM128" s="195"/>
      <c r="AN128" s="195"/>
      <c r="AO128" s="184"/>
      <c r="AP128" s="184"/>
      <c r="AQ128" s="195"/>
      <c r="AR128" s="195" t="s">
        <v>643</v>
      </c>
      <c r="AS128" s="195"/>
      <c r="AT128" s="195"/>
      <c r="AU128" s="184"/>
    </row>
    <row r="129" s="12" customFormat="1" ht="222" spans="1:47">
      <c r="A129" s="535" t="s">
        <v>54</v>
      </c>
      <c r="B129" s="557"/>
      <c r="C129" s="557">
        <v>2024</v>
      </c>
      <c r="D129" s="557" t="s">
        <v>501</v>
      </c>
      <c r="E129" s="224" t="s">
        <v>178</v>
      </c>
      <c r="F129" s="224" t="s">
        <v>502</v>
      </c>
      <c r="G129" s="224" t="s">
        <v>503</v>
      </c>
      <c r="H129" s="224" t="s">
        <v>504</v>
      </c>
      <c r="I129" s="531">
        <v>1</v>
      </c>
      <c r="J129" s="531">
        <v>350</v>
      </c>
      <c r="K129" s="531"/>
      <c r="L129" s="531"/>
      <c r="M129" s="531"/>
      <c r="N129" s="531"/>
      <c r="O129" s="531"/>
      <c r="P129" s="531"/>
      <c r="Q129" s="531"/>
      <c r="R129" s="531"/>
      <c r="S129" s="531">
        <v>171</v>
      </c>
      <c r="T129" s="531">
        <v>717</v>
      </c>
      <c r="U129" s="531">
        <v>171</v>
      </c>
      <c r="V129" s="531">
        <v>171</v>
      </c>
      <c r="W129" s="531" t="s">
        <v>503</v>
      </c>
      <c r="X129" s="531" t="s">
        <v>880</v>
      </c>
      <c r="Y129" s="531" t="s">
        <v>183</v>
      </c>
      <c r="Z129" s="531" t="s">
        <v>881</v>
      </c>
      <c r="AA129" s="531"/>
      <c r="AB129" s="531">
        <v>350</v>
      </c>
      <c r="AC129" s="531"/>
      <c r="AD129" s="531"/>
      <c r="AE129" s="531"/>
      <c r="AF129" s="531"/>
      <c r="AG129" s="531"/>
      <c r="AH129" s="531"/>
      <c r="AI129" s="531"/>
      <c r="AJ129" s="531"/>
      <c r="AK129" s="531"/>
      <c r="AL129" s="531"/>
      <c r="AM129" s="531"/>
      <c r="AN129" s="531"/>
      <c r="AO129" s="224" t="s">
        <v>882</v>
      </c>
      <c r="AP129" s="224" t="s">
        <v>883</v>
      </c>
      <c r="AQ129" s="195"/>
      <c r="AR129" s="195" t="s">
        <v>643</v>
      </c>
      <c r="AS129" s="195"/>
      <c r="AT129" s="195"/>
      <c r="AU129" s="184"/>
    </row>
    <row r="130" s="12" customFormat="1" ht="199.8" spans="1:47">
      <c r="A130" s="538" t="s">
        <v>56</v>
      </c>
      <c r="B130" s="557"/>
      <c r="C130" s="557">
        <v>2024</v>
      </c>
      <c r="D130" s="557" t="s">
        <v>505</v>
      </c>
      <c r="E130" s="224" t="s">
        <v>178</v>
      </c>
      <c r="F130" s="224" t="s">
        <v>506</v>
      </c>
      <c r="G130" s="224" t="s">
        <v>503</v>
      </c>
      <c r="H130" s="224" t="s">
        <v>507</v>
      </c>
      <c r="I130" s="531">
        <v>1</v>
      </c>
      <c r="J130" s="531">
        <v>50</v>
      </c>
      <c r="K130" s="531"/>
      <c r="L130" s="531"/>
      <c r="M130" s="531"/>
      <c r="N130" s="531"/>
      <c r="O130" s="531"/>
      <c r="P130" s="531"/>
      <c r="Q130" s="531"/>
      <c r="R130" s="531"/>
      <c r="S130" s="531">
        <v>215</v>
      </c>
      <c r="T130" s="531">
        <v>804</v>
      </c>
      <c r="U130" s="531">
        <v>138</v>
      </c>
      <c r="V130" s="531">
        <v>138</v>
      </c>
      <c r="W130" s="531" t="s">
        <v>503</v>
      </c>
      <c r="X130" s="531" t="s">
        <v>880</v>
      </c>
      <c r="Y130" s="531" t="s">
        <v>183</v>
      </c>
      <c r="Z130" s="531" t="s">
        <v>881</v>
      </c>
      <c r="AA130" s="531"/>
      <c r="AB130" s="531">
        <v>50</v>
      </c>
      <c r="AC130" s="531"/>
      <c r="AD130" s="531"/>
      <c r="AE130" s="531"/>
      <c r="AF130" s="531"/>
      <c r="AG130" s="531"/>
      <c r="AH130" s="531"/>
      <c r="AI130" s="531"/>
      <c r="AJ130" s="531"/>
      <c r="AK130" s="531"/>
      <c r="AL130" s="531"/>
      <c r="AM130" s="531"/>
      <c r="AN130" s="531"/>
      <c r="AO130" s="224" t="s">
        <v>884</v>
      </c>
      <c r="AP130" s="224" t="s">
        <v>885</v>
      </c>
      <c r="AQ130" s="195"/>
      <c r="AR130" s="195" t="s">
        <v>643</v>
      </c>
      <c r="AS130" s="195"/>
      <c r="AT130" s="195"/>
      <c r="AU130" s="184"/>
    </row>
    <row r="131" s="12" customFormat="1" ht="133.2" spans="1:47">
      <c r="A131" s="535" t="s">
        <v>54</v>
      </c>
      <c r="B131" s="557"/>
      <c r="C131" s="557">
        <v>2024</v>
      </c>
      <c r="D131" s="557" t="s">
        <v>508</v>
      </c>
      <c r="E131" s="224" t="s">
        <v>178</v>
      </c>
      <c r="F131" s="224" t="s">
        <v>509</v>
      </c>
      <c r="G131" s="224" t="s">
        <v>503</v>
      </c>
      <c r="H131" s="224" t="s">
        <v>510</v>
      </c>
      <c r="I131" s="531">
        <v>1</v>
      </c>
      <c r="J131" s="531">
        <v>80</v>
      </c>
      <c r="K131" s="531"/>
      <c r="L131" s="531"/>
      <c r="M131" s="531"/>
      <c r="N131" s="531"/>
      <c r="O131" s="531"/>
      <c r="P131" s="531"/>
      <c r="Q131" s="531"/>
      <c r="R131" s="531"/>
      <c r="S131" s="531">
        <v>256</v>
      </c>
      <c r="T131" s="531">
        <v>959</v>
      </c>
      <c r="U131" s="531">
        <v>102</v>
      </c>
      <c r="V131" s="531">
        <v>102</v>
      </c>
      <c r="W131" s="531" t="s">
        <v>503</v>
      </c>
      <c r="X131" s="531" t="s">
        <v>880</v>
      </c>
      <c r="Y131" s="531" t="s">
        <v>183</v>
      </c>
      <c r="Z131" s="531" t="s">
        <v>881</v>
      </c>
      <c r="AA131" s="531"/>
      <c r="AB131" s="531">
        <v>80</v>
      </c>
      <c r="AC131" s="531"/>
      <c r="AD131" s="531"/>
      <c r="AE131" s="531"/>
      <c r="AF131" s="531"/>
      <c r="AG131" s="531"/>
      <c r="AH131" s="531"/>
      <c r="AI131" s="531"/>
      <c r="AJ131" s="531"/>
      <c r="AK131" s="531"/>
      <c r="AL131" s="531"/>
      <c r="AM131" s="531"/>
      <c r="AN131" s="531"/>
      <c r="AO131" s="224" t="s">
        <v>886</v>
      </c>
      <c r="AP131" s="224" t="s">
        <v>887</v>
      </c>
      <c r="AQ131" s="195"/>
      <c r="AR131" s="195" t="s">
        <v>643</v>
      </c>
      <c r="AS131" s="195"/>
      <c r="AT131" s="195"/>
      <c r="AU131" s="184"/>
    </row>
    <row r="132" s="12" customFormat="1" ht="88.8" spans="1:47">
      <c r="A132" s="538" t="s">
        <v>56</v>
      </c>
      <c r="B132" s="557"/>
      <c r="C132" s="557">
        <v>2024</v>
      </c>
      <c r="D132" s="224" t="s">
        <v>511</v>
      </c>
      <c r="E132" s="224" t="s">
        <v>302</v>
      </c>
      <c r="F132" s="224" t="s">
        <v>512</v>
      </c>
      <c r="G132" s="224" t="s">
        <v>503</v>
      </c>
      <c r="H132" s="224" t="s">
        <v>513</v>
      </c>
      <c r="I132" s="531">
        <v>1</v>
      </c>
      <c r="J132" s="531">
        <v>15</v>
      </c>
      <c r="K132" s="531"/>
      <c r="L132" s="531"/>
      <c r="M132" s="531"/>
      <c r="N132" s="531"/>
      <c r="O132" s="531"/>
      <c r="P132" s="531"/>
      <c r="Q132" s="531"/>
      <c r="R132" s="531"/>
      <c r="S132" s="531">
        <v>1036</v>
      </c>
      <c r="T132" s="531">
        <v>3894</v>
      </c>
      <c r="U132" s="531">
        <v>384</v>
      </c>
      <c r="V132" s="531">
        <v>384</v>
      </c>
      <c r="W132" s="531" t="s">
        <v>503</v>
      </c>
      <c r="X132" s="531" t="s">
        <v>880</v>
      </c>
      <c r="Y132" s="531" t="s">
        <v>183</v>
      </c>
      <c r="Z132" s="531" t="s">
        <v>881</v>
      </c>
      <c r="AA132" s="531"/>
      <c r="AB132" s="531">
        <v>700</v>
      </c>
      <c r="AC132" s="531"/>
      <c r="AD132" s="531"/>
      <c r="AE132" s="531"/>
      <c r="AF132" s="531"/>
      <c r="AG132" s="531"/>
      <c r="AH132" s="531"/>
      <c r="AI132" s="531"/>
      <c r="AJ132" s="531"/>
      <c r="AK132" s="531"/>
      <c r="AL132" s="531"/>
      <c r="AM132" s="531"/>
      <c r="AN132" s="531"/>
      <c r="AO132" s="224" t="s">
        <v>888</v>
      </c>
      <c r="AP132" s="224" t="s">
        <v>888</v>
      </c>
      <c r="AQ132" s="195"/>
      <c r="AR132" s="549" t="s">
        <v>889</v>
      </c>
      <c r="AS132" s="195"/>
      <c r="AT132" s="195"/>
      <c r="AU132" s="184"/>
    </row>
    <row r="133" s="12" customFormat="1" ht="111" spans="1:47">
      <c r="A133" s="535" t="s">
        <v>54</v>
      </c>
      <c r="B133" s="557"/>
      <c r="C133" s="557">
        <v>2024</v>
      </c>
      <c r="D133" s="557" t="s">
        <v>514</v>
      </c>
      <c r="E133" s="224" t="s">
        <v>178</v>
      </c>
      <c r="F133" s="224" t="s">
        <v>512</v>
      </c>
      <c r="G133" s="224" t="s">
        <v>503</v>
      </c>
      <c r="H133" s="224" t="s">
        <v>515</v>
      </c>
      <c r="I133" s="531">
        <v>1</v>
      </c>
      <c r="J133" s="531">
        <v>1000</v>
      </c>
      <c r="K133" s="531"/>
      <c r="L133" s="531"/>
      <c r="M133" s="531"/>
      <c r="N133" s="531"/>
      <c r="O133" s="531"/>
      <c r="P133" s="531"/>
      <c r="Q133" s="531"/>
      <c r="R133" s="531"/>
      <c r="S133" s="531">
        <v>52</v>
      </c>
      <c r="T133" s="531">
        <v>212</v>
      </c>
      <c r="U133" s="531">
        <v>4</v>
      </c>
      <c r="V133" s="531">
        <v>4</v>
      </c>
      <c r="W133" s="531" t="s">
        <v>503</v>
      </c>
      <c r="X133" s="531" t="s">
        <v>880</v>
      </c>
      <c r="Y133" s="531" t="s">
        <v>183</v>
      </c>
      <c r="Z133" s="531" t="s">
        <v>881</v>
      </c>
      <c r="AA133" s="531"/>
      <c r="AB133" s="531">
        <v>1000</v>
      </c>
      <c r="AC133" s="531"/>
      <c r="AD133" s="531"/>
      <c r="AE133" s="531"/>
      <c r="AF133" s="531"/>
      <c r="AG133" s="531"/>
      <c r="AH133" s="531"/>
      <c r="AI133" s="531"/>
      <c r="AJ133" s="531"/>
      <c r="AK133" s="531"/>
      <c r="AL133" s="531"/>
      <c r="AM133" s="531"/>
      <c r="AN133" s="531"/>
      <c r="AO133" s="224" t="s">
        <v>890</v>
      </c>
      <c r="AP133" s="224" t="s">
        <v>891</v>
      </c>
      <c r="AQ133" s="195"/>
      <c r="AR133" s="195" t="s">
        <v>643</v>
      </c>
      <c r="AS133" s="195"/>
      <c r="AT133" s="195"/>
      <c r="AU133" s="184"/>
    </row>
    <row r="134" s="12" customFormat="1" ht="111" spans="1:47">
      <c r="A134" s="535"/>
      <c r="B134" s="557"/>
      <c r="C134" s="557">
        <v>2024</v>
      </c>
      <c r="D134" s="557" t="s">
        <v>516</v>
      </c>
      <c r="E134" s="224" t="s">
        <v>178</v>
      </c>
      <c r="F134" s="224" t="s">
        <v>512</v>
      </c>
      <c r="G134" s="224" t="s">
        <v>503</v>
      </c>
      <c r="H134" s="224" t="s">
        <v>517</v>
      </c>
      <c r="I134" s="531">
        <v>1</v>
      </c>
      <c r="J134" s="531">
        <v>80</v>
      </c>
      <c r="K134" s="531"/>
      <c r="L134" s="531"/>
      <c r="M134" s="531"/>
      <c r="N134" s="531"/>
      <c r="O134" s="531"/>
      <c r="P134" s="531"/>
      <c r="Q134" s="531"/>
      <c r="R134" s="531"/>
      <c r="S134" s="531">
        <v>146</v>
      </c>
      <c r="T134" s="531">
        <v>652</v>
      </c>
      <c r="U134" s="531">
        <v>146</v>
      </c>
      <c r="V134" s="531">
        <v>146</v>
      </c>
      <c r="W134" s="531" t="s">
        <v>503</v>
      </c>
      <c r="X134" s="531" t="s">
        <v>880</v>
      </c>
      <c r="Y134" s="531" t="s">
        <v>183</v>
      </c>
      <c r="Z134" s="531" t="s">
        <v>881</v>
      </c>
      <c r="AA134" s="531"/>
      <c r="AB134" s="531">
        <v>80</v>
      </c>
      <c r="AC134" s="531"/>
      <c r="AD134" s="531"/>
      <c r="AE134" s="531"/>
      <c r="AF134" s="531"/>
      <c r="AG134" s="531"/>
      <c r="AH134" s="531"/>
      <c r="AI134" s="531"/>
      <c r="AJ134" s="531"/>
      <c r="AK134" s="531"/>
      <c r="AL134" s="531"/>
      <c r="AM134" s="531"/>
      <c r="AN134" s="531"/>
      <c r="AO134" s="224" t="s">
        <v>892</v>
      </c>
      <c r="AP134" s="224" t="s">
        <v>892</v>
      </c>
      <c r="AQ134" s="195"/>
      <c r="AR134" s="195" t="s">
        <v>643</v>
      </c>
      <c r="AS134" s="195"/>
      <c r="AT134" s="195"/>
      <c r="AU134" s="184"/>
    </row>
    <row r="135" s="12" customFormat="1" ht="111" spans="1:47">
      <c r="A135" s="555" t="s">
        <v>52</v>
      </c>
      <c r="B135" s="557"/>
      <c r="C135" s="557">
        <v>2024</v>
      </c>
      <c r="D135" s="224" t="s">
        <v>518</v>
      </c>
      <c r="E135" s="224" t="s">
        <v>178</v>
      </c>
      <c r="F135" s="224" t="s">
        <v>519</v>
      </c>
      <c r="G135" s="224" t="s">
        <v>503</v>
      </c>
      <c r="H135" s="224" t="s">
        <v>520</v>
      </c>
      <c r="I135" s="531">
        <v>1</v>
      </c>
      <c r="J135" s="531">
        <v>200</v>
      </c>
      <c r="K135" s="531"/>
      <c r="L135" s="531"/>
      <c r="M135" s="531"/>
      <c r="N135" s="531"/>
      <c r="O135" s="531"/>
      <c r="P135" s="531" t="s">
        <v>893</v>
      </c>
      <c r="Q135" s="531"/>
      <c r="R135" s="531"/>
      <c r="S135" s="531">
        <v>1036</v>
      </c>
      <c r="T135" s="531">
        <v>3894</v>
      </c>
      <c r="U135" s="531">
        <v>384</v>
      </c>
      <c r="V135" s="531">
        <v>384</v>
      </c>
      <c r="W135" s="531" t="s">
        <v>503</v>
      </c>
      <c r="X135" s="531" t="s">
        <v>880</v>
      </c>
      <c r="Y135" s="531" t="s">
        <v>183</v>
      </c>
      <c r="Z135" s="531" t="s">
        <v>881</v>
      </c>
      <c r="AA135" s="531"/>
      <c r="AB135" s="531">
        <v>200</v>
      </c>
      <c r="AC135" s="531"/>
      <c r="AD135" s="531"/>
      <c r="AE135" s="531"/>
      <c r="AF135" s="531"/>
      <c r="AG135" s="531"/>
      <c r="AH135" s="531"/>
      <c r="AI135" s="531"/>
      <c r="AJ135" s="531"/>
      <c r="AK135" s="531"/>
      <c r="AL135" s="531"/>
      <c r="AM135" s="531"/>
      <c r="AN135" s="531"/>
      <c r="AO135" s="224" t="s">
        <v>894</v>
      </c>
      <c r="AP135" s="224" t="s">
        <v>895</v>
      </c>
      <c r="AQ135" s="195"/>
      <c r="AR135" s="195" t="s">
        <v>201</v>
      </c>
      <c r="AS135" s="195"/>
      <c r="AT135" s="195"/>
      <c r="AU135" s="184"/>
    </row>
    <row r="136" s="12" customFormat="1" ht="111" spans="1:47">
      <c r="A136" s="535" t="s">
        <v>54</v>
      </c>
      <c r="B136" s="557"/>
      <c r="C136" s="557">
        <v>2024</v>
      </c>
      <c r="D136" s="557" t="s">
        <v>521</v>
      </c>
      <c r="E136" s="224" t="s">
        <v>178</v>
      </c>
      <c r="F136" s="224" t="s">
        <v>522</v>
      </c>
      <c r="G136" s="224" t="s">
        <v>503</v>
      </c>
      <c r="H136" s="224" t="s">
        <v>523</v>
      </c>
      <c r="I136" s="531">
        <v>1</v>
      </c>
      <c r="J136" s="531">
        <v>25</v>
      </c>
      <c r="K136" s="531"/>
      <c r="L136" s="531"/>
      <c r="M136" s="531"/>
      <c r="N136" s="531"/>
      <c r="O136" s="531"/>
      <c r="P136" s="531"/>
      <c r="Q136" s="531"/>
      <c r="R136" s="531"/>
      <c r="S136" s="531">
        <v>435</v>
      </c>
      <c r="T136" s="531">
        <v>1563</v>
      </c>
      <c r="U136" s="531">
        <v>102</v>
      </c>
      <c r="V136" s="531">
        <v>102</v>
      </c>
      <c r="W136" s="531" t="s">
        <v>503</v>
      </c>
      <c r="X136" s="531" t="s">
        <v>880</v>
      </c>
      <c r="Y136" s="531" t="s">
        <v>183</v>
      </c>
      <c r="Z136" s="531" t="s">
        <v>881</v>
      </c>
      <c r="AA136" s="531"/>
      <c r="AB136" s="531">
        <v>25</v>
      </c>
      <c r="AC136" s="531"/>
      <c r="AD136" s="531"/>
      <c r="AE136" s="531"/>
      <c r="AF136" s="531"/>
      <c r="AG136" s="531"/>
      <c r="AH136" s="531"/>
      <c r="AI136" s="531"/>
      <c r="AJ136" s="531"/>
      <c r="AK136" s="531"/>
      <c r="AL136" s="531"/>
      <c r="AM136" s="531"/>
      <c r="AN136" s="531"/>
      <c r="AO136" s="224" t="s">
        <v>896</v>
      </c>
      <c r="AP136" s="224" t="s">
        <v>897</v>
      </c>
      <c r="AQ136" s="195"/>
      <c r="AR136" s="195" t="s">
        <v>201</v>
      </c>
      <c r="AS136" s="195"/>
      <c r="AT136" s="195"/>
      <c r="AU136" s="184"/>
    </row>
    <row r="137" s="12" customFormat="1" ht="155.4" spans="1:47">
      <c r="A137" s="535" t="s">
        <v>54</v>
      </c>
      <c r="B137" s="557"/>
      <c r="C137" s="557">
        <v>2024</v>
      </c>
      <c r="D137" s="557" t="s">
        <v>524</v>
      </c>
      <c r="E137" s="224" t="s">
        <v>178</v>
      </c>
      <c r="F137" s="224" t="s">
        <v>502</v>
      </c>
      <c r="G137" s="224" t="s">
        <v>503</v>
      </c>
      <c r="H137" s="224" t="s">
        <v>525</v>
      </c>
      <c r="I137" s="531">
        <v>1</v>
      </c>
      <c r="J137" s="531">
        <v>56</v>
      </c>
      <c r="K137" s="531"/>
      <c r="L137" s="531"/>
      <c r="M137" s="531"/>
      <c r="N137" s="531"/>
      <c r="O137" s="531"/>
      <c r="P137" s="531"/>
      <c r="Q137" s="531"/>
      <c r="R137" s="531"/>
      <c r="S137" s="531">
        <v>112</v>
      </c>
      <c r="T137" s="531">
        <v>501</v>
      </c>
      <c r="U137" s="531">
        <v>88</v>
      </c>
      <c r="V137" s="531">
        <v>332</v>
      </c>
      <c r="W137" s="531" t="s">
        <v>503</v>
      </c>
      <c r="X137" s="531" t="s">
        <v>880</v>
      </c>
      <c r="Y137" s="531" t="s">
        <v>183</v>
      </c>
      <c r="Z137" s="531" t="s">
        <v>881</v>
      </c>
      <c r="AA137" s="531"/>
      <c r="AB137" s="531">
        <v>56</v>
      </c>
      <c r="AC137" s="531"/>
      <c r="AD137" s="531"/>
      <c r="AE137" s="531"/>
      <c r="AF137" s="531"/>
      <c r="AG137" s="531"/>
      <c r="AH137" s="531"/>
      <c r="AI137" s="531"/>
      <c r="AJ137" s="531"/>
      <c r="AK137" s="531"/>
      <c r="AL137" s="531"/>
      <c r="AM137" s="531"/>
      <c r="AN137" s="531"/>
      <c r="AO137" s="224" t="s">
        <v>898</v>
      </c>
      <c r="AP137" s="224" t="s">
        <v>898</v>
      </c>
      <c r="AQ137" s="195"/>
      <c r="AR137" s="195" t="s">
        <v>643</v>
      </c>
      <c r="AS137" s="195"/>
      <c r="AT137" s="195"/>
      <c r="AU137" s="184"/>
    </row>
    <row r="138" s="12" customFormat="1" ht="222" spans="1:47">
      <c r="A138" s="535" t="s">
        <v>54</v>
      </c>
      <c r="B138" s="557"/>
      <c r="C138" s="557">
        <v>2024</v>
      </c>
      <c r="D138" s="557" t="s">
        <v>526</v>
      </c>
      <c r="E138" s="224" t="s">
        <v>178</v>
      </c>
      <c r="F138" s="224" t="s">
        <v>512</v>
      </c>
      <c r="G138" s="224" t="s">
        <v>503</v>
      </c>
      <c r="H138" s="224" t="s">
        <v>527</v>
      </c>
      <c r="I138" s="531">
        <v>1</v>
      </c>
      <c r="J138" s="531">
        <v>1500</v>
      </c>
      <c r="K138" s="531"/>
      <c r="L138" s="531"/>
      <c r="M138" s="531"/>
      <c r="N138" s="531"/>
      <c r="O138" s="531"/>
      <c r="P138" s="531"/>
      <c r="Q138" s="531"/>
      <c r="R138" s="531"/>
      <c r="S138" s="531">
        <v>178</v>
      </c>
      <c r="T138" s="531">
        <v>671</v>
      </c>
      <c r="U138" s="531">
        <v>101</v>
      </c>
      <c r="V138" s="531">
        <v>384</v>
      </c>
      <c r="W138" s="531" t="s">
        <v>503</v>
      </c>
      <c r="X138" s="531" t="s">
        <v>880</v>
      </c>
      <c r="Y138" s="531" t="s">
        <v>183</v>
      </c>
      <c r="Z138" s="531" t="s">
        <v>881</v>
      </c>
      <c r="AA138" s="531"/>
      <c r="AB138" s="531">
        <v>1500</v>
      </c>
      <c r="AC138" s="531"/>
      <c r="AD138" s="531"/>
      <c r="AE138" s="531"/>
      <c r="AF138" s="531"/>
      <c r="AG138" s="531"/>
      <c r="AH138" s="531"/>
      <c r="AI138" s="531"/>
      <c r="AJ138" s="531"/>
      <c r="AK138" s="531"/>
      <c r="AL138" s="531"/>
      <c r="AM138" s="531"/>
      <c r="AN138" s="531"/>
      <c r="AO138" s="224" t="s">
        <v>899</v>
      </c>
      <c r="AP138" s="224" t="s">
        <v>900</v>
      </c>
      <c r="AQ138" s="195"/>
      <c r="AR138" s="195" t="s">
        <v>643</v>
      </c>
      <c r="AS138" s="195"/>
      <c r="AT138" s="195"/>
      <c r="AU138" s="184"/>
    </row>
    <row r="139" s="12" customFormat="1" ht="155.4" spans="1:47">
      <c r="A139" s="535" t="s">
        <v>54</v>
      </c>
      <c r="B139" s="557"/>
      <c r="C139" s="557">
        <v>2024</v>
      </c>
      <c r="D139" s="557" t="s">
        <v>528</v>
      </c>
      <c r="E139" s="224" t="s">
        <v>178</v>
      </c>
      <c r="F139" s="224" t="s">
        <v>502</v>
      </c>
      <c r="G139" s="224" t="s">
        <v>503</v>
      </c>
      <c r="H139" s="224" t="s">
        <v>529</v>
      </c>
      <c r="I139" s="531">
        <v>1</v>
      </c>
      <c r="J139" s="531">
        <v>88</v>
      </c>
      <c r="K139" s="531"/>
      <c r="L139" s="531"/>
      <c r="M139" s="531"/>
      <c r="N139" s="531"/>
      <c r="O139" s="531"/>
      <c r="P139" s="531"/>
      <c r="Q139" s="531"/>
      <c r="R139" s="531"/>
      <c r="S139" s="531">
        <v>88</v>
      </c>
      <c r="T139" s="531">
        <v>332</v>
      </c>
      <c r="U139" s="531">
        <v>88</v>
      </c>
      <c r="V139" s="531">
        <v>332</v>
      </c>
      <c r="W139" s="531" t="s">
        <v>503</v>
      </c>
      <c r="X139" s="531" t="s">
        <v>880</v>
      </c>
      <c r="Y139" s="531" t="s">
        <v>183</v>
      </c>
      <c r="Z139" s="531" t="s">
        <v>881</v>
      </c>
      <c r="AA139" s="531"/>
      <c r="AB139" s="531">
        <v>88</v>
      </c>
      <c r="AC139" s="531"/>
      <c r="AD139" s="531"/>
      <c r="AE139" s="531"/>
      <c r="AF139" s="531"/>
      <c r="AG139" s="531"/>
      <c r="AH139" s="531"/>
      <c r="AI139" s="531"/>
      <c r="AJ139" s="531"/>
      <c r="AK139" s="531"/>
      <c r="AL139" s="531"/>
      <c r="AM139" s="531"/>
      <c r="AN139" s="531"/>
      <c r="AO139" s="224" t="s">
        <v>901</v>
      </c>
      <c r="AP139" s="224" t="s">
        <v>901</v>
      </c>
      <c r="AQ139" s="195"/>
      <c r="AR139" s="195" t="s">
        <v>643</v>
      </c>
      <c r="AS139" s="195"/>
      <c r="AT139" s="195"/>
      <c r="AU139" s="184"/>
    </row>
    <row r="140" s="458" customFormat="1" ht="244.2" spans="1:47">
      <c r="A140" s="395">
        <v>1</v>
      </c>
      <c r="B140" s="395"/>
      <c r="C140" s="395">
        <v>2024</v>
      </c>
      <c r="D140" s="546" t="s">
        <v>530</v>
      </c>
      <c r="E140" s="395" t="s">
        <v>178</v>
      </c>
      <c r="F140" s="395" t="s">
        <v>217</v>
      </c>
      <c r="G140" s="546" t="s">
        <v>531</v>
      </c>
      <c r="H140" s="546" t="s">
        <v>532</v>
      </c>
      <c r="I140" s="395">
        <v>1</v>
      </c>
      <c r="J140" s="395"/>
      <c r="K140" s="395"/>
      <c r="L140" s="395"/>
      <c r="M140" s="395"/>
      <c r="N140" s="395"/>
      <c r="O140" s="395"/>
      <c r="P140" s="395"/>
      <c r="Q140" s="395"/>
      <c r="R140" s="395"/>
      <c r="S140" s="395">
        <v>81</v>
      </c>
      <c r="T140" s="395">
        <v>287</v>
      </c>
      <c r="U140" s="395">
        <v>21</v>
      </c>
      <c r="V140" s="395">
        <v>77</v>
      </c>
      <c r="W140" s="395" t="s">
        <v>206</v>
      </c>
      <c r="X140" s="395" t="s">
        <v>902</v>
      </c>
      <c r="Y140" s="395" t="s">
        <v>533</v>
      </c>
      <c r="Z140" s="395" t="s">
        <v>866</v>
      </c>
      <c r="AA140" s="395"/>
      <c r="AB140" s="546">
        <v>160</v>
      </c>
      <c r="AC140" s="395"/>
      <c r="AD140" s="396"/>
      <c r="AE140" s="396"/>
      <c r="AF140" s="396"/>
      <c r="AG140" s="396"/>
      <c r="AH140" s="395"/>
      <c r="AI140" s="395"/>
      <c r="AJ140" s="395"/>
      <c r="AK140" s="395"/>
      <c r="AL140" s="395"/>
      <c r="AM140" s="395"/>
      <c r="AN140" s="395"/>
      <c r="AO140" s="564" t="s">
        <v>903</v>
      </c>
      <c r="AP140" s="533" t="s">
        <v>904</v>
      </c>
      <c r="AQ140" s="195"/>
      <c r="AR140" s="195" t="s">
        <v>643</v>
      </c>
      <c r="AS140" s="195"/>
      <c r="AT140" s="195"/>
      <c r="AU140" s="184"/>
    </row>
    <row r="141" s="458" customFormat="1" ht="266.4" spans="1:47">
      <c r="A141" s="395">
        <v>2</v>
      </c>
      <c r="B141" s="395"/>
      <c r="C141" s="395">
        <v>2024</v>
      </c>
      <c r="D141" s="546" t="s">
        <v>534</v>
      </c>
      <c r="E141" s="395" t="s">
        <v>178</v>
      </c>
      <c r="F141" s="395" t="s">
        <v>217</v>
      </c>
      <c r="G141" s="546" t="s">
        <v>535</v>
      </c>
      <c r="H141" s="546" t="s">
        <v>536</v>
      </c>
      <c r="I141" s="395">
        <v>1</v>
      </c>
      <c r="J141" s="395"/>
      <c r="K141" s="395"/>
      <c r="L141" s="395"/>
      <c r="M141" s="395"/>
      <c r="N141" s="395"/>
      <c r="O141" s="395"/>
      <c r="P141" s="395"/>
      <c r="Q141" s="395"/>
      <c r="R141" s="395"/>
      <c r="S141" s="395">
        <v>788</v>
      </c>
      <c r="T141" s="395">
        <v>2878</v>
      </c>
      <c r="U141" s="395">
        <v>369</v>
      </c>
      <c r="V141" s="395">
        <v>1380</v>
      </c>
      <c r="W141" s="395" t="s">
        <v>206</v>
      </c>
      <c r="X141" s="395" t="s">
        <v>902</v>
      </c>
      <c r="Y141" s="395" t="s">
        <v>183</v>
      </c>
      <c r="Z141" s="395" t="s">
        <v>905</v>
      </c>
      <c r="AA141" s="395"/>
      <c r="AB141" s="546">
        <v>580</v>
      </c>
      <c r="AC141" s="395"/>
      <c r="AD141" s="396"/>
      <c r="AE141" s="396"/>
      <c r="AF141" s="396"/>
      <c r="AG141" s="396"/>
      <c r="AH141" s="395"/>
      <c r="AI141" s="395"/>
      <c r="AJ141" s="395"/>
      <c r="AK141" s="395"/>
      <c r="AL141" s="395"/>
      <c r="AM141" s="395"/>
      <c r="AN141" s="395"/>
      <c r="AO141" s="564" t="s">
        <v>906</v>
      </c>
      <c r="AP141" s="533" t="s">
        <v>907</v>
      </c>
      <c r="AQ141" s="195"/>
      <c r="AR141" s="195" t="s">
        <v>643</v>
      </c>
      <c r="AS141" s="195"/>
      <c r="AT141" s="195"/>
      <c r="AU141" s="184"/>
    </row>
    <row r="142" s="458" customFormat="1" ht="222" spans="1:47">
      <c r="A142" s="395">
        <v>3</v>
      </c>
      <c r="B142" s="395"/>
      <c r="C142" s="395">
        <v>2024</v>
      </c>
      <c r="D142" s="546" t="s">
        <v>537</v>
      </c>
      <c r="E142" s="395" t="s">
        <v>178</v>
      </c>
      <c r="F142" s="395" t="s">
        <v>217</v>
      </c>
      <c r="G142" s="546" t="s">
        <v>204</v>
      </c>
      <c r="H142" s="546" t="s">
        <v>538</v>
      </c>
      <c r="I142" s="395">
        <v>1</v>
      </c>
      <c r="J142" s="395"/>
      <c r="K142" s="395"/>
      <c r="L142" s="395"/>
      <c r="M142" s="395"/>
      <c r="N142" s="395"/>
      <c r="O142" s="395"/>
      <c r="P142" s="395"/>
      <c r="Q142" s="395"/>
      <c r="R142" s="395"/>
      <c r="S142" s="395">
        <v>788</v>
      </c>
      <c r="T142" s="395">
        <v>2878</v>
      </c>
      <c r="U142" s="395">
        <v>369</v>
      </c>
      <c r="V142" s="395">
        <v>1380</v>
      </c>
      <c r="W142" s="395" t="s">
        <v>206</v>
      </c>
      <c r="X142" s="395" t="s">
        <v>902</v>
      </c>
      <c r="Y142" s="395" t="s">
        <v>183</v>
      </c>
      <c r="Z142" s="395" t="s">
        <v>905</v>
      </c>
      <c r="AA142" s="395"/>
      <c r="AB142" s="546">
        <v>185</v>
      </c>
      <c r="AC142" s="395"/>
      <c r="AD142" s="396"/>
      <c r="AE142" s="396"/>
      <c r="AF142" s="396"/>
      <c r="AG142" s="396"/>
      <c r="AH142" s="395"/>
      <c r="AI142" s="395"/>
      <c r="AJ142" s="395"/>
      <c r="AK142" s="395"/>
      <c r="AL142" s="395"/>
      <c r="AM142" s="395"/>
      <c r="AN142" s="395"/>
      <c r="AO142" s="564" t="s">
        <v>908</v>
      </c>
      <c r="AP142" s="533" t="s">
        <v>909</v>
      </c>
      <c r="AQ142" s="195"/>
      <c r="AR142" s="195" t="s">
        <v>643</v>
      </c>
      <c r="AS142" s="195"/>
      <c r="AT142" s="195"/>
      <c r="AU142" s="184"/>
    </row>
    <row r="143" s="458" customFormat="1" ht="244.2" spans="1:47">
      <c r="A143" s="395">
        <v>4</v>
      </c>
      <c r="B143" s="395"/>
      <c r="C143" s="395">
        <v>2024</v>
      </c>
      <c r="D143" s="546" t="s">
        <v>539</v>
      </c>
      <c r="E143" s="395" t="s">
        <v>178</v>
      </c>
      <c r="F143" s="395" t="s">
        <v>217</v>
      </c>
      <c r="G143" s="546" t="s">
        <v>204</v>
      </c>
      <c r="H143" s="546" t="s">
        <v>540</v>
      </c>
      <c r="I143" s="395">
        <v>1</v>
      </c>
      <c r="J143" s="395"/>
      <c r="K143" s="395"/>
      <c r="L143" s="395"/>
      <c r="M143" s="395"/>
      <c r="N143" s="395"/>
      <c r="O143" s="395"/>
      <c r="P143" s="395"/>
      <c r="Q143" s="395"/>
      <c r="R143" s="395"/>
      <c r="S143" s="395">
        <v>122</v>
      </c>
      <c r="T143" s="395">
        <v>441</v>
      </c>
      <c r="U143" s="395">
        <v>32</v>
      </c>
      <c r="V143" s="395">
        <v>115</v>
      </c>
      <c r="W143" s="395" t="s">
        <v>206</v>
      </c>
      <c r="X143" s="395" t="s">
        <v>902</v>
      </c>
      <c r="Y143" s="395" t="s">
        <v>533</v>
      </c>
      <c r="Z143" s="395" t="s">
        <v>866</v>
      </c>
      <c r="AA143" s="395"/>
      <c r="AB143" s="546">
        <v>380</v>
      </c>
      <c r="AC143" s="395"/>
      <c r="AD143" s="396"/>
      <c r="AE143" s="396"/>
      <c r="AF143" s="396"/>
      <c r="AG143" s="396"/>
      <c r="AH143" s="395"/>
      <c r="AI143" s="395"/>
      <c r="AJ143" s="395"/>
      <c r="AK143" s="395"/>
      <c r="AL143" s="395"/>
      <c r="AM143" s="395"/>
      <c r="AN143" s="395"/>
      <c r="AO143" s="564" t="s">
        <v>910</v>
      </c>
      <c r="AP143" s="533" t="s">
        <v>904</v>
      </c>
      <c r="AQ143" s="195"/>
      <c r="AR143" s="195" t="s">
        <v>643</v>
      </c>
      <c r="AS143" s="195"/>
      <c r="AT143" s="195"/>
      <c r="AU143" s="184"/>
    </row>
    <row r="144" s="458" customFormat="1" ht="244.2" spans="1:47">
      <c r="A144" s="395">
        <v>5</v>
      </c>
      <c r="B144" s="395"/>
      <c r="C144" s="395">
        <v>2024</v>
      </c>
      <c r="D144" s="546" t="s">
        <v>541</v>
      </c>
      <c r="E144" s="395" t="s">
        <v>178</v>
      </c>
      <c r="F144" s="395" t="s">
        <v>217</v>
      </c>
      <c r="G144" s="546" t="s">
        <v>535</v>
      </c>
      <c r="H144" s="546" t="s">
        <v>542</v>
      </c>
      <c r="I144" s="395">
        <v>1</v>
      </c>
      <c r="J144" s="395"/>
      <c r="K144" s="395"/>
      <c r="L144" s="395"/>
      <c r="M144" s="395"/>
      <c r="N144" s="395"/>
      <c r="O144" s="395"/>
      <c r="P144" s="395"/>
      <c r="Q144" s="395"/>
      <c r="R144" s="395"/>
      <c r="S144" s="395">
        <v>92</v>
      </c>
      <c r="T144" s="395">
        <v>326</v>
      </c>
      <c r="U144" s="395">
        <v>19</v>
      </c>
      <c r="V144" s="395">
        <v>74</v>
      </c>
      <c r="W144" s="395" t="s">
        <v>206</v>
      </c>
      <c r="X144" s="395" t="s">
        <v>902</v>
      </c>
      <c r="Y144" s="395" t="s">
        <v>533</v>
      </c>
      <c r="Z144" s="395" t="s">
        <v>866</v>
      </c>
      <c r="AA144" s="395"/>
      <c r="AB144" s="546">
        <v>220</v>
      </c>
      <c r="AC144" s="395"/>
      <c r="AD144" s="396"/>
      <c r="AE144" s="396"/>
      <c r="AF144" s="396"/>
      <c r="AG144" s="396"/>
      <c r="AH144" s="395"/>
      <c r="AI144" s="395"/>
      <c r="AJ144" s="395"/>
      <c r="AK144" s="395"/>
      <c r="AL144" s="395"/>
      <c r="AM144" s="395"/>
      <c r="AN144" s="395"/>
      <c r="AO144" s="564" t="s">
        <v>910</v>
      </c>
      <c r="AP144" s="533" t="s">
        <v>904</v>
      </c>
      <c r="AQ144" s="195"/>
      <c r="AR144" s="195" t="s">
        <v>643</v>
      </c>
      <c r="AS144" s="195"/>
      <c r="AT144" s="195"/>
      <c r="AU144" s="184"/>
    </row>
    <row r="145" s="458" customFormat="1" ht="377.4" spans="1:47">
      <c r="A145" s="395">
        <v>6</v>
      </c>
      <c r="B145" s="395"/>
      <c r="C145" s="395">
        <v>2024</v>
      </c>
      <c r="D145" s="546" t="s">
        <v>216</v>
      </c>
      <c r="E145" s="395" t="s">
        <v>178</v>
      </c>
      <c r="F145" s="395" t="s">
        <v>217</v>
      </c>
      <c r="G145" s="546" t="s">
        <v>218</v>
      </c>
      <c r="H145" s="546" t="s">
        <v>911</v>
      </c>
      <c r="I145" s="395">
        <v>1</v>
      </c>
      <c r="J145" s="395"/>
      <c r="K145" s="395"/>
      <c r="L145" s="395"/>
      <c r="M145" s="395"/>
      <c r="N145" s="395"/>
      <c r="O145" s="395"/>
      <c r="P145" s="395"/>
      <c r="Q145" s="395"/>
      <c r="R145" s="395"/>
      <c r="S145" s="395">
        <v>361</v>
      </c>
      <c r="T145" s="395">
        <v>1259</v>
      </c>
      <c r="U145" s="395">
        <v>137</v>
      </c>
      <c r="V145" s="395">
        <v>518</v>
      </c>
      <c r="W145" s="395" t="s">
        <v>206</v>
      </c>
      <c r="X145" s="395" t="s">
        <v>902</v>
      </c>
      <c r="Y145" s="395" t="s">
        <v>183</v>
      </c>
      <c r="Z145" s="395" t="s">
        <v>905</v>
      </c>
      <c r="AA145" s="395"/>
      <c r="AB145" s="546">
        <v>600</v>
      </c>
      <c r="AC145" s="395"/>
      <c r="AD145" s="396"/>
      <c r="AE145" s="396"/>
      <c r="AF145" s="396"/>
      <c r="AG145" s="396"/>
      <c r="AH145" s="395"/>
      <c r="AI145" s="395"/>
      <c r="AJ145" s="395"/>
      <c r="AK145" s="395"/>
      <c r="AL145" s="395"/>
      <c r="AM145" s="395"/>
      <c r="AN145" s="395"/>
      <c r="AO145" s="564" t="s">
        <v>912</v>
      </c>
      <c r="AP145" s="533" t="s">
        <v>913</v>
      </c>
      <c r="AQ145" s="195"/>
      <c r="AR145" s="195" t="s">
        <v>643</v>
      </c>
      <c r="AS145" s="195"/>
      <c r="AT145" s="195"/>
      <c r="AU145" s="184"/>
    </row>
    <row r="146" s="524" customFormat="1" ht="288.6" spans="1:47">
      <c r="A146" s="563">
        <v>7</v>
      </c>
      <c r="B146" s="563"/>
      <c r="C146" s="563">
        <v>2024</v>
      </c>
      <c r="D146" s="546" t="s">
        <v>543</v>
      </c>
      <c r="E146" s="563" t="s">
        <v>178</v>
      </c>
      <c r="F146" s="563" t="s">
        <v>217</v>
      </c>
      <c r="G146" s="564" t="s">
        <v>218</v>
      </c>
      <c r="H146" s="564" t="s">
        <v>544</v>
      </c>
      <c r="I146" s="563">
        <v>1</v>
      </c>
      <c r="J146" s="563"/>
      <c r="K146" s="563"/>
      <c r="L146" s="563"/>
      <c r="M146" s="563"/>
      <c r="N146" s="563"/>
      <c r="O146" s="563"/>
      <c r="P146" s="563"/>
      <c r="Q146" s="563"/>
      <c r="R146" s="563"/>
      <c r="S146" s="395">
        <v>788</v>
      </c>
      <c r="T146" s="395">
        <v>2878</v>
      </c>
      <c r="U146" s="395">
        <v>369</v>
      </c>
      <c r="V146" s="395">
        <v>1380</v>
      </c>
      <c r="W146" s="563" t="s">
        <v>206</v>
      </c>
      <c r="X146" s="563" t="s">
        <v>902</v>
      </c>
      <c r="Y146" s="563" t="s">
        <v>215</v>
      </c>
      <c r="Z146" s="563" t="s">
        <v>718</v>
      </c>
      <c r="AA146" s="563"/>
      <c r="AB146" s="564">
        <v>650</v>
      </c>
      <c r="AC146" s="563"/>
      <c r="AD146" s="568"/>
      <c r="AE146" s="568"/>
      <c r="AF146" s="568"/>
      <c r="AG146" s="568"/>
      <c r="AH146" s="563"/>
      <c r="AI146" s="563"/>
      <c r="AJ146" s="563"/>
      <c r="AK146" s="563"/>
      <c r="AL146" s="563"/>
      <c r="AM146" s="563"/>
      <c r="AN146" s="563"/>
      <c r="AO146" s="564" t="s">
        <v>914</v>
      </c>
      <c r="AP146" s="533" t="s">
        <v>915</v>
      </c>
      <c r="AQ146" s="195"/>
      <c r="AR146" s="195" t="s">
        <v>643</v>
      </c>
      <c r="AS146" s="195"/>
      <c r="AT146" s="195"/>
      <c r="AU146" s="184"/>
    </row>
    <row r="147" s="458" customFormat="1" ht="177.6" spans="1:47">
      <c r="A147" s="395">
        <v>8</v>
      </c>
      <c r="B147" s="395"/>
      <c r="C147" s="395">
        <v>2024</v>
      </c>
      <c r="D147" s="546" t="s">
        <v>545</v>
      </c>
      <c r="E147" s="395" t="s">
        <v>178</v>
      </c>
      <c r="F147" s="395" t="s">
        <v>217</v>
      </c>
      <c r="G147" s="546" t="s">
        <v>218</v>
      </c>
      <c r="H147" s="546" t="s">
        <v>546</v>
      </c>
      <c r="I147" s="395">
        <v>1</v>
      </c>
      <c r="J147" s="395"/>
      <c r="K147" s="395"/>
      <c r="L147" s="395"/>
      <c r="M147" s="395"/>
      <c r="N147" s="395"/>
      <c r="O147" s="395"/>
      <c r="P147" s="395"/>
      <c r="Q147" s="395"/>
      <c r="R147" s="395"/>
      <c r="S147" s="395">
        <v>788</v>
      </c>
      <c r="T147" s="395">
        <v>2878</v>
      </c>
      <c r="U147" s="395">
        <v>369</v>
      </c>
      <c r="V147" s="395">
        <v>1380</v>
      </c>
      <c r="W147" s="395" t="s">
        <v>206</v>
      </c>
      <c r="X147" s="395" t="s">
        <v>902</v>
      </c>
      <c r="Y147" s="395" t="s">
        <v>207</v>
      </c>
      <c r="Z147" s="395" t="s">
        <v>715</v>
      </c>
      <c r="AA147" s="395"/>
      <c r="AB147" s="546">
        <v>2000</v>
      </c>
      <c r="AC147" s="395"/>
      <c r="AD147" s="396"/>
      <c r="AE147" s="396"/>
      <c r="AF147" s="396"/>
      <c r="AG147" s="396"/>
      <c r="AH147" s="395"/>
      <c r="AI147" s="395"/>
      <c r="AJ147" s="395"/>
      <c r="AK147" s="395"/>
      <c r="AL147" s="395"/>
      <c r="AM147" s="395"/>
      <c r="AN147" s="395"/>
      <c r="AO147" s="564" t="s">
        <v>916</v>
      </c>
      <c r="AP147" s="533" t="s">
        <v>916</v>
      </c>
      <c r="AQ147" s="195"/>
      <c r="AR147" s="195" t="s">
        <v>643</v>
      </c>
      <c r="AS147" s="195"/>
      <c r="AT147" s="195"/>
      <c r="AU147" s="184"/>
    </row>
    <row r="148" s="458" customFormat="1" ht="222" spans="1:47">
      <c r="A148" s="395">
        <v>9</v>
      </c>
      <c r="B148" s="395"/>
      <c r="C148" s="395">
        <v>2024</v>
      </c>
      <c r="D148" s="546" t="s">
        <v>547</v>
      </c>
      <c r="E148" s="395" t="s">
        <v>178</v>
      </c>
      <c r="F148" s="395" t="s">
        <v>217</v>
      </c>
      <c r="G148" s="546" t="s">
        <v>548</v>
      </c>
      <c r="H148" s="546" t="s">
        <v>549</v>
      </c>
      <c r="I148" s="395">
        <v>1</v>
      </c>
      <c r="J148" s="395"/>
      <c r="K148" s="395"/>
      <c r="L148" s="395"/>
      <c r="M148" s="395"/>
      <c r="N148" s="395"/>
      <c r="O148" s="395"/>
      <c r="P148" s="395"/>
      <c r="Q148" s="395"/>
      <c r="R148" s="395"/>
      <c r="S148" s="395"/>
      <c r="T148" s="395"/>
      <c r="U148" s="395"/>
      <c r="V148" s="395"/>
      <c r="W148" s="395" t="s">
        <v>206</v>
      </c>
      <c r="X148" s="395" t="s">
        <v>902</v>
      </c>
      <c r="Y148" s="395" t="s">
        <v>183</v>
      </c>
      <c r="Z148" s="395" t="s">
        <v>905</v>
      </c>
      <c r="AA148" s="395"/>
      <c r="AB148" s="546">
        <v>420</v>
      </c>
      <c r="AC148" s="395"/>
      <c r="AD148" s="396"/>
      <c r="AE148" s="396"/>
      <c r="AF148" s="396"/>
      <c r="AG148" s="396"/>
      <c r="AH148" s="395"/>
      <c r="AI148" s="395"/>
      <c r="AJ148" s="395"/>
      <c r="AK148" s="395"/>
      <c r="AL148" s="395"/>
      <c r="AM148" s="395"/>
      <c r="AN148" s="395"/>
      <c r="AO148" s="564" t="s">
        <v>917</v>
      </c>
      <c r="AP148" s="533" t="s">
        <v>918</v>
      </c>
      <c r="AQ148" s="195"/>
      <c r="AR148" s="195" t="s">
        <v>643</v>
      </c>
      <c r="AS148" s="195"/>
      <c r="AT148" s="195"/>
      <c r="AU148" s="184"/>
    </row>
    <row r="149" s="458" customFormat="1" ht="155.4" spans="1:47">
      <c r="A149" s="395">
        <v>10</v>
      </c>
      <c r="B149" s="395"/>
      <c r="C149" s="395">
        <v>2024</v>
      </c>
      <c r="D149" s="546" t="s">
        <v>550</v>
      </c>
      <c r="E149" s="395" t="s">
        <v>178</v>
      </c>
      <c r="F149" s="395" t="s">
        <v>217</v>
      </c>
      <c r="G149" s="546" t="s">
        <v>218</v>
      </c>
      <c r="H149" s="546" t="s">
        <v>551</v>
      </c>
      <c r="I149" s="395">
        <v>1</v>
      </c>
      <c r="J149" s="395"/>
      <c r="K149" s="395"/>
      <c r="L149" s="395"/>
      <c r="M149" s="395"/>
      <c r="N149" s="395"/>
      <c r="O149" s="395"/>
      <c r="P149" s="395"/>
      <c r="Q149" s="395"/>
      <c r="R149" s="395"/>
      <c r="S149" s="395">
        <v>788</v>
      </c>
      <c r="T149" s="395">
        <v>2878</v>
      </c>
      <c r="U149" s="395">
        <v>369</v>
      </c>
      <c r="V149" s="395">
        <v>1380</v>
      </c>
      <c r="W149" s="395" t="s">
        <v>206</v>
      </c>
      <c r="X149" s="395" t="s">
        <v>902</v>
      </c>
      <c r="Y149" s="395" t="s">
        <v>533</v>
      </c>
      <c r="Z149" s="395" t="s">
        <v>866</v>
      </c>
      <c r="AA149" s="395"/>
      <c r="AB149" s="546">
        <v>270</v>
      </c>
      <c r="AC149" s="395"/>
      <c r="AD149" s="396"/>
      <c r="AE149" s="396"/>
      <c r="AF149" s="396"/>
      <c r="AG149" s="396"/>
      <c r="AH149" s="395"/>
      <c r="AI149" s="395"/>
      <c r="AJ149" s="395"/>
      <c r="AK149" s="395"/>
      <c r="AL149" s="395"/>
      <c r="AM149" s="395"/>
      <c r="AN149" s="395"/>
      <c r="AO149" s="564" t="s">
        <v>919</v>
      </c>
      <c r="AP149" s="531" t="s">
        <v>920</v>
      </c>
      <c r="AQ149" s="195"/>
      <c r="AR149" s="195" t="s">
        <v>643</v>
      </c>
      <c r="AS149" s="195"/>
      <c r="AT149" s="195"/>
      <c r="AU149" s="184"/>
    </row>
    <row r="150" s="458" customFormat="1" ht="288.6" spans="1:47">
      <c r="A150" s="395">
        <v>11</v>
      </c>
      <c r="B150" s="395"/>
      <c r="C150" s="395">
        <v>2024</v>
      </c>
      <c r="D150" s="546" t="s">
        <v>552</v>
      </c>
      <c r="E150" s="395" t="s">
        <v>178</v>
      </c>
      <c r="F150" s="395" t="s">
        <v>217</v>
      </c>
      <c r="G150" s="546" t="s">
        <v>204</v>
      </c>
      <c r="H150" s="546" t="s">
        <v>553</v>
      </c>
      <c r="I150" s="395">
        <v>1</v>
      </c>
      <c r="J150" s="395"/>
      <c r="K150" s="395"/>
      <c r="L150" s="395"/>
      <c r="M150" s="395"/>
      <c r="N150" s="395"/>
      <c r="O150" s="395"/>
      <c r="P150" s="395"/>
      <c r="Q150" s="395"/>
      <c r="R150" s="395"/>
      <c r="S150" s="395">
        <v>198</v>
      </c>
      <c r="T150" s="395">
        <v>717</v>
      </c>
      <c r="U150" s="395">
        <v>102</v>
      </c>
      <c r="V150" s="395">
        <v>387</v>
      </c>
      <c r="W150" s="395" t="s">
        <v>206</v>
      </c>
      <c r="X150" s="395" t="s">
        <v>902</v>
      </c>
      <c r="Y150" s="395" t="s">
        <v>554</v>
      </c>
      <c r="Z150" s="395" t="s">
        <v>712</v>
      </c>
      <c r="AA150" s="395"/>
      <c r="AB150" s="546">
        <v>150</v>
      </c>
      <c r="AC150" s="395"/>
      <c r="AD150" s="396"/>
      <c r="AE150" s="396"/>
      <c r="AF150" s="396"/>
      <c r="AG150" s="396"/>
      <c r="AH150" s="395"/>
      <c r="AI150" s="395"/>
      <c r="AJ150" s="395"/>
      <c r="AK150" s="395"/>
      <c r="AL150" s="395"/>
      <c r="AM150" s="395"/>
      <c r="AN150" s="395"/>
      <c r="AO150" s="564" t="s">
        <v>821</v>
      </c>
      <c r="AP150" s="533" t="s">
        <v>921</v>
      </c>
      <c r="AQ150" s="195"/>
      <c r="AR150" s="195" t="s">
        <v>643</v>
      </c>
      <c r="AS150" s="195"/>
      <c r="AT150" s="195"/>
      <c r="AU150" s="184"/>
    </row>
    <row r="151" s="458" customFormat="1" ht="377.4" spans="1:47">
      <c r="A151" s="395">
        <v>12</v>
      </c>
      <c r="B151" s="395"/>
      <c r="C151" s="395">
        <v>2024</v>
      </c>
      <c r="D151" s="546" t="s">
        <v>555</v>
      </c>
      <c r="E151" s="395" t="s">
        <v>178</v>
      </c>
      <c r="F151" s="395" t="s">
        <v>217</v>
      </c>
      <c r="G151" s="546" t="s">
        <v>204</v>
      </c>
      <c r="H151" s="546" t="s">
        <v>556</v>
      </c>
      <c r="I151" s="395">
        <v>1</v>
      </c>
      <c r="J151" s="395"/>
      <c r="K151" s="395"/>
      <c r="L151" s="395"/>
      <c r="M151" s="395"/>
      <c r="N151" s="395"/>
      <c r="O151" s="395"/>
      <c r="P151" s="395"/>
      <c r="Q151" s="395"/>
      <c r="R151" s="395"/>
      <c r="S151" s="395">
        <v>788</v>
      </c>
      <c r="T151" s="395">
        <v>2878</v>
      </c>
      <c r="U151" s="395">
        <v>369</v>
      </c>
      <c r="V151" s="395">
        <v>1380</v>
      </c>
      <c r="W151" s="395" t="s">
        <v>206</v>
      </c>
      <c r="X151" s="395" t="s">
        <v>902</v>
      </c>
      <c r="Y151" s="395" t="s">
        <v>207</v>
      </c>
      <c r="Z151" s="395" t="s">
        <v>715</v>
      </c>
      <c r="AA151" s="395"/>
      <c r="AB151" s="546">
        <v>1300</v>
      </c>
      <c r="AC151" s="395"/>
      <c r="AD151" s="396"/>
      <c r="AE151" s="396"/>
      <c r="AF151" s="396"/>
      <c r="AG151" s="396"/>
      <c r="AH151" s="395"/>
      <c r="AI151" s="395"/>
      <c r="AJ151" s="395"/>
      <c r="AK151" s="395"/>
      <c r="AL151" s="395"/>
      <c r="AM151" s="395"/>
      <c r="AN151" s="395"/>
      <c r="AO151" s="564" t="s">
        <v>922</v>
      </c>
      <c r="AP151" s="533" t="s">
        <v>913</v>
      </c>
      <c r="AQ151" s="195"/>
      <c r="AR151" s="195" t="s">
        <v>643</v>
      </c>
      <c r="AS151" s="195"/>
      <c r="AT151" s="195"/>
      <c r="AU151" s="184"/>
    </row>
    <row r="152" s="458" customFormat="1" ht="111" spans="1:47">
      <c r="A152" s="395">
        <v>13</v>
      </c>
      <c r="B152" s="395"/>
      <c r="C152" s="395">
        <v>2024</v>
      </c>
      <c r="D152" s="546" t="s">
        <v>557</v>
      </c>
      <c r="E152" s="395" t="s">
        <v>178</v>
      </c>
      <c r="F152" s="395" t="s">
        <v>217</v>
      </c>
      <c r="G152" s="546" t="s">
        <v>218</v>
      </c>
      <c r="H152" s="546" t="s">
        <v>558</v>
      </c>
      <c r="I152" s="395">
        <v>1</v>
      </c>
      <c r="J152" s="395"/>
      <c r="K152" s="395"/>
      <c r="L152" s="395"/>
      <c r="M152" s="395"/>
      <c r="N152" s="395"/>
      <c r="O152" s="395"/>
      <c r="P152" s="395"/>
      <c r="Q152" s="395"/>
      <c r="R152" s="395"/>
      <c r="S152" s="395"/>
      <c r="T152" s="395"/>
      <c r="U152" s="395"/>
      <c r="V152" s="395"/>
      <c r="W152" s="395" t="s">
        <v>206</v>
      </c>
      <c r="X152" s="395" t="s">
        <v>902</v>
      </c>
      <c r="Y152" s="395" t="s">
        <v>183</v>
      </c>
      <c r="Z152" s="395" t="s">
        <v>905</v>
      </c>
      <c r="AA152" s="395"/>
      <c r="AB152" s="546">
        <v>30</v>
      </c>
      <c r="AC152" s="395"/>
      <c r="AD152" s="396"/>
      <c r="AE152" s="396"/>
      <c r="AF152" s="396"/>
      <c r="AG152" s="396"/>
      <c r="AH152" s="395"/>
      <c r="AI152" s="395"/>
      <c r="AJ152" s="395"/>
      <c r="AK152" s="395"/>
      <c r="AL152" s="395"/>
      <c r="AM152" s="395"/>
      <c r="AN152" s="395"/>
      <c r="AO152" s="564" t="s">
        <v>923</v>
      </c>
      <c r="AP152" s="533" t="s">
        <v>924</v>
      </c>
      <c r="AQ152" s="195"/>
      <c r="AR152" s="195" t="s">
        <v>643</v>
      </c>
      <c r="AS152" s="195"/>
      <c r="AT152" s="195"/>
      <c r="AU152" s="184"/>
    </row>
    <row r="153" s="458" customFormat="1" ht="199.8" spans="1:47">
      <c r="A153" s="395">
        <v>14</v>
      </c>
      <c r="B153" s="395"/>
      <c r="C153" s="395">
        <v>2024</v>
      </c>
      <c r="D153" s="546" t="s">
        <v>559</v>
      </c>
      <c r="E153" s="395" t="s">
        <v>178</v>
      </c>
      <c r="F153" s="395" t="s">
        <v>217</v>
      </c>
      <c r="G153" s="546" t="s">
        <v>218</v>
      </c>
      <c r="H153" s="546" t="s">
        <v>560</v>
      </c>
      <c r="I153" s="395">
        <v>1</v>
      </c>
      <c r="J153" s="395"/>
      <c r="K153" s="395"/>
      <c r="L153" s="395"/>
      <c r="M153" s="395"/>
      <c r="N153" s="395"/>
      <c r="O153" s="395"/>
      <c r="P153" s="395"/>
      <c r="Q153" s="395"/>
      <c r="R153" s="395"/>
      <c r="S153" s="395">
        <v>788</v>
      </c>
      <c r="T153" s="395">
        <v>2878</v>
      </c>
      <c r="U153" s="395">
        <v>369</v>
      </c>
      <c r="V153" s="395">
        <v>1380</v>
      </c>
      <c r="W153" s="395" t="s">
        <v>206</v>
      </c>
      <c r="X153" s="395" t="s">
        <v>902</v>
      </c>
      <c r="Y153" s="395" t="s">
        <v>183</v>
      </c>
      <c r="Z153" s="395" t="s">
        <v>905</v>
      </c>
      <c r="AA153" s="395"/>
      <c r="AB153" s="546">
        <v>320</v>
      </c>
      <c r="AC153" s="395"/>
      <c r="AD153" s="396"/>
      <c r="AE153" s="396"/>
      <c r="AF153" s="396"/>
      <c r="AG153" s="396"/>
      <c r="AH153" s="395"/>
      <c r="AI153" s="395"/>
      <c r="AJ153" s="395"/>
      <c r="AK153" s="395"/>
      <c r="AL153" s="395"/>
      <c r="AM153" s="395"/>
      <c r="AN153" s="395"/>
      <c r="AO153" s="564" t="s">
        <v>925</v>
      </c>
      <c r="AP153" s="533" t="s">
        <v>925</v>
      </c>
      <c r="AQ153" s="195"/>
      <c r="AR153" s="195" t="s">
        <v>643</v>
      </c>
      <c r="AS153" s="195"/>
      <c r="AT153" s="195"/>
      <c r="AU153" s="184"/>
    </row>
    <row r="154" s="458" customFormat="1" ht="177.6" spans="1:47">
      <c r="A154" s="395">
        <v>15</v>
      </c>
      <c r="B154" s="395"/>
      <c r="C154" s="395">
        <v>2024</v>
      </c>
      <c r="D154" s="546" t="s">
        <v>561</v>
      </c>
      <c r="E154" s="395" t="s">
        <v>178</v>
      </c>
      <c r="F154" s="395" t="s">
        <v>217</v>
      </c>
      <c r="G154" s="546" t="s">
        <v>218</v>
      </c>
      <c r="H154" s="546" t="s">
        <v>562</v>
      </c>
      <c r="I154" s="395">
        <v>1</v>
      </c>
      <c r="J154" s="395"/>
      <c r="K154" s="395"/>
      <c r="L154" s="395"/>
      <c r="M154" s="395"/>
      <c r="N154" s="395"/>
      <c r="O154" s="395"/>
      <c r="P154" s="395"/>
      <c r="Q154" s="395"/>
      <c r="R154" s="395"/>
      <c r="S154" s="395"/>
      <c r="T154" s="395"/>
      <c r="U154" s="395"/>
      <c r="V154" s="395"/>
      <c r="W154" s="395" t="s">
        <v>206</v>
      </c>
      <c r="X154" s="395" t="s">
        <v>902</v>
      </c>
      <c r="Y154" s="395" t="s">
        <v>183</v>
      </c>
      <c r="Z154" s="395" t="s">
        <v>905</v>
      </c>
      <c r="AA154" s="395"/>
      <c r="AB154" s="546">
        <v>30</v>
      </c>
      <c r="AC154" s="395"/>
      <c r="AD154" s="396"/>
      <c r="AE154" s="396"/>
      <c r="AF154" s="396"/>
      <c r="AG154" s="396"/>
      <c r="AH154" s="395"/>
      <c r="AI154" s="395"/>
      <c r="AJ154" s="395"/>
      <c r="AK154" s="395"/>
      <c r="AL154" s="395"/>
      <c r="AM154" s="395"/>
      <c r="AN154" s="395"/>
      <c r="AO154" s="564" t="s">
        <v>926</v>
      </c>
      <c r="AP154" s="533" t="s">
        <v>926</v>
      </c>
      <c r="AQ154" s="195"/>
      <c r="AR154" s="195" t="s">
        <v>643</v>
      </c>
      <c r="AS154" s="195"/>
      <c r="AT154" s="195"/>
      <c r="AU154" s="184"/>
    </row>
    <row r="155" s="458" customFormat="1" ht="177.6" spans="1:47">
      <c r="A155" s="395">
        <v>16</v>
      </c>
      <c r="B155" s="395"/>
      <c r="C155" s="395">
        <v>2024</v>
      </c>
      <c r="D155" s="546" t="s">
        <v>563</v>
      </c>
      <c r="E155" s="395" t="s">
        <v>178</v>
      </c>
      <c r="F155" s="395" t="s">
        <v>217</v>
      </c>
      <c r="G155" s="546" t="s">
        <v>548</v>
      </c>
      <c r="H155" s="546" t="s">
        <v>564</v>
      </c>
      <c r="I155" s="395">
        <v>1</v>
      </c>
      <c r="J155" s="395"/>
      <c r="K155" s="395"/>
      <c r="L155" s="395"/>
      <c r="M155" s="395"/>
      <c r="N155" s="395"/>
      <c r="O155" s="395"/>
      <c r="P155" s="395"/>
      <c r="Q155" s="395"/>
      <c r="R155" s="395"/>
      <c r="S155" s="395">
        <v>788</v>
      </c>
      <c r="T155" s="395">
        <v>2878</v>
      </c>
      <c r="U155" s="395">
        <v>369</v>
      </c>
      <c r="V155" s="395">
        <v>1380</v>
      </c>
      <c r="W155" s="395" t="s">
        <v>206</v>
      </c>
      <c r="X155" s="395" t="s">
        <v>902</v>
      </c>
      <c r="Y155" s="395" t="s">
        <v>183</v>
      </c>
      <c r="Z155" s="395" t="s">
        <v>905</v>
      </c>
      <c r="AA155" s="395"/>
      <c r="AB155" s="546">
        <v>200</v>
      </c>
      <c r="AC155" s="395"/>
      <c r="AD155" s="396"/>
      <c r="AE155" s="396"/>
      <c r="AF155" s="396"/>
      <c r="AG155" s="396"/>
      <c r="AH155" s="395"/>
      <c r="AI155" s="395"/>
      <c r="AJ155" s="395"/>
      <c r="AK155" s="395"/>
      <c r="AL155" s="395"/>
      <c r="AM155" s="395"/>
      <c r="AN155" s="395"/>
      <c r="AO155" s="564" t="s">
        <v>927</v>
      </c>
      <c r="AP155" s="533" t="s">
        <v>928</v>
      </c>
      <c r="AQ155" s="195"/>
      <c r="AR155" s="195" t="s">
        <v>643</v>
      </c>
      <c r="AS155" s="195"/>
      <c r="AT155" s="195"/>
      <c r="AU155" s="184"/>
    </row>
    <row r="156" s="458" customFormat="1" ht="244.2" spans="1:47">
      <c r="A156" s="395">
        <v>17</v>
      </c>
      <c r="B156" s="395"/>
      <c r="C156" s="395">
        <v>2024</v>
      </c>
      <c r="D156" s="546" t="s">
        <v>565</v>
      </c>
      <c r="E156" s="395" t="s">
        <v>178</v>
      </c>
      <c r="F156" s="395" t="s">
        <v>217</v>
      </c>
      <c r="G156" s="546" t="s">
        <v>535</v>
      </c>
      <c r="H156" s="546" t="s">
        <v>566</v>
      </c>
      <c r="I156" s="395">
        <v>1</v>
      </c>
      <c r="J156" s="395"/>
      <c r="K156" s="395"/>
      <c r="L156" s="395"/>
      <c r="M156" s="395"/>
      <c r="N156" s="395"/>
      <c r="O156" s="395"/>
      <c r="P156" s="395"/>
      <c r="Q156" s="395"/>
      <c r="R156" s="395"/>
      <c r="S156" s="395"/>
      <c r="T156" s="395"/>
      <c r="U156" s="395"/>
      <c r="V156" s="395"/>
      <c r="W156" s="395" t="s">
        <v>206</v>
      </c>
      <c r="X156" s="395" t="s">
        <v>902</v>
      </c>
      <c r="Y156" s="395" t="s">
        <v>207</v>
      </c>
      <c r="Z156" s="395" t="s">
        <v>866</v>
      </c>
      <c r="AA156" s="395"/>
      <c r="AB156" s="546">
        <v>210</v>
      </c>
      <c r="AC156" s="395"/>
      <c r="AD156" s="396"/>
      <c r="AE156" s="396"/>
      <c r="AF156" s="396"/>
      <c r="AG156" s="396"/>
      <c r="AH156" s="395"/>
      <c r="AI156" s="395"/>
      <c r="AJ156" s="395"/>
      <c r="AK156" s="395"/>
      <c r="AL156" s="395"/>
      <c r="AM156" s="395"/>
      <c r="AN156" s="395"/>
      <c r="AO156" s="564" t="s">
        <v>929</v>
      </c>
      <c r="AP156" s="533" t="s">
        <v>930</v>
      </c>
      <c r="AQ156" s="195"/>
      <c r="AR156" s="195" t="s">
        <v>201</v>
      </c>
      <c r="AS156" s="195"/>
      <c r="AT156" s="195"/>
      <c r="AU156" s="184"/>
    </row>
    <row r="157" s="458" customFormat="1" ht="377.4" spans="1:47">
      <c r="A157" s="395">
        <v>18</v>
      </c>
      <c r="B157" s="395"/>
      <c r="C157" s="395">
        <v>2024</v>
      </c>
      <c r="D157" s="546" t="s">
        <v>567</v>
      </c>
      <c r="E157" s="395" t="s">
        <v>178</v>
      </c>
      <c r="F157" s="395" t="s">
        <v>217</v>
      </c>
      <c r="G157" s="546" t="s">
        <v>535</v>
      </c>
      <c r="H157" s="546" t="s">
        <v>568</v>
      </c>
      <c r="I157" s="395">
        <v>1</v>
      </c>
      <c r="J157" s="395"/>
      <c r="K157" s="395"/>
      <c r="L157" s="395"/>
      <c r="M157" s="395"/>
      <c r="N157" s="395"/>
      <c r="O157" s="395"/>
      <c r="P157" s="395"/>
      <c r="Q157" s="395"/>
      <c r="R157" s="395"/>
      <c r="S157" s="395">
        <v>788</v>
      </c>
      <c r="T157" s="395">
        <v>2878</v>
      </c>
      <c r="U157" s="395">
        <v>369</v>
      </c>
      <c r="V157" s="395">
        <v>1380</v>
      </c>
      <c r="W157" s="395" t="s">
        <v>206</v>
      </c>
      <c r="X157" s="395" t="s">
        <v>902</v>
      </c>
      <c r="Y157" s="395" t="s">
        <v>207</v>
      </c>
      <c r="Z157" s="395" t="s">
        <v>715</v>
      </c>
      <c r="AA157" s="395"/>
      <c r="AB157" s="546">
        <v>370</v>
      </c>
      <c r="AC157" s="395"/>
      <c r="AD157" s="396"/>
      <c r="AE157" s="396"/>
      <c r="AF157" s="396"/>
      <c r="AG157" s="396"/>
      <c r="AH157" s="395"/>
      <c r="AI157" s="395"/>
      <c r="AJ157" s="395"/>
      <c r="AK157" s="395"/>
      <c r="AL157" s="395"/>
      <c r="AM157" s="395"/>
      <c r="AN157" s="395"/>
      <c r="AO157" s="564" t="s">
        <v>931</v>
      </c>
      <c r="AP157" s="533" t="s">
        <v>913</v>
      </c>
      <c r="AQ157" s="195"/>
      <c r="AR157" s="195" t="s">
        <v>201</v>
      </c>
      <c r="AS157" s="195"/>
      <c r="AT157" s="195"/>
      <c r="AU157" s="184"/>
    </row>
    <row r="158" s="458" customFormat="1" ht="288.6" spans="1:47">
      <c r="A158" s="395">
        <v>19</v>
      </c>
      <c r="B158" s="395"/>
      <c r="C158" s="395">
        <v>2024</v>
      </c>
      <c r="D158" s="546" t="s">
        <v>569</v>
      </c>
      <c r="E158" s="395" t="s">
        <v>178</v>
      </c>
      <c r="F158" s="395" t="s">
        <v>217</v>
      </c>
      <c r="G158" s="546" t="s">
        <v>548</v>
      </c>
      <c r="H158" s="546" t="s">
        <v>570</v>
      </c>
      <c r="I158" s="395">
        <v>1</v>
      </c>
      <c r="J158" s="395"/>
      <c r="K158" s="395"/>
      <c r="L158" s="395"/>
      <c r="M158" s="395"/>
      <c r="N158" s="395"/>
      <c r="O158" s="395"/>
      <c r="P158" s="395"/>
      <c r="Q158" s="395"/>
      <c r="R158" s="395"/>
      <c r="S158" s="395">
        <v>788</v>
      </c>
      <c r="T158" s="395">
        <v>2878</v>
      </c>
      <c r="U158" s="395">
        <v>369</v>
      </c>
      <c r="V158" s="395">
        <v>1380</v>
      </c>
      <c r="W158" s="395" t="s">
        <v>206</v>
      </c>
      <c r="X158" s="395" t="s">
        <v>902</v>
      </c>
      <c r="Y158" s="395" t="s">
        <v>554</v>
      </c>
      <c r="Z158" s="395" t="s">
        <v>712</v>
      </c>
      <c r="AA158" s="395"/>
      <c r="AB158" s="546">
        <v>400</v>
      </c>
      <c r="AC158" s="395"/>
      <c r="AD158" s="396"/>
      <c r="AE158" s="396"/>
      <c r="AF158" s="396"/>
      <c r="AG158" s="396"/>
      <c r="AH158" s="395"/>
      <c r="AI158" s="395"/>
      <c r="AJ158" s="395"/>
      <c r="AK158" s="395"/>
      <c r="AL158" s="395"/>
      <c r="AM158" s="395"/>
      <c r="AN158" s="395"/>
      <c r="AO158" s="564" t="s">
        <v>932</v>
      </c>
      <c r="AP158" s="533" t="s">
        <v>921</v>
      </c>
      <c r="AQ158" s="195"/>
      <c r="AR158" s="195" t="s">
        <v>643</v>
      </c>
      <c r="AS158" s="195"/>
      <c r="AT158" s="195"/>
      <c r="AU158" s="184"/>
    </row>
    <row r="159" s="458" customFormat="1" ht="155.4" spans="1:47">
      <c r="A159" s="395">
        <v>20</v>
      </c>
      <c r="B159" s="395"/>
      <c r="C159" s="395">
        <v>2024</v>
      </c>
      <c r="D159" s="546" t="s">
        <v>571</v>
      </c>
      <c r="E159" s="395" t="s">
        <v>178</v>
      </c>
      <c r="F159" s="395" t="s">
        <v>217</v>
      </c>
      <c r="G159" s="546" t="s">
        <v>548</v>
      </c>
      <c r="H159" s="546" t="s">
        <v>572</v>
      </c>
      <c r="I159" s="395">
        <v>1</v>
      </c>
      <c r="J159" s="395"/>
      <c r="K159" s="395"/>
      <c r="L159" s="395"/>
      <c r="M159" s="395"/>
      <c r="N159" s="395"/>
      <c r="O159" s="395"/>
      <c r="P159" s="395"/>
      <c r="Q159" s="395"/>
      <c r="R159" s="395"/>
      <c r="S159" s="395">
        <v>788</v>
      </c>
      <c r="T159" s="395">
        <v>2878</v>
      </c>
      <c r="U159" s="395">
        <v>369</v>
      </c>
      <c r="V159" s="395">
        <v>1380</v>
      </c>
      <c r="W159" s="395" t="s">
        <v>206</v>
      </c>
      <c r="X159" s="395" t="s">
        <v>902</v>
      </c>
      <c r="Y159" s="395" t="s">
        <v>183</v>
      </c>
      <c r="Z159" s="395" t="s">
        <v>905</v>
      </c>
      <c r="AA159" s="395"/>
      <c r="AB159" s="546">
        <v>1500</v>
      </c>
      <c r="AC159" s="395"/>
      <c r="AD159" s="396"/>
      <c r="AE159" s="396"/>
      <c r="AF159" s="396"/>
      <c r="AG159" s="396"/>
      <c r="AH159" s="395"/>
      <c r="AI159" s="395"/>
      <c r="AJ159" s="395"/>
      <c r="AK159" s="395"/>
      <c r="AL159" s="395"/>
      <c r="AM159" s="395"/>
      <c r="AN159" s="395"/>
      <c r="AO159" s="564" t="s">
        <v>933</v>
      </c>
      <c r="AP159" s="533" t="s">
        <v>933</v>
      </c>
      <c r="AQ159" s="195"/>
      <c r="AR159" s="195" t="s">
        <v>643</v>
      </c>
      <c r="AS159" s="195"/>
      <c r="AT159" s="195"/>
      <c r="AU159" s="184"/>
    </row>
    <row r="160" s="458" customFormat="1" ht="288.6" spans="1:47">
      <c r="A160" s="395">
        <v>21</v>
      </c>
      <c r="B160" s="395"/>
      <c r="C160" s="395">
        <v>2024</v>
      </c>
      <c r="D160" s="531" t="s">
        <v>573</v>
      </c>
      <c r="E160" s="395" t="s">
        <v>178</v>
      </c>
      <c r="F160" s="395" t="s">
        <v>217</v>
      </c>
      <c r="G160" s="546" t="s">
        <v>531</v>
      </c>
      <c r="H160" s="546" t="s">
        <v>574</v>
      </c>
      <c r="I160" s="395">
        <v>1</v>
      </c>
      <c r="J160" s="395"/>
      <c r="K160" s="395"/>
      <c r="L160" s="395"/>
      <c r="M160" s="395"/>
      <c r="N160" s="395"/>
      <c r="O160" s="395"/>
      <c r="P160" s="395"/>
      <c r="Q160" s="395"/>
      <c r="R160" s="395"/>
      <c r="S160" s="395">
        <v>30</v>
      </c>
      <c r="T160" s="395">
        <v>105</v>
      </c>
      <c r="U160" s="395">
        <v>11</v>
      </c>
      <c r="V160" s="395">
        <v>38</v>
      </c>
      <c r="W160" s="395" t="s">
        <v>206</v>
      </c>
      <c r="X160" s="395" t="s">
        <v>902</v>
      </c>
      <c r="Y160" s="395" t="s">
        <v>183</v>
      </c>
      <c r="Z160" s="395" t="s">
        <v>905</v>
      </c>
      <c r="AA160" s="395"/>
      <c r="AB160" s="546">
        <v>1900</v>
      </c>
      <c r="AC160" s="395"/>
      <c r="AD160" s="396"/>
      <c r="AE160" s="396"/>
      <c r="AF160" s="396"/>
      <c r="AG160" s="396"/>
      <c r="AH160" s="395"/>
      <c r="AI160" s="395"/>
      <c r="AJ160" s="395"/>
      <c r="AK160" s="395"/>
      <c r="AL160" s="395"/>
      <c r="AM160" s="395"/>
      <c r="AN160" s="395"/>
      <c r="AO160" s="564" t="s">
        <v>934</v>
      </c>
      <c r="AP160" s="533" t="s">
        <v>915</v>
      </c>
      <c r="AQ160" s="195"/>
      <c r="AR160" s="195" t="s">
        <v>643</v>
      </c>
      <c r="AS160" s="195"/>
      <c r="AT160" s="195"/>
      <c r="AU160" s="184"/>
    </row>
    <row r="161" s="458" customFormat="1" ht="288.6" spans="1:47">
      <c r="A161" s="395">
        <v>22</v>
      </c>
      <c r="B161" s="395"/>
      <c r="C161" s="395">
        <v>2024</v>
      </c>
      <c r="D161" s="546" t="s">
        <v>575</v>
      </c>
      <c r="E161" s="395" t="s">
        <v>178</v>
      </c>
      <c r="F161" s="395" t="s">
        <v>217</v>
      </c>
      <c r="G161" s="546" t="s">
        <v>576</v>
      </c>
      <c r="H161" s="546" t="s">
        <v>577</v>
      </c>
      <c r="I161" s="395">
        <v>1</v>
      </c>
      <c r="J161" s="395"/>
      <c r="K161" s="395"/>
      <c r="L161" s="395"/>
      <c r="M161" s="395"/>
      <c r="N161" s="395"/>
      <c r="O161" s="395"/>
      <c r="P161" s="395"/>
      <c r="Q161" s="395"/>
      <c r="R161" s="395"/>
      <c r="S161" s="395">
        <v>483</v>
      </c>
      <c r="T161" s="395">
        <v>1763</v>
      </c>
      <c r="U161" s="395">
        <v>223</v>
      </c>
      <c r="V161" s="395">
        <v>847</v>
      </c>
      <c r="W161" s="395" t="s">
        <v>206</v>
      </c>
      <c r="X161" s="395" t="s">
        <v>902</v>
      </c>
      <c r="Y161" s="395" t="s">
        <v>215</v>
      </c>
      <c r="Z161" s="395" t="s">
        <v>718</v>
      </c>
      <c r="AA161" s="395"/>
      <c r="AB161" s="546">
        <v>220</v>
      </c>
      <c r="AC161" s="395"/>
      <c r="AD161" s="396"/>
      <c r="AE161" s="396"/>
      <c r="AF161" s="396"/>
      <c r="AG161" s="396"/>
      <c r="AH161" s="395"/>
      <c r="AI161" s="395"/>
      <c r="AJ161" s="395"/>
      <c r="AK161" s="395"/>
      <c r="AL161" s="395"/>
      <c r="AM161" s="395"/>
      <c r="AN161" s="395"/>
      <c r="AO161" s="564" t="s">
        <v>935</v>
      </c>
      <c r="AP161" s="533" t="s">
        <v>915</v>
      </c>
      <c r="AQ161" s="195"/>
      <c r="AR161" s="195" t="s">
        <v>643</v>
      </c>
      <c r="AS161" s="195"/>
      <c r="AT161" s="195"/>
      <c r="AU161" s="184"/>
    </row>
    <row r="162" s="458" customFormat="1" ht="288.6" spans="1:47">
      <c r="A162" s="395">
        <v>23</v>
      </c>
      <c r="B162" s="395"/>
      <c r="C162" s="395">
        <v>2024</v>
      </c>
      <c r="D162" s="546" t="s">
        <v>578</v>
      </c>
      <c r="E162" s="395" t="s">
        <v>178</v>
      </c>
      <c r="F162" s="395" t="s">
        <v>217</v>
      </c>
      <c r="G162" s="546" t="s">
        <v>218</v>
      </c>
      <c r="H162" s="546" t="s">
        <v>579</v>
      </c>
      <c r="I162" s="395">
        <v>1</v>
      </c>
      <c r="J162" s="395"/>
      <c r="K162" s="395"/>
      <c r="L162" s="395"/>
      <c r="M162" s="395"/>
      <c r="N162" s="395"/>
      <c r="O162" s="395"/>
      <c r="P162" s="395"/>
      <c r="Q162" s="395"/>
      <c r="R162" s="395"/>
      <c r="S162" s="395">
        <v>788</v>
      </c>
      <c r="T162" s="395">
        <v>2878</v>
      </c>
      <c r="U162" s="395">
        <v>369</v>
      </c>
      <c r="V162" s="395">
        <v>1380</v>
      </c>
      <c r="W162" s="395" t="s">
        <v>206</v>
      </c>
      <c r="X162" s="395" t="s">
        <v>902</v>
      </c>
      <c r="Y162" s="395" t="s">
        <v>215</v>
      </c>
      <c r="Z162" s="395" t="s">
        <v>718</v>
      </c>
      <c r="AA162" s="395"/>
      <c r="AB162" s="546">
        <v>70</v>
      </c>
      <c r="AC162" s="395"/>
      <c r="AD162" s="396"/>
      <c r="AE162" s="396"/>
      <c r="AF162" s="396"/>
      <c r="AG162" s="396"/>
      <c r="AH162" s="395"/>
      <c r="AI162" s="395"/>
      <c r="AJ162" s="395"/>
      <c r="AK162" s="395"/>
      <c r="AL162" s="395"/>
      <c r="AM162" s="395"/>
      <c r="AN162" s="395"/>
      <c r="AO162" s="564" t="s">
        <v>935</v>
      </c>
      <c r="AP162" s="533" t="s">
        <v>915</v>
      </c>
      <c r="AQ162" s="195"/>
      <c r="AR162" s="195" t="s">
        <v>643</v>
      </c>
      <c r="AS162" s="195"/>
      <c r="AT162" s="195"/>
      <c r="AU162" s="184"/>
    </row>
    <row r="163" s="458" customFormat="1" ht="288.6" spans="1:47">
      <c r="A163" s="395">
        <v>24</v>
      </c>
      <c r="B163" s="395"/>
      <c r="C163" s="395">
        <v>2024</v>
      </c>
      <c r="D163" s="546" t="s">
        <v>580</v>
      </c>
      <c r="E163" s="395" t="s">
        <v>178</v>
      </c>
      <c r="F163" s="395" t="s">
        <v>217</v>
      </c>
      <c r="G163" s="546" t="s">
        <v>204</v>
      </c>
      <c r="H163" s="546" t="s">
        <v>581</v>
      </c>
      <c r="I163" s="395">
        <v>1</v>
      </c>
      <c r="J163" s="395"/>
      <c r="K163" s="395"/>
      <c r="L163" s="395"/>
      <c r="M163" s="395"/>
      <c r="N163" s="395"/>
      <c r="O163" s="395"/>
      <c r="P163" s="395"/>
      <c r="Q163" s="395"/>
      <c r="R163" s="395"/>
      <c r="S163" s="395"/>
      <c r="T163" s="395"/>
      <c r="U163" s="395"/>
      <c r="V163" s="395"/>
      <c r="W163" s="395" t="s">
        <v>206</v>
      </c>
      <c r="X163" s="395" t="s">
        <v>902</v>
      </c>
      <c r="Y163" s="395" t="s">
        <v>183</v>
      </c>
      <c r="Z163" s="395" t="s">
        <v>905</v>
      </c>
      <c r="AA163" s="395"/>
      <c r="AB163" s="546">
        <v>40</v>
      </c>
      <c r="AC163" s="395"/>
      <c r="AD163" s="396"/>
      <c r="AE163" s="396"/>
      <c r="AF163" s="396"/>
      <c r="AG163" s="396"/>
      <c r="AH163" s="395"/>
      <c r="AI163" s="395"/>
      <c r="AJ163" s="395"/>
      <c r="AK163" s="395"/>
      <c r="AL163" s="395"/>
      <c r="AM163" s="395"/>
      <c r="AN163" s="395"/>
      <c r="AO163" s="564" t="s">
        <v>936</v>
      </c>
      <c r="AP163" s="533" t="s">
        <v>915</v>
      </c>
      <c r="AQ163" s="195"/>
      <c r="AR163" s="195" t="s">
        <v>643</v>
      </c>
      <c r="AS163" s="195"/>
      <c r="AT163" s="195"/>
      <c r="AU163" s="184"/>
    </row>
    <row r="164" s="458" customFormat="1" ht="199.8" spans="1:47">
      <c r="A164" s="395">
        <v>25</v>
      </c>
      <c r="B164" s="395"/>
      <c r="C164" s="395">
        <v>2024</v>
      </c>
      <c r="D164" s="546" t="s">
        <v>582</v>
      </c>
      <c r="E164" s="395" t="s">
        <v>178</v>
      </c>
      <c r="F164" s="395" t="s">
        <v>217</v>
      </c>
      <c r="G164" s="546" t="s">
        <v>531</v>
      </c>
      <c r="H164" s="546" t="s">
        <v>583</v>
      </c>
      <c r="I164" s="395">
        <v>1</v>
      </c>
      <c r="J164" s="395"/>
      <c r="K164" s="395"/>
      <c r="L164" s="395"/>
      <c r="M164" s="395"/>
      <c r="N164" s="395"/>
      <c r="O164" s="395"/>
      <c r="P164" s="395"/>
      <c r="Q164" s="395"/>
      <c r="R164" s="395"/>
      <c r="S164" s="395">
        <v>788</v>
      </c>
      <c r="T164" s="395">
        <v>2878</v>
      </c>
      <c r="U164" s="395">
        <v>369</v>
      </c>
      <c r="V164" s="395">
        <v>1380</v>
      </c>
      <c r="W164" s="395" t="s">
        <v>206</v>
      </c>
      <c r="X164" s="395" t="s">
        <v>902</v>
      </c>
      <c r="Y164" s="395" t="s">
        <v>584</v>
      </c>
      <c r="Z164" s="395" t="s">
        <v>937</v>
      </c>
      <c r="AA164" s="395"/>
      <c r="AB164" s="546">
        <v>30</v>
      </c>
      <c r="AC164" s="395"/>
      <c r="AD164" s="396"/>
      <c r="AE164" s="396"/>
      <c r="AF164" s="396"/>
      <c r="AG164" s="396"/>
      <c r="AH164" s="395"/>
      <c r="AI164" s="395"/>
      <c r="AJ164" s="395"/>
      <c r="AK164" s="395"/>
      <c r="AL164" s="395"/>
      <c r="AM164" s="395"/>
      <c r="AN164" s="395"/>
      <c r="AO164" s="564" t="s">
        <v>938</v>
      </c>
      <c r="AP164" s="533" t="s">
        <v>939</v>
      </c>
      <c r="AQ164" s="195"/>
      <c r="AR164" s="195" t="s">
        <v>643</v>
      </c>
      <c r="AS164" s="195"/>
      <c r="AT164" s="195"/>
      <c r="AU164" s="184"/>
    </row>
    <row r="165" s="458" customFormat="1" ht="222" spans="1:47">
      <c r="A165" s="395">
        <v>26</v>
      </c>
      <c r="B165" s="395"/>
      <c r="C165" s="395">
        <v>2024</v>
      </c>
      <c r="D165" s="546" t="s">
        <v>585</v>
      </c>
      <c r="E165" s="395" t="s">
        <v>178</v>
      </c>
      <c r="F165" s="395" t="s">
        <v>217</v>
      </c>
      <c r="G165" s="546" t="s">
        <v>218</v>
      </c>
      <c r="H165" s="546" t="s">
        <v>586</v>
      </c>
      <c r="I165" s="395">
        <v>1</v>
      </c>
      <c r="J165" s="395"/>
      <c r="K165" s="395"/>
      <c r="L165" s="395"/>
      <c r="M165" s="395"/>
      <c r="N165" s="395"/>
      <c r="O165" s="395"/>
      <c r="P165" s="395"/>
      <c r="Q165" s="395"/>
      <c r="R165" s="395"/>
      <c r="S165" s="395">
        <v>788</v>
      </c>
      <c r="T165" s="395">
        <v>2878</v>
      </c>
      <c r="U165" s="395">
        <v>369</v>
      </c>
      <c r="V165" s="395">
        <v>1380</v>
      </c>
      <c r="W165" s="395" t="s">
        <v>206</v>
      </c>
      <c r="X165" s="395" t="s">
        <v>902</v>
      </c>
      <c r="Y165" s="395" t="s">
        <v>584</v>
      </c>
      <c r="Z165" s="395" t="s">
        <v>937</v>
      </c>
      <c r="AA165" s="395"/>
      <c r="AB165" s="546">
        <v>200</v>
      </c>
      <c r="AC165" s="395"/>
      <c r="AD165" s="396"/>
      <c r="AE165" s="396"/>
      <c r="AF165" s="396"/>
      <c r="AG165" s="396"/>
      <c r="AH165" s="395"/>
      <c r="AI165" s="395"/>
      <c r="AJ165" s="395"/>
      <c r="AK165" s="395"/>
      <c r="AL165" s="395"/>
      <c r="AM165" s="395"/>
      <c r="AN165" s="395"/>
      <c r="AO165" s="564" t="s">
        <v>940</v>
      </c>
      <c r="AP165" s="533" t="s">
        <v>941</v>
      </c>
      <c r="AQ165" s="195"/>
      <c r="AR165" s="195" t="s">
        <v>643</v>
      </c>
      <c r="AS165" s="195"/>
      <c r="AT165" s="195"/>
      <c r="AU165" s="184"/>
    </row>
    <row r="166" s="458" customFormat="1" ht="333" spans="1:47">
      <c r="A166" s="395">
        <v>27</v>
      </c>
      <c r="B166" s="395"/>
      <c r="C166" s="395">
        <v>2024</v>
      </c>
      <c r="D166" s="546" t="s">
        <v>587</v>
      </c>
      <c r="E166" s="395" t="s">
        <v>178</v>
      </c>
      <c r="F166" s="395" t="s">
        <v>217</v>
      </c>
      <c r="G166" s="546" t="s">
        <v>531</v>
      </c>
      <c r="H166" s="546" t="s">
        <v>588</v>
      </c>
      <c r="I166" s="395">
        <v>1</v>
      </c>
      <c r="J166" s="395"/>
      <c r="K166" s="395"/>
      <c r="L166" s="395"/>
      <c r="M166" s="395"/>
      <c r="N166" s="395"/>
      <c r="O166" s="395"/>
      <c r="P166" s="395"/>
      <c r="Q166" s="395"/>
      <c r="R166" s="395"/>
      <c r="S166" s="395">
        <v>788</v>
      </c>
      <c r="T166" s="395">
        <v>2878</v>
      </c>
      <c r="U166" s="395">
        <v>369</v>
      </c>
      <c r="V166" s="395">
        <v>1380</v>
      </c>
      <c r="W166" s="395" t="s">
        <v>206</v>
      </c>
      <c r="X166" s="395" t="s">
        <v>902</v>
      </c>
      <c r="Y166" s="395" t="s">
        <v>584</v>
      </c>
      <c r="Z166" s="395" t="s">
        <v>937</v>
      </c>
      <c r="AA166" s="395"/>
      <c r="AB166" s="546">
        <v>400</v>
      </c>
      <c r="AC166" s="395"/>
      <c r="AD166" s="396"/>
      <c r="AE166" s="396"/>
      <c r="AF166" s="396"/>
      <c r="AG166" s="396"/>
      <c r="AH166" s="395"/>
      <c r="AI166" s="395"/>
      <c r="AJ166" s="395"/>
      <c r="AK166" s="395"/>
      <c r="AL166" s="395"/>
      <c r="AM166" s="395"/>
      <c r="AN166" s="395"/>
      <c r="AO166" s="564" t="s">
        <v>942</v>
      </c>
      <c r="AP166" s="533" t="s">
        <v>942</v>
      </c>
      <c r="AQ166" s="195"/>
      <c r="AR166" s="195" t="s">
        <v>643</v>
      </c>
      <c r="AS166" s="195"/>
      <c r="AT166" s="195"/>
      <c r="AU166" s="184"/>
    </row>
    <row r="167" s="238" customFormat="1" ht="111" spans="1:47">
      <c r="A167" s="565">
        <v>1</v>
      </c>
      <c r="B167" s="565"/>
      <c r="C167" s="565" t="s">
        <v>303</v>
      </c>
      <c r="D167" s="565" t="s">
        <v>589</v>
      </c>
      <c r="E167" s="565" t="s">
        <v>178</v>
      </c>
      <c r="F167" s="565" t="s">
        <v>179</v>
      </c>
      <c r="G167" s="565" t="s">
        <v>590</v>
      </c>
      <c r="H167" s="565" t="s">
        <v>591</v>
      </c>
      <c r="I167" s="565">
        <v>1</v>
      </c>
      <c r="J167" s="565" t="s">
        <v>943</v>
      </c>
      <c r="K167" s="565"/>
      <c r="L167" s="565"/>
      <c r="M167" s="565"/>
      <c r="N167" s="565"/>
      <c r="O167" s="565"/>
      <c r="P167" s="565"/>
      <c r="Q167" s="565"/>
      <c r="R167" s="565"/>
      <c r="S167" s="565">
        <v>405</v>
      </c>
      <c r="T167" s="565">
        <v>1600</v>
      </c>
      <c r="U167" s="565">
        <v>227</v>
      </c>
      <c r="V167" s="565">
        <v>15</v>
      </c>
      <c r="W167" s="565" t="s">
        <v>182</v>
      </c>
      <c r="X167" s="565" t="s">
        <v>944</v>
      </c>
      <c r="Y167" s="565" t="s">
        <v>207</v>
      </c>
      <c r="Z167" s="565" t="s">
        <v>945</v>
      </c>
      <c r="AA167" s="565"/>
      <c r="AB167" s="565"/>
      <c r="AC167" s="565"/>
      <c r="AD167" s="565"/>
      <c r="AE167" s="565"/>
      <c r="AF167" s="565"/>
      <c r="AG167" s="565"/>
      <c r="AH167" s="565"/>
      <c r="AI167" s="565"/>
      <c r="AJ167" s="565"/>
      <c r="AK167" s="565"/>
      <c r="AL167" s="565"/>
      <c r="AM167" s="195"/>
      <c r="AN167" s="195"/>
      <c r="AO167" s="184" t="s">
        <v>946</v>
      </c>
      <c r="AP167" s="184" t="s">
        <v>947</v>
      </c>
      <c r="AQ167" s="195"/>
      <c r="AR167" s="195" t="s">
        <v>643</v>
      </c>
      <c r="AS167" s="195"/>
      <c r="AT167" s="195"/>
      <c r="AU167" s="184"/>
    </row>
    <row r="168" s="238" customFormat="1" ht="199.8" spans="1:47">
      <c r="A168" s="565">
        <v>2</v>
      </c>
      <c r="B168" s="565"/>
      <c r="C168" s="565" t="s">
        <v>303</v>
      </c>
      <c r="D168" s="565" t="s">
        <v>592</v>
      </c>
      <c r="E168" s="565" t="s">
        <v>178</v>
      </c>
      <c r="F168" s="565" t="s">
        <v>179</v>
      </c>
      <c r="G168" s="565" t="s">
        <v>593</v>
      </c>
      <c r="H168" s="565" t="s">
        <v>594</v>
      </c>
      <c r="I168" s="565">
        <v>1</v>
      </c>
      <c r="J168" s="565" t="s">
        <v>948</v>
      </c>
      <c r="K168" s="565"/>
      <c r="L168" s="565"/>
      <c r="M168" s="565"/>
      <c r="N168" s="565"/>
      <c r="O168" s="565"/>
      <c r="P168" s="565"/>
      <c r="Q168" s="565"/>
      <c r="R168" s="565"/>
      <c r="S168" s="565">
        <v>50</v>
      </c>
      <c r="T168" s="565">
        <v>218</v>
      </c>
      <c r="U168" s="565">
        <v>44</v>
      </c>
      <c r="V168" s="565">
        <v>2</v>
      </c>
      <c r="W168" s="565" t="s">
        <v>182</v>
      </c>
      <c r="X168" s="565" t="s">
        <v>944</v>
      </c>
      <c r="Y168" s="565" t="s">
        <v>207</v>
      </c>
      <c r="Z168" s="565" t="s">
        <v>945</v>
      </c>
      <c r="AA168" s="565"/>
      <c r="AB168" s="565"/>
      <c r="AC168" s="565"/>
      <c r="AD168" s="565"/>
      <c r="AE168" s="565"/>
      <c r="AF168" s="565"/>
      <c r="AG168" s="565"/>
      <c r="AH168" s="565"/>
      <c r="AI168" s="565"/>
      <c r="AJ168" s="565"/>
      <c r="AK168" s="565"/>
      <c r="AL168" s="565"/>
      <c r="AM168" s="569"/>
      <c r="AN168" s="569"/>
      <c r="AO168" s="569" t="s">
        <v>949</v>
      </c>
      <c r="AP168" s="569" t="s">
        <v>949</v>
      </c>
      <c r="AQ168" s="195"/>
      <c r="AR168" s="195" t="s">
        <v>201</v>
      </c>
      <c r="AS168" s="195"/>
      <c r="AT168" s="195"/>
      <c r="AU168" s="184"/>
    </row>
    <row r="169" s="238" customFormat="1" ht="409.5" spans="1:47">
      <c r="A169" s="565">
        <v>3</v>
      </c>
      <c r="B169" s="565"/>
      <c r="C169" s="565" t="s">
        <v>303</v>
      </c>
      <c r="D169" s="565" t="s">
        <v>614</v>
      </c>
      <c r="E169" s="565" t="s">
        <v>178</v>
      </c>
      <c r="F169" s="565" t="s">
        <v>179</v>
      </c>
      <c r="G169" s="565" t="s">
        <v>950</v>
      </c>
      <c r="H169" s="565" t="s">
        <v>951</v>
      </c>
      <c r="I169" s="565">
        <v>1</v>
      </c>
      <c r="J169" s="565" t="s">
        <v>952</v>
      </c>
      <c r="K169" s="565"/>
      <c r="L169" s="565"/>
      <c r="M169" s="565"/>
      <c r="N169" s="565"/>
      <c r="O169" s="565"/>
      <c r="P169" s="565"/>
      <c r="Q169" s="565"/>
      <c r="R169" s="565"/>
      <c r="S169" s="565" t="s">
        <v>953</v>
      </c>
      <c r="T169" s="567" t="s">
        <v>954</v>
      </c>
      <c r="U169" s="565" t="s">
        <v>955</v>
      </c>
      <c r="V169" s="565" t="s">
        <v>956</v>
      </c>
      <c r="W169" s="565" t="s">
        <v>182</v>
      </c>
      <c r="X169" s="565" t="s">
        <v>944</v>
      </c>
      <c r="Y169" s="565" t="s">
        <v>183</v>
      </c>
      <c r="Z169" s="565" t="s">
        <v>957</v>
      </c>
      <c r="AA169" s="565"/>
      <c r="AB169" s="565"/>
      <c r="AC169" s="565"/>
      <c r="AD169" s="565"/>
      <c r="AE169" s="565"/>
      <c r="AF169" s="565"/>
      <c r="AG169" s="565"/>
      <c r="AH169" s="565"/>
      <c r="AI169" s="565"/>
      <c r="AJ169" s="565"/>
      <c r="AK169" s="565"/>
      <c r="AL169" s="565"/>
      <c r="AM169" s="569"/>
      <c r="AN169" s="569"/>
      <c r="AO169" s="569" t="s">
        <v>958</v>
      </c>
      <c r="AP169" s="569" t="s">
        <v>959</v>
      </c>
      <c r="AQ169" s="195"/>
      <c r="AR169" s="195" t="s">
        <v>201</v>
      </c>
      <c r="AS169" s="195"/>
      <c r="AT169" s="195"/>
      <c r="AU169" s="184"/>
    </row>
    <row r="170" s="238" customFormat="1" ht="310.8" spans="1:47">
      <c r="A170" s="565">
        <v>4</v>
      </c>
      <c r="B170" s="565"/>
      <c r="C170" s="565" t="s">
        <v>303</v>
      </c>
      <c r="D170" s="565" t="s">
        <v>177</v>
      </c>
      <c r="E170" s="565" t="s">
        <v>178</v>
      </c>
      <c r="F170" s="565" t="s">
        <v>179</v>
      </c>
      <c r="G170" s="565" t="s">
        <v>180</v>
      </c>
      <c r="H170" s="565" t="s">
        <v>181</v>
      </c>
      <c r="I170" s="565">
        <v>1</v>
      </c>
      <c r="J170" s="565" t="s">
        <v>960</v>
      </c>
      <c r="K170" s="565"/>
      <c r="L170" s="565"/>
      <c r="M170" s="565"/>
      <c r="N170" s="565"/>
      <c r="O170" s="565"/>
      <c r="P170" s="565"/>
      <c r="Q170" s="565"/>
      <c r="R170" s="565"/>
      <c r="S170" s="565">
        <v>338</v>
      </c>
      <c r="T170" s="565">
        <v>1345</v>
      </c>
      <c r="U170" s="565">
        <v>150</v>
      </c>
      <c r="V170" s="565">
        <v>2</v>
      </c>
      <c r="W170" s="565" t="s">
        <v>182</v>
      </c>
      <c r="X170" s="565" t="s">
        <v>944</v>
      </c>
      <c r="Y170" s="565" t="s">
        <v>183</v>
      </c>
      <c r="Z170" s="565" t="s">
        <v>957</v>
      </c>
      <c r="AA170" s="565"/>
      <c r="AB170" s="565"/>
      <c r="AC170" s="565"/>
      <c r="AD170" s="565"/>
      <c r="AE170" s="565"/>
      <c r="AF170" s="565"/>
      <c r="AG170" s="565"/>
      <c r="AH170" s="565"/>
      <c r="AI170" s="565"/>
      <c r="AJ170" s="565"/>
      <c r="AK170" s="565"/>
      <c r="AL170" s="565"/>
      <c r="AM170" s="569"/>
      <c r="AN170" s="569"/>
      <c r="AO170" s="569" t="s">
        <v>961</v>
      </c>
      <c r="AP170" s="569" t="s">
        <v>962</v>
      </c>
      <c r="AQ170" s="195"/>
      <c r="AR170" s="195" t="s">
        <v>643</v>
      </c>
      <c r="AS170" s="195"/>
      <c r="AT170" s="195"/>
      <c r="AU170" s="184"/>
    </row>
    <row r="171" s="238" customFormat="1" ht="399.6" spans="1:47">
      <c r="A171" s="566">
        <v>5</v>
      </c>
      <c r="B171" s="566"/>
      <c r="C171" s="566" t="s">
        <v>303</v>
      </c>
      <c r="D171" s="566" t="s">
        <v>595</v>
      </c>
      <c r="E171" s="566" t="s">
        <v>178</v>
      </c>
      <c r="F171" s="566" t="s">
        <v>179</v>
      </c>
      <c r="G171" s="566" t="s">
        <v>590</v>
      </c>
      <c r="H171" s="566" t="s">
        <v>596</v>
      </c>
      <c r="I171" s="566">
        <v>1</v>
      </c>
      <c r="J171" s="566" t="s">
        <v>963</v>
      </c>
      <c r="K171" s="566"/>
      <c r="L171" s="566"/>
      <c r="M171" s="566"/>
      <c r="N171" s="566"/>
      <c r="O171" s="566"/>
      <c r="P171" s="566"/>
      <c r="Q171" s="566"/>
      <c r="R171" s="566"/>
      <c r="S171" s="566"/>
      <c r="T171" s="566"/>
      <c r="U171" s="566"/>
      <c r="V171" s="566"/>
      <c r="W171" s="566" t="s">
        <v>182</v>
      </c>
      <c r="X171" s="566" t="s">
        <v>944</v>
      </c>
      <c r="Y171" s="566" t="s">
        <v>183</v>
      </c>
      <c r="Z171" s="566" t="s">
        <v>957</v>
      </c>
      <c r="AA171" s="566"/>
      <c r="AB171" s="566"/>
      <c r="AC171" s="566"/>
      <c r="AD171" s="566"/>
      <c r="AE171" s="566"/>
      <c r="AF171" s="566"/>
      <c r="AG171" s="566"/>
      <c r="AH171" s="566"/>
      <c r="AI171" s="566"/>
      <c r="AJ171" s="566"/>
      <c r="AK171" s="566"/>
      <c r="AL171" s="566"/>
      <c r="AM171" s="566"/>
      <c r="AN171" s="566"/>
      <c r="AO171" s="566" t="s">
        <v>961</v>
      </c>
      <c r="AP171" s="566" t="s">
        <v>962</v>
      </c>
      <c r="AQ171" s="195"/>
      <c r="AR171" s="195" t="s">
        <v>643</v>
      </c>
      <c r="AS171" s="195"/>
      <c r="AT171" s="195"/>
      <c r="AU171" s="184"/>
    </row>
    <row r="172" s="238" customFormat="1" ht="199.8" spans="1:47">
      <c r="A172" s="566">
        <v>6</v>
      </c>
      <c r="B172" s="566"/>
      <c r="C172" s="566" t="s">
        <v>303</v>
      </c>
      <c r="D172" s="566" t="s">
        <v>597</v>
      </c>
      <c r="E172" s="566" t="s">
        <v>178</v>
      </c>
      <c r="F172" s="566" t="s">
        <v>179</v>
      </c>
      <c r="G172" s="566" t="s">
        <v>598</v>
      </c>
      <c r="H172" s="566" t="s">
        <v>599</v>
      </c>
      <c r="I172" s="566">
        <v>1</v>
      </c>
      <c r="J172" s="566" t="s">
        <v>964</v>
      </c>
      <c r="K172" s="566"/>
      <c r="L172" s="566"/>
      <c r="M172" s="566"/>
      <c r="N172" s="566"/>
      <c r="O172" s="566"/>
      <c r="P172" s="566"/>
      <c r="Q172" s="566"/>
      <c r="R172" s="566"/>
      <c r="S172" s="566"/>
      <c r="T172" s="566"/>
      <c r="U172" s="566"/>
      <c r="V172" s="566"/>
      <c r="W172" s="566" t="s">
        <v>182</v>
      </c>
      <c r="X172" s="566" t="s">
        <v>944</v>
      </c>
      <c r="Y172" s="566" t="s">
        <v>183</v>
      </c>
      <c r="Z172" s="566" t="s">
        <v>957</v>
      </c>
      <c r="AA172" s="566"/>
      <c r="AB172" s="566"/>
      <c r="AC172" s="566"/>
      <c r="AD172" s="566"/>
      <c r="AE172" s="566"/>
      <c r="AF172" s="566"/>
      <c r="AG172" s="566"/>
      <c r="AH172" s="566"/>
      <c r="AI172" s="566"/>
      <c r="AJ172" s="566"/>
      <c r="AK172" s="566"/>
      <c r="AL172" s="566"/>
      <c r="AM172" s="570"/>
      <c r="AN172" s="570"/>
      <c r="AO172" s="570" t="s">
        <v>965</v>
      </c>
      <c r="AP172" s="570" t="s">
        <v>966</v>
      </c>
      <c r="AQ172" s="195"/>
      <c r="AR172" s="195" t="s">
        <v>643</v>
      </c>
      <c r="AS172" s="195"/>
      <c r="AT172" s="195"/>
      <c r="AU172" s="184"/>
    </row>
    <row r="173" s="238" customFormat="1" ht="133.2" spans="1:47">
      <c r="A173" s="565">
        <v>7</v>
      </c>
      <c r="B173" s="565"/>
      <c r="C173" s="565" t="s">
        <v>303</v>
      </c>
      <c r="D173" s="565" t="s">
        <v>600</v>
      </c>
      <c r="E173" s="565" t="s">
        <v>178</v>
      </c>
      <c r="F173" s="565" t="s">
        <v>179</v>
      </c>
      <c r="G173" s="565" t="s">
        <v>601</v>
      </c>
      <c r="H173" s="565" t="s">
        <v>602</v>
      </c>
      <c r="I173" s="565">
        <v>1</v>
      </c>
      <c r="J173" s="565" t="s">
        <v>967</v>
      </c>
      <c r="K173" s="565"/>
      <c r="L173" s="565"/>
      <c r="M173" s="565"/>
      <c r="N173" s="565"/>
      <c r="O173" s="565"/>
      <c r="P173" s="565"/>
      <c r="Q173" s="565"/>
      <c r="R173" s="565"/>
      <c r="S173" s="565">
        <v>689</v>
      </c>
      <c r="T173" s="565">
        <v>2756</v>
      </c>
      <c r="U173" s="565">
        <v>515</v>
      </c>
      <c r="V173" s="565">
        <v>10</v>
      </c>
      <c r="W173" s="565" t="s">
        <v>182</v>
      </c>
      <c r="X173" s="565" t="s">
        <v>944</v>
      </c>
      <c r="Y173" s="565" t="s">
        <v>183</v>
      </c>
      <c r="Z173" s="565" t="s">
        <v>957</v>
      </c>
      <c r="AA173" s="565"/>
      <c r="AB173" s="565"/>
      <c r="AC173" s="565"/>
      <c r="AD173" s="565"/>
      <c r="AE173" s="565"/>
      <c r="AF173" s="565"/>
      <c r="AG173" s="565"/>
      <c r="AH173" s="565"/>
      <c r="AI173" s="565"/>
      <c r="AJ173" s="565"/>
      <c r="AK173" s="565"/>
      <c r="AL173" s="565"/>
      <c r="AM173" s="569"/>
      <c r="AN173" s="569"/>
      <c r="AO173" s="569" t="s">
        <v>968</v>
      </c>
      <c r="AP173" s="569" t="s">
        <v>969</v>
      </c>
      <c r="AQ173" s="195"/>
      <c r="AR173" s="195" t="s">
        <v>643</v>
      </c>
      <c r="AS173" s="195"/>
      <c r="AT173" s="195"/>
      <c r="AU173" s="184"/>
    </row>
    <row r="174" s="238" customFormat="1" ht="409.5" spans="1:47">
      <c r="A174" s="565">
        <v>8</v>
      </c>
      <c r="B174" s="565"/>
      <c r="C174" s="565" t="s">
        <v>303</v>
      </c>
      <c r="D174" s="565" t="s">
        <v>603</v>
      </c>
      <c r="E174" s="565" t="s">
        <v>178</v>
      </c>
      <c r="F174" s="565" t="s">
        <v>179</v>
      </c>
      <c r="G174" s="565" t="s">
        <v>590</v>
      </c>
      <c r="H174" s="565" t="s">
        <v>604</v>
      </c>
      <c r="I174" s="565">
        <v>1</v>
      </c>
      <c r="J174" s="565" t="s">
        <v>970</v>
      </c>
      <c r="K174" s="565"/>
      <c r="L174" s="565"/>
      <c r="M174" s="565"/>
      <c r="N174" s="565"/>
      <c r="O174" s="565"/>
      <c r="P174" s="565"/>
      <c r="Q174" s="565"/>
      <c r="R174" s="565"/>
      <c r="S174" s="565">
        <v>298</v>
      </c>
      <c r="T174" s="565">
        <v>1188</v>
      </c>
      <c r="U174" s="565">
        <v>228</v>
      </c>
      <c r="V174" s="565">
        <v>15</v>
      </c>
      <c r="W174" s="565" t="s">
        <v>182</v>
      </c>
      <c r="X174" s="565" t="s">
        <v>944</v>
      </c>
      <c r="Y174" s="565" t="s">
        <v>183</v>
      </c>
      <c r="Z174" s="565" t="s">
        <v>957</v>
      </c>
      <c r="AA174" s="565"/>
      <c r="AB174" s="565"/>
      <c r="AC174" s="565"/>
      <c r="AD174" s="565"/>
      <c r="AE174" s="565"/>
      <c r="AF174" s="565"/>
      <c r="AG174" s="565"/>
      <c r="AH174" s="565"/>
      <c r="AI174" s="565"/>
      <c r="AJ174" s="565"/>
      <c r="AK174" s="565"/>
      <c r="AL174" s="565"/>
      <c r="AM174" s="569"/>
      <c r="AN174" s="569"/>
      <c r="AO174" s="569" t="s">
        <v>971</v>
      </c>
      <c r="AP174" s="569" t="s">
        <v>972</v>
      </c>
      <c r="AQ174" s="195"/>
      <c r="AR174" s="195" t="s">
        <v>643</v>
      </c>
      <c r="AS174" s="195"/>
      <c r="AT174" s="195"/>
      <c r="AU174" s="184"/>
    </row>
    <row r="175" s="238" customFormat="1" ht="266.4" spans="1:47">
      <c r="A175" s="565">
        <v>9</v>
      </c>
      <c r="B175" s="565"/>
      <c r="C175" s="565" t="s">
        <v>303</v>
      </c>
      <c r="D175" s="565" t="s">
        <v>605</v>
      </c>
      <c r="E175" s="565" t="s">
        <v>178</v>
      </c>
      <c r="F175" s="565" t="s">
        <v>179</v>
      </c>
      <c r="G175" s="565" t="s">
        <v>593</v>
      </c>
      <c r="H175" s="565" t="s">
        <v>606</v>
      </c>
      <c r="I175" s="565">
        <v>1</v>
      </c>
      <c r="J175" s="565" t="s">
        <v>973</v>
      </c>
      <c r="K175" s="565"/>
      <c r="L175" s="565"/>
      <c r="M175" s="565"/>
      <c r="N175" s="565"/>
      <c r="O175" s="565"/>
      <c r="P175" s="565"/>
      <c r="Q175" s="565"/>
      <c r="R175" s="565"/>
      <c r="S175" s="565">
        <v>149</v>
      </c>
      <c r="T175" s="565">
        <v>621</v>
      </c>
      <c r="U175" s="565">
        <v>81</v>
      </c>
      <c r="V175" s="565">
        <v>2</v>
      </c>
      <c r="W175" s="565" t="s">
        <v>182</v>
      </c>
      <c r="X175" s="565" t="s">
        <v>944</v>
      </c>
      <c r="Y175" s="565" t="s">
        <v>215</v>
      </c>
      <c r="Z175" s="565" t="s">
        <v>853</v>
      </c>
      <c r="AA175" s="565"/>
      <c r="AB175" s="565"/>
      <c r="AC175" s="565"/>
      <c r="AD175" s="565"/>
      <c r="AE175" s="565"/>
      <c r="AF175" s="565"/>
      <c r="AG175" s="565"/>
      <c r="AH175" s="565"/>
      <c r="AI175" s="565"/>
      <c r="AJ175" s="565"/>
      <c r="AK175" s="565"/>
      <c r="AL175" s="565"/>
      <c r="AM175" s="569"/>
      <c r="AN175" s="569"/>
      <c r="AO175" s="569" t="s">
        <v>974</v>
      </c>
      <c r="AP175" s="569" t="s">
        <v>975</v>
      </c>
      <c r="AQ175" s="195"/>
      <c r="AR175" s="195" t="s">
        <v>643</v>
      </c>
      <c r="AS175" s="195"/>
      <c r="AT175" s="195"/>
      <c r="AU175" s="184"/>
    </row>
    <row r="176" s="238" customFormat="1" ht="266.4" spans="1:47">
      <c r="A176" s="565">
        <v>10</v>
      </c>
      <c r="B176" s="565"/>
      <c r="C176" s="565" t="s">
        <v>303</v>
      </c>
      <c r="D176" s="565" t="s">
        <v>607</v>
      </c>
      <c r="E176" s="565" t="s">
        <v>178</v>
      </c>
      <c r="F176" s="565" t="s">
        <v>179</v>
      </c>
      <c r="G176" s="565" t="s">
        <v>593</v>
      </c>
      <c r="H176" s="565" t="s">
        <v>608</v>
      </c>
      <c r="I176" s="565">
        <v>1</v>
      </c>
      <c r="J176" s="565" t="s">
        <v>976</v>
      </c>
      <c r="K176" s="565"/>
      <c r="L176" s="565"/>
      <c r="M176" s="565"/>
      <c r="N176" s="565"/>
      <c r="O176" s="565"/>
      <c r="P176" s="565"/>
      <c r="Q176" s="565"/>
      <c r="R176" s="565"/>
      <c r="S176" s="565">
        <v>352</v>
      </c>
      <c r="T176" s="565">
        <v>1395</v>
      </c>
      <c r="U176" s="565">
        <v>154</v>
      </c>
      <c r="V176" s="565">
        <v>5</v>
      </c>
      <c r="W176" s="565" t="s">
        <v>182</v>
      </c>
      <c r="X176" s="565" t="s">
        <v>944</v>
      </c>
      <c r="Y176" s="565" t="s">
        <v>254</v>
      </c>
      <c r="Z176" s="565" t="s">
        <v>977</v>
      </c>
      <c r="AA176" s="565"/>
      <c r="AB176" s="565"/>
      <c r="AC176" s="565"/>
      <c r="AD176" s="565"/>
      <c r="AE176" s="565"/>
      <c r="AF176" s="565"/>
      <c r="AG176" s="565"/>
      <c r="AH176" s="565"/>
      <c r="AI176" s="565"/>
      <c r="AJ176" s="565"/>
      <c r="AK176" s="565"/>
      <c r="AL176" s="565"/>
      <c r="AM176" s="569"/>
      <c r="AN176" s="569"/>
      <c r="AO176" s="569" t="s">
        <v>978</v>
      </c>
      <c r="AP176" s="569" t="s">
        <v>978</v>
      </c>
      <c r="AQ176" s="195"/>
      <c r="AR176" s="195" t="s">
        <v>643</v>
      </c>
      <c r="AS176" s="195"/>
      <c r="AT176" s="195"/>
      <c r="AU176" s="184"/>
    </row>
    <row r="177" s="238" customFormat="1" ht="409.5" spans="1:47">
      <c r="A177" s="565">
        <v>11</v>
      </c>
      <c r="B177" s="565"/>
      <c r="C177" s="565" t="s">
        <v>303</v>
      </c>
      <c r="D177" s="565" t="s">
        <v>609</v>
      </c>
      <c r="E177" s="565" t="s">
        <v>178</v>
      </c>
      <c r="F177" s="565" t="s">
        <v>179</v>
      </c>
      <c r="G177" s="565" t="s">
        <v>590</v>
      </c>
      <c r="H177" s="565" t="s">
        <v>610</v>
      </c>
      <c r="I177" s="565">
        <v>1</v>
      </c>
      <c r="J177" s="565" t="s">
        <v>610</v>
      </c>
      <c r="K177" s="565"/>
      <c r="L177" s="565"/>
      <c r="M177" s="565"/>
      <c r="N177" s="565"/>
      <c r="O177" s="565"/>
      <c r="P177" s="565"/>
      <c r="Q177" s="565"/>
      <c r="R177" s="565"/>
      <c r="S177" s="565">
        <v>298</v>
      </c>
      <c r="T177" s="565">
        <v>1188</v>
      </c>
      <c r="U177" s="565">
        <v>228</v>
      </c>
      <c r="V177" s="565">
        <v>15</v>
      </c>
      <c r="W177" s="565" t="s">
        <v>182</v>
      </c>
      <c r="X177" s="565" t="s">
        <v>944</v>
      </c>
      <c r="Y177" s="565" t="s">
        <v>254</v>
      </c>
      <c r="Z177" s="565" t="s">
        <v>977</v>
      </c>
      <c r="AA177" s="565"/>
      <c r="AB177" s="565"/>
      <c r="AC177" s="565"/>
      <c r="AD177" s="565"/>
      <c r="AE177" s="565"/>
      <c r="AF177" s="565"/>
      <c r="AG177" s="565"/>
      <c r="AH177" s="565"/>
      <c r="AI177" s="565"/>
      <c r="AJ177" s="565"/>
      <c r="AK177" s="565"/>
      <c r="AL177" s="565"/>
      <c r="AM177" s="569"/>
      <c r="AN177" s="569"/>
      <c r="AO177" s="569" t="s">
        <v>979</v>
      </c>
      <c r="AP177" s="569" t="s">
        <v>980</v>
      </c>
      <c r="AQ177" s="195"/>
      <c r="AR177" s="195" t="s">
        <v>643</v>
      </c>
      <c r="AS177" s="195"/>
      <c r="AT177" s="195"/>
      <c r="AU177" s="184"/>
    </row>
  </sheetData>
  <autoFilter ref="A6:XFD177">
    <extLst/>
  </autoFilter>
  <mergeCells count="50">
    <mergeCell ref="A1:D1"/>
    <mergeCell ref="A2:AP2"/>
    <mergeCell ref="K3:R3"/>
    <mergeCell ref="S3:V3"/>
    <mergeCell ref="W3:AA3"/>
    <mergeCell ref="AB3:AN3"/>
    <mergeCell ref="AD4:AG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pageMargins left="0.75" right="0.75" top="1" bottom="1" header="0.5" footer="0.5"/>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7" sqref="F7"/>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27</v>
      </c>
      <c r="D5" s="131" t="e">
        <f t="shared" si="0"/>
        <v>#VALUE!</v>
      </c>
      <c r="E5" s="131">
        <f t="shared" si="0"/>
        <v>21479.43</v>
      </c>
      <c r="F5" s="131">
        <f t="shared" si="0"/>
        <v>28954</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18166</v>
      </c>
      <c r="G6" s="136">
        <f>F6/$F$5</f>
        <v>0.627408993576017</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7506</v>
      </c>
      <c r="G7" s="136">
        <f>F7/$F$5</f>
        <v>0.259238792567521</v>
      </c>
      <c r="H7" s="140"/>
      <c r="I7" s="140"/>
      <c r="J7" s="140"/>
    </row>
    <row r="8" s="108" customFormat="1" ht="18" customHeight="1" spans="1:10">
      <c r="A8" s="141">
        <v>1</v>
      </c>
      <c r="B8" s="142" t="s">
        <v>55</v>
      </c>
      <c r="C8" s="143">
        <f t="shared" ref="C8:F8" si="3">C9+C10</f>
        <v>1</v>
      </c>
      <c r="D8" s="143" t="s">
        <v>1266</v>
      </c>
      <c r="E8" s="143">
        <f t="shared" si="3"/>
        <v>2000</v>
      </c>
      <c r="F8" s="143">
        <f t="shared" si="3"/>
        <v>760</v>
      </c>
      <c r="G8" s="136">
        <f>F8/$F$5</f>
        <v>0.0262485321544519</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0.0262485321544519</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13181.6</v>
      </c>
      <c r="F17" s="143">
        <f>F18+F19+F20+F21</f>
        <v>6746</v>
      </c>
      <c r="G17" s="136">
        <f>F17/$F$5</f>
        <v>0.232990260413069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6746</v>
      </c>
      <c r="G20" s="136">
        <f>F20/$F$5</f>
        <v>0.232990260413069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1</v>
      </c>
      <c r="D25" s="139" t="e">
        <f t="shared" si="4"/>
        <v>#VALUE!</v>
      </c>
      <c r="E25" s="139">
        <f t="shared" si="4"/>
        <v>1</v>
      </c>
      <c r="F25" s="139">
        <f t="shared" si="4"/>
        <v>1000</v>
      </c>
      <c r="G25" s="136">
        <f>F25/$F$5</f>
        <v>0.0345375423084893</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0.0345375423084893</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122.7</v>
      </c>
      <c r="F30" s="139">
        <f t="shared" si="5"/>
        <v>9400</v>
      </c>
      <c r="G30" s="136">
        <f>F30/$F$5</f>
        <v>0.3246528976998</v>
      </c>
      <c r="H30" s="140"/>
      <c r="I30" s="140"/>
      <c r="J30" s="140"/>
    </row>
    <row r="31" s="108" customFormat="1" ht="18" customHeight="1" spans="1:10">
      <c r="A31" s="141">
        <v>1</v>
      </c>
      <c r="B31" s="148" t="s">
        <v>79</v>
      </c>
      <c r="C31" s="143">
        <f t="shared" ref="C31:F31" si="6">C32+C33+C34+C35</f>
        <v>5</v>
      </c>
      <c r="D31" s="143" t="e">
        <f t="shared" si="6"/>
        <v>#VALUE!</v>
      </c>
      <c r="E31" s="143">
        <f t="shared" si="6"/>
        <v>122.7</v>
      </c>
      <c r="F31" s="143">
        <f t="shared" si="6"/>
        <v>9400</v>
      </c>
      <c r="G31" s="136">
        <f>F31/$F$5</f>
        <v>0.3246528976998</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9400</v>
      </c>
      <c r="G35" s="136">
        <f>F35/$F$5</f>
        <v>0.3246528976998</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0.00207225253850936</v>
      </c>
      <c r="H37" s="140"/>
      <c r="I37" s="140"/>
      <c r="J37" s="140"/>
    </row>
    <row r="38" s="108" customFormat="1" ht="18" customHeight="1" spans="1:10">
      <c r="A38" s="141">
        <v>1</v>
      </c>
      <c r="B38" s="150" t="s">
        <v>86</v>
      </c>
      <c r="C38" s="143">
        <v>1</v>
      </c>
      <c r="D38" s="145" t="s">
        <v>1344</v>
      </c>
      <c r="E38" s="146">
        <v>100</v>
      </c>
      <c r="F38" s="147">
        <v>60</v>
      </c>
      <c r="G38" s="136">
        <f>F38/$F$5</f>
        <v>0.00207225253850936</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0.00690750846169787</v>
      </c>
      <c r="H42" s="140"/>
      <c r="I42" s="140"/>
      <c r="J42" s="140"/>
    </row>
    <row r="43" s="108" customFormat="1" ht="18" customHeight="1" spans="1:10">
      <c r="A43" s="141">
        <v>1</v>
      </c>
      <c r="B43" s="148" t="s">
        <v>91</v>
      </c>
      <c r="C43" s="143">
        <v>1</v>
      </c>
      <c r="D43" s="145" t="s">
        <v>1276</v>
      </c>
      <c r="E43" s="146">
        <v>1200</v>
      </c>
      <c r="F43" s="147">
        <v>200</v>
      </c>
      <c r="G43" s="136">
        <f>F43/$F$5</f>
        <v>0.00690750846169787</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0.000345375423084893</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0.000345375423084893</v>
      </c>
      <c r="H50" s="106"/>
      <c r="I50" s="106"/>
      <c r="J50" s="106"/>
    </row>
    <row r="51" s="108" customFormat="1" ht="18" customHeight="1" spans="1:10">
      <c r="A51" s="141">
        <v>1</v>
      </c>
      <c r="B51" s="148" t="s">
        <v>99</v>
      </c>
      <c r="C51" s="143">
        <v>1</v>
      </c>
      <c r="D51" s="145" t="s">
        <v>1345</v>
      </c>
      <c r="E51" s="146"/>
      <c r="F51" s="147">
        <v>10</v>
      </c>
      <c r="G51" s="136">
        <f>F51/$F$5</f>
        <v>0.000345375423084893</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274.13</v>
      </c>
      <c r="F65" s="135">
        <f t="shared" si="15"/>
        <v>10500</v>
      </c>
      <c r="G65" s="136">
        <f>F65/$F$5</f>
        <v>0.362644194239138</v>
      </c>
    </row>
    <row r="66" s="106" customFormat="1" ht="18" customHeight="1" spans="1:7">
      <c r="A66" s="152" t="s">
        <v>1265</v>
      </c>
      <c r="B66" s="156" t="s">
        <v>113</v>
      </c>
      <c r="C66" s="153">
        <f t="shared" ref="C66:F66" si="16">C67+C68+C69+C70+C71+C72+C73+C74+C75</f>
        <v>5</v>
      </c>
      <c r="D66" s="153" t="e">
        <f t="shared" si="16"/>
        <v>#VALUE!</v>
      </c>
      <c r="E66" s="153">
        <f t="shared" si="16"/>
        <v>269</v>
      </c>
      <c r="F66" s="153">
        <f t="shared" si="16"/>
        <v>6820</v>
      </c>
      <c r="G66" s="136">
        <f>F66/$F$5</f>
        <v>0.235546038543897</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0.0483525592318851</v>
      </c>
    </row>
    <row r="70" s="105" customFormat="1" ht="18" customHeight="1" spans="1:7">
      <c r="A70" s="141">
        <v>4</v>
      </c>
      <c r="B70" s="148" t="s">
        <v>117</v>
      </c>
      <c r="C70" s="143">
        <v>4</v>
      </c>
      <c r="D70" s="145" t="s">
        <v>1269</v>
      </c>
      <c r="E70" s="157">
        <v>239</v>
      </c>
      <c r="F70" s="147">
        <v>5420</v>
      </c>
      <c r="G70" s="136">
        <f>F70/$F$5</f>
        <v>0.187193479312012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0.127098155695241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0.124335152310562</v>
      </c>
    </row>
    <row r="79" s="105" customFormat="1" ht="21" customHeight="1" spans="1:7">
      <c r="A79" s="141">
        <v>3</v>
      </c>
      <c r="B79" s="148" t="s">
        <v>125</v>
      </c>
      <c r="C79" s="143">
        <v>1</v>
      </c>
      <c r="D79" s="145" t="s">
        <v>1279</v>
      </c>
      <c r="E79" s="157">
        <v>1</v>
      </c>
      <c r="F79" s="147">
        <v>80</v>
      </c>
      <c r="G79" s="136">
        <f>F79/$F$5</f>
        <v>0.00276300338467915</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0.00828901015403744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0.00828901015403744</v>
      </c>
    </row>
    <row r="97" s="105" customFormat="1" ht="14" customHeight="1" spans="1:7">
      <c r="A97" s="141">
        <v>1</v>
      </c>
      <c r="B97" s="148" t="s">
        <v>142</v>
      </c>
      <c r="C97" s="143">
        <v>1</v>
      </c>
      <c r="D97" s="143" t="s">
        <v>1277</v>
      </c>
      <c r="E97" s="143">
        <v>800</v>
      </c>
      <c r="F97" s="143">
        <v>240</v>
      </c>
      <c r="G97" s="136">
        <f>F97/$F$5</f>
        <v>0.00828901015403744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0.00131242660772259</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0.00131242660772259</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0.00131242660772259</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3"/>
  <sheetViews>
    <sheetView tabSelected="1" view="pageBreakPreview" zoomScale="41" zoomScaleNormal="47" workbookViewId="0">
      <pane xSplit="8" ySplit="11" topLeftCell="I88" activePane="bottomRight" state="frozen"/>
      <selection/>
      <selection pane="topRight"/>
      <selection pane="bottomLeft"/>
      <selection pane="bottomRight" activeCell="B9" sqref="B9:D9"/>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I7+I61+I78+I110+I115+I136+I145+I148</f>
        <v>23</v>
      </c>
      <c r="J6" s="83">
        <f t="shared" si="0"/>
        <v>14871.43</v>
      </c>
      <c r="K6" s="83">
        <f t="shared" si="0"/>
        <v>7</v>
      </c>
      <c r="L6" s="83">
        <f t="shared" si="0"/>
        <v>1</v>
      </c>
      <c r="M6" s="83">
        <f t="shared" si="0"/>
        <v>13</v>
      </c>
      <c r="N6" s="83">
        <f t="shared" si="0"/>
        <v>0</v>
      </c>
      <c r="O6" s="83">
        <f t="shared" si="0"/>
        <v>1</v>
      </c>
      <c r="P6" s="83">
        <f t="shared" si="0"/>
        <v>0</v>
      </c>
      <c r="Q6" s="83">
        <f t="shared" si="0"/>
        <v>0</v>
      </c>
      <c r="R6" s="83">
        <f t="shared" si="0"/>
        <v>1</v>
      </c>
      <c r="S6" s="83">
        <f t="shared" si="0"/>
        <v>20181</v>
      </c>
      <c r="T6" s="83">
        <f t="shared" si="0"/>
        <v>56910</v>
      </c>
      <c r="U6" s="83">
        <f t="shared" si="0"/>
        <v>0</v>
      </c>
      <c r="V6" s="83">
        <f t="shared" si="0"/>
        <v>0</v>
      </c>
      <c r="W6" s="83">
        <f t="shared" si="0"/>
        <v>0</v>
      </c>
      <c r="X6" s="83">
        <f t="shared" si="0"/>
        <v>0</v>
      </c>
      <c r="Y6" s="83">
        <f t="shared" si="0"/>
        <v>0</v>
      </c>
      <c r="Z6" s="83">
        <f t="shared" si="0"/>
        <v>19194</v>
      </c>
      <c r="AA6" s="83">
        <f t="shared" si="0"/>
        <v>15434</v>
      </c>
      <c r="AB6" s="83">
        <f t="shared" si="0"/>
        <v>14196</v>
      </c>
      <c r="AC6" s="83">
        <f t="shared" si="0"/>
        <v>1200</v>
      </c>
      <c r="AD6" s="83">
        <f t="shared" si="0"/>
        <v>38</v>
      </c>
      <c r="AE6" s="83">
        <f t="shared" si="0"/>
        <v>0</v>
      </c>
      <c r="AF6" s="83">
        <f t="shared" si="0"/>
        <v>1610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79" t="s">
        <v>50</v>
      </c>
      <c r="B7" s="180" t="s">
        <v>51</v>
      </c>
      <c r="C7" s="181"/>
      <c r="D7" s="181"/>
      <c r="E7" s="180"/>
      <c r="F7" s="181"/>
      <c r="G7" s="181"/>
      <c r="H7" s="180"/>
      <c r="I7" s="193">
        <f t="shared" ref="I7:AL7" si="1">I8+I31+I36+I47+I53</f>
        <v>11</v>
      </c>
      <c r="J7" s="193">
        <f t="shared" si="1"/>
        <v>9997.3</v>
      </c>
      <c r="K7" s="193">
        <f t="shared" si="1"/>
        <v>6</v>
      </c>
      <c r="L7" s="193">
        <f t="shared" si="1"/>
        <v>0</v>
      </c>
      <c r="M7" s="193">
        <f t="shared" si="1"/>
        <v>5</v>
      </c>
      <c r="N7" s="193">
        <f t="shared" si="1"/>
        <v>0</v>
      </c>
      <c r="O7" s="193">
        <f t="shared" si="1"/>
        <v>0</v>
      </c>
      <c r="P7" s="193">
        <f t="shared" si="1"/>
        <v>0</v>
      </c>
      <c r="Q7" s="193">
        <f t="shared" si="1"/>
        <v>0</v>
      </c>
      <c r="R7" s="193">
        <f t="shared" si="1"/>
        <v>0</v>
      </c>
      <c r="S7" s="193">
        <f t="shared" si="1"/>
        <v>9174</v>
      </c>
      <c r="T7" s="193">
        <f t="shared" si="1"/>
        <v>30707</v>
      </c>
      <c r="U7" s="193">
        <f t="shared" si="1"/>
        <v>0</v>
      </c>
      <c r="V7" s="193">
        <f t="shared" si="1"/>
        <v>0</v>
      </c>
      <c r="W7" s="193">
        <f t="shared" si="1"/>
        <v>0</v>
      </c>
      <c r="X7" s="193">
        <f t="shared" si="1"/>
        <v>0</v>
      </c>
      <c r="Y7" s="193">
        <f t="shared" si="1"/>
        <v>0</v>
      </c>
      <c r="Z7" s="193">
        <f t="shared" si="1"/>
        <v>8406</v>
      </c>
      <c r="AA7" s="193">
        <f t="shared" si="1"/>
        <v>6656</v>
      </c>
      <c r="AB7" s="193">
        <f t="shared" si="1"/>
        <v>5456</v>
      </c>
      <c r="AC7" s="193">
        <f t="shared" si="1"/>
        <v>1200</v>
      </c>
      <c r="AD7" s="193">
        <f t="shared" si="1"/>
        <v>0</v>
      </c>
      <c r="AE7" s="193">
        <f t="shared" si="1"/>
        <v>0</v>
      </c>
      <c r="AF7" s="193">
        <f t="shared" si="1"/>
        <v>1600</v>
      </c>
      <c r="AG7" s="193">
        <f t="shared" si="1"/>
        <v>0</v>
      </c>
      <c r="AH7" s="193">
        <f t="shared" si="1"/>
        <v>0</v>
      </c>
      <c r="AI7" s="193">
        <f t="shared" si="1"/>
        <v>0</v>
      </c>
      <c r="AJ7" s="193">
        <f t="shared" si="1"/>
        <v>150</v>
      </c>
      <c r="AK7" s="193">
        <f t="shared" si="1"/>
        <v>0</v>
      </c>
      <c r="AL7" s="193">
        <f t="shared" si="1"/>
        <v>0</v>
      </c>
      <c r="AM7" s="197"/>
      <c r="AN7" s="197"/>
      <c r="AO7" s="197"/>
    </row>
    <row r="8" s="178" customFormat="1" ht="30" customHeight="1" spans="1:41">
      <c r="A8" s="182" t="s">
        <v>52</v>
      </c>
      <c r="B8" s="180" t="s">
        <v>53</v>
      </c>
      <c r="C8" s="181"/>
      <c r="D8" s="181"/>
      <c r="E8" s="180"/>
      <c r="F8" s="181"/>
      <c r="G8" s="181"/>
      <c r="H8" s="180"/>
      <c r="I8" s="194">
        <f t="shared" ref="I8:AL8" si="2">I9+I12+I17+I28+I29+I30+I18</f>
        <v>5</v>
      </c>
      <c r="J8" s="194">
        <f t="shared" si="2"/>
        <v>8581.6</v>
      </c>
      <c r="K8" s="194">
        <f t="shared" si="2"/>
        <v>4</v>
      </c>
      <c r="L8" s="194">
        <f t="shared" si="2"/>
        <v>0</v>
      </c>
      <c r="M8" s="194">
        <f t="shared" si="2"/>
        <v>1</v>
      </c>
      <c r="N8" s="194">
        <f t="shared" si="2"/>
        <v>0</v>
      </c>
      <c r="O8" s="194">
        <f t="shared" si="2"/>
        <v>0</v>
      </c>
      <c r="P8" s="194">
        <f t="shared" si="2"/>
        <v>0</v>
      </c>
      <c r="Q8" s="194">
        <f t="shared" si="2"/>
        <v>0</v>
      </c>
      <c r="R8" s="194">
        <f t="shared" si="2"/>
        <v>0</v>
      </c>
      <c r="S8" s="194">
        <f t="shared" si="2"/>
        <v>4391</v>
      </c>
      <c r="T8" s="194">
        <f t="shared" si="2"/>
        <v>15310</v>
      </c>
      <c r="U8" s="194">
        <f t="shared" si="2"/>
        <v>0</v>
      </c>
      <c r="V8" s="194">
        <f t="shared" si="2"/>
        <v>0</v>
      </c>
      <c r="W8" s="194">
        <f t="shared" si="2"/>
        <v>0</v>
      </c>
      <c r="X8" s="194">
        <f t="shared" si="2"/>
        <v>0</v>
      </c>
      <c r="Y8" s="194">
        <f t="shared" si="2"/>
        <v>0</v>
      </c>
      <c r="Z8" s="194">
        <f t="shared" si="2"/>
        <v>3746</v>
      </c>
      <c r="AA8" s="194">
        <f t="shared" si="2"/>
        <v>3746</v>
      </c>
      <c r="AB8" s="194">
        <f t="shared" si="2"/>
        <v>2946</v>
      </c>
      <c r="AC8" s="194">
        <f t="shared" si="2"/>
        <v>800</v>
      </c>
      <c r="AD8" s="194">
        <f t="shared" si="2"/>
        <v>0</v>
      </c>
      <c r="AE8" s="194">
        <f t="shared" si="2"/>
        <v>0</v>
      </c>
      <c r="AF8" s="194">
        <f t="shared" si="2"/>
        <v>0</v>
      </c>
      <c r="AG8" s="194">
        <f t="shared" si="2"/>
        <v>0</v>
      </c>
      <c r="AH8" s="194">
        <f t="shared" si="2"/>
        <v>0</v>
      </c>
      <c r="AI8" s="194">
        <f t="shared" si="2"/>
        <v>0</v>
      </c>
      <c r="AJ8" s="194">
        <f t="shared" si="2"/>
        <v>0</v>
      </c>
      <c r="AK8" s="194">
        <f t="shared" si="2"/>
        <v>0</v>
      </c>
      <c r="AL8" s="194">
        <f t="shared" si="2"/>
        <v>0</v>
      </c>
      <c r="AM8" s="197"/>
      <c r="AN8" s="197"/>
      <c r="AO8" s="197"/>
    </row>
    <row r="9" s="12" customFormat="1" ht="30" customHeight="1" spans="1:41">
      <c r="A9" s="182" t="s">
        <v>54</v>
      </c>
      <c r="B9" s="180" t="s">
        <v>55</v>
      </c>
      <c r="C9" s="181"/>
      <c r="D9" s="181"/>
      <c r="E9" s="180"/>
      <c r="F9" s="181"/>
      <c r="G9" s="181"/>
      <c r="H9" s="180"/>
      <c r="I9" s="195">
        <f t="shared" ref="I9:AL9" si="3">I10+I11</f>
        <v>0</v>
      </c>
      <c r="J9" s="195">
        <f t="shared" si="3"/>
        <v>0</v>
      </c>
      <c r="K9" s="195">
        <f t="shared" si="3"/>
        <v>0</v>
      </c>
      <c r="L9" s="195">
        <f t="shared" si="3"/>
        <v>0</v>
      </c>
      <c r="M9" s="195">
        <f t="shared" si="3"/>
        <v>0</v>
      </c>
      <c r="N9" s="195">
        <f t="shared" si="3"/>
        <v>0</v>
      </c>
      <c r="O9" s="195">
        <f t="shared" si="3"/>
        <v>0</v>
      </c>
      <c r="P9" s="195">
        <f t="shared" si="3"/>
        <v>0</v>
      </c>
      <c r="Q9" s="195">
        <f t="shared" si="3"/>
        <v>0</v>
      </c>
      <c r="R9" s="195">
        <f t="shared" si="3"/>
        <v>0</v>
      </c>
      <c r="S9" s="195">
        <f t="shared" si="3"/>
        <v>0</v>
      </c>
      <c r="T9" s="195">
        <f t="shared" si="3"/>
        <v>0</v>
      </c>
      <c r="U9" s="195">
        <f t="shared" si="3"/>
        <v>0</v>
      </c>
      <c r="V9" s="195">
        <f t="shared" si="3"/>
        <v>0</v>
      </c>
      <c r="W9" s="195">
        <f t="shared" si="3"/>
        <v>0</v>
      </c>
      <c r="X9" s="195">
        <f t="shared" si="3"/>
        <v>0</v>
      </c>
      <c r="Y9" s="195">
        <f t="shared" si="3"/>
        <v>0</v>
      </c>
      <c r="Z9" s="195">
        <f t="shared" si="3"/>
        <v>0</v>
      </c>
      <c r="AA9" s="195">
        <f t="shared" si="3"/>
        <v>0</v>
      </c>
      <c r="AB9" s="195">
        <f t="shared" si="3"/>
        <v>0</v>
      </c>
      <c r="AC9" s="195">
        <f t="shared" si="3"/>
        <v>0</v>
      </c>
      <c r="AD9" s="195">
        <f t="shared" si="3"/>
        <v>0</v>
      </c>
      <c r="AE9" s="195">
        <f t="shared" si="3"/>
        <v>0</v>
      </c>
      <c r="AF9" s="195">
        <f t="shared" si="3"/>
        <v>0</v>
      </c>
      <c r="AG9" s="195">
        <f t="shared" si="3"/>
        <v>0</v>
      </c>
      <c r="AH9" s="195">
        <f t="shared" si="3"/>
        <v>0</v>
      </c>
      <c r="AI9" s="195">
        <f t="shared" si="3"/>
        <v>0</v>
      </c>
      <c r="AJ9" s="195">
        <f t="shared" si="3"/>
        <v>0</v>
      </c>
      <c r="AK9" s="195">
        <f t="shared" si="3"/>
        <v>0</v>
      </c>
      <c r="AL9" s="195">
        <f t="shared" si="3"/>
        <v>0</v>
      </c>
      <c r="AM9" s="198"/>
      <c r="AN9" s="198"/>
      <c r="AO9" s="198"/>
    </row>
    <row r="10" s="12" customFormat="1" ht="30" customHeight="1" spans="1:41">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c r="AO10" s="198"/>
    </row>
    <row r="11" s="12" customFormat="1" ht="30" customHeight="1" spans="1:41">
      <c r="A11" s="183" t="s">
        <v>56</v>
      </c>
      <c r="B11" s="180" t="s">
        <v>58</v>
      </c>
      <c r="C11" s="181"/>
      <c r="D11" s="181"/>
      <c r="E11" s="184"/>
      <c r="F11" s="184"/>
      <c r="G11" s="184"/>
      <c r="H11" s="184"/>
      <c r="I11" s="195">
        <v>0</v>
      </c>
      <c r="J11" s="195">
        <v>0</v>
      </c>
      <c r="K11" s="195">
        <v>0</v>
      </c>
      <c r="L11" s="195">
        <v>0</v>
      </c>
      <c r="M11" s="195">
        <v>0</v>
      </c>
      <c r="N11" s="195">
        <v>0</v>
      </c>
      <c r="O11" s="195">
        <v>0</v>
      </c>
      <c r="P11" s="195">
        <v>0</v>
      </c>
      <c r="Q11" s="195">
        <v>0</v>
      </c>
      <c r="R11" s="195">
        <v>0</v>
      </c>
      <c r="S11" s="195">
        <v>0</v>
      </c>
      <c r="T11" s="195">
        <v>0</v>
      </c>
      <c r="U11" s="195">
        <v>0</v>
      </c>
      <c r="V11" s="195">
        <v>0</v>
      </c>
      <c r="W11" s="195">
        <v>0</v>
      </c>
      <c r="X11" s="195">
        <v>0</v>
      </c>
      <c r="Y11" s="195">
        <v>0</v>
      </c>
      <c r="Z11" s="195">
        <v>0</v>
      </c>
      <c r="AA11" s="195">
        <v>0</v>
      </c>
      <c r="AB11" s="195">
        <v>0</v>
      </c>
      <c r="AC11" s="195">
        <v>0</v>
      </c>
      <c r="AD11" s="195">
        <v>0</v>
      </c>
      <c r="AE11" s="195">
        <v>0</v>
      </c>
      <c r="AF11" s="195">
        <v>0</v>
      </c>
      <c r="AG11" s="195">
        <v>0</v>
      </c>
      <c r="AH11" s="195">
        <v>0</v>
      </c>
      <c r="AI11" s="195">
        <v>0</v>
      </c>
      <c r="AJ11" s="195">
        <v>0</v>
      </c>
      <c r="AK11" s="195">
        <v>0</v>
      </c>
      <c r="AL11" s="195">
        <v>0</v>
      </c>
      <c r="AM11" s="195"/>
      <c r="AN11" s="198"/>
      <c r="AO11" s="198"/>
    </row>
    <row r="12" s="12" customFormat="1" ht="30" customHeight="1" spans="1:41">
      <c r="A12" s="182" t="s">
        <v>54</v>
      </c>
      <c r="B12" s="180" t="s">
        <v>59</v>
      </c>
      <c r="C12" s="181"/>
      <c r="D12" s="181"/>
      <c r="E12" s="184"/>
      <c r="F12" s="184"/>
      <c r="G12" s="184"/>
      <c r="H12" s="184"/>
      <c r="I12" s="195">
        <f t="shared" ref="I12:AL12" si="4">I13+I14+I15+I16</f>
        <v>0</v>
      </c>
      <c r="J12" s="195">
        <f t="shared" si="4"/>
        <v>0</v>
      </c>
      <c r="K12" s="195">
        <f t="shared" si="4"/>
        <v>0</v>
      </c>
      <c r="L12" s="195">
        <f t="shared" si="4"/>
        <v>0</v>
      </c>
      <c r="M12" s="195">
        <f t="shared" si="4"/>
        <v>0</v>
      </c>
      <c r="N12" s="195">
        <f t="shared" si="4"/>
        <v>0</v>
      </c>
      <c r="O12" s="195">
        <f t="shared" si="4"/>
        <v>0</v>
      </c>
      <c r="P12" s="195">
        <f t="shared" si="4"/>
        <v>0</v>
      </c>
      <c r="Q12" s="195">
        <f t="shared" si="4"/>
        <v>0</v>
      </c>
      <c r="R12" s="195">
        <f t="shared" si="4"/>
        <v>0</v>
      </c>
      <c r="S12" s="195">
        <f t="shared" si="4"/>
        <v>0</v>
      </c>
      <c r="T12" s="195">
        <f t="shared" si="4"/>
        <v>0</v>
      </c>
      <c r="U12" s="195">
        <f t="shared" si="4"/>
        <v>0</v>
      </c>
      <c r="V12" s="195">
        <f t="shared" si="4"/>
        <v>0</v>
      </c>
      <c r="W12" s="195">
        <f t="shared" si="4"/>
        <v>0</v>
      </c>
      <c r="X12" s="195">
        <f t="shared" si="4"/>
        <v>0</v>
      </c>
      <c r="Y12" s="195">
        <f t="shared" si="4"/>
        <v>0</v>
      </c>
      <c r="Z12" s="195">
        <f t="shared" si="4"/>
        <v>0</v>
      </c>
      <c r="AA12" s="195">
        <f t="shared" si="4"/>
        <v>0</v>
      </c>
      <c r="AB12" s="195">
        <f t="shared" si="4"/>
        <v>0</v>
      </c>
      <c r="AC12" s="195">
        <f t="shared" si="4"/>
        <v>0</v>
      </c>
      <c r="AD12" s="195">
        <f t="shared" si="4"/>
        <v>0</v>
      </c>
      <c r="AE12" s="195">
        <f t="shared" si="4"/>
        <v>0</v>
      </c>
      <c r="AF12" s="195">
        <f t="shared" si="4"/>
        <v>0</v>
      </c>
      <c r="AG12" s="195">
        <f t="shared" si="4"/>
        <v>0</v>
      </c>
      <c r="AH12" s="195">
        <f t="shared" si="4"/>
        <v>0</v>
      </c>
      <c r="AI12" s="195">
        <f t="shared" si="4"/>
        <v>0</v>
      </c>
      <c r="AJ12" s="195">
        <f t="shared" si="4"/>
        <v>0</v>
      </c>
      <c r="AK12" s="195">
        <f t="shared" si="4"/>
        <v>0</v>
      </c>
      <c r="AL12" s="195">
        <f t="shared" si="4"/>
        <v>0</v>
      </c>
      <c r="AM12" s="198"/>
      <c r="AN12" s="198"/>
      <c r="AO12" s="198"/>
    </row>
    <row r="13" s="12" customFormat="1" ht="30" customHeight="1" spans="1:41">
      <c r="A13" s="183" t="s">
        <v>56</v>
      </c>
      <c r="B13" s="180" t="s">
        <v>60</v>
      </c>
      <c r="C13" s="181"/>
      <c r="D13" s="181"/>
      <c r="E13" s="184"/>
      <c r="F13" s="184"/>
      <c r="G13" s="184"/>
      <c r="H13" s="184"/>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8"/>
      <c r="AN13" s="198"/>
      <c r="AO13" s="198"/>
    </row>
    <row r="14" s="12" customFormat="1" ht="30" customHeight="1" spans="1:41">
      <c r="A14" s="183" t="s">
        <v>56</v>
      </c>
      <c r="B14" s="186" t="s">
        <v>61</v>
      </c>
      <c r="C14" s="186"/>
      <c r="D14" s="186"/>
      <c r="E14" s="184"/>
      <c r="F14" s="184"/>
      <c r="G14" s="184"/>
      <c r="H14" s="184"/>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8"/>
      <c r="AN14" s="198"/>
      <c r="AO14" s="198"/>
    </row>
    <row r="15" s="12" customFormat="1" ht="30" customHeight="1" spans="1:41">
      <c r="A15" s="183" t="s">
        <v>56</v>
      </c>
      <c r="B15" s="186" t="s">
        <v>62</v>
      </c>
      <c r="C15" s="186"/>
      <c r="D15" s="186"/>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c r="AO15" s="198"/>
    </row>
    <row r="16" s="12" customFormat="1" ht="30" customHeight="1" spans="1:41">
      <c r="A16" s="183" t="s">
        <v>56</v>
      </c>
      <c r="B16" s="186" t="s">
        <v>63</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c r="AO16" s="198"/>
    </row>
    <row r="17" s="12" customFormat="1" ht="30" customHeight="1" spans="1:41">
      <c r="A17" s="182" t="s">
        <v>54</v>
      </c>
      <c r="B17" s="186" t="s">
        <v>64</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c r="AO17" s="198"/>
    </row>
    <row r="18" s="12" customFormat="1" ht="30" customHeight="1" spans="1:41">
      <c r="A18" s="182" t="s">
        <v>54</v>
      </c>
      <c r="B18" s="186" t="s">
        <v>65</v>
      </c>
      <c r="C18" s="186"/>
      <c r="D18" s="186"/>
      <c r="E18" s="184"/>
      <c r="F18" s="184"/>
      <c r="G18" s="184"/>
      <c r="H18" s="184"/>
      <c r="I18" s="195">
        <f t="shared" ref="I18:AL18" si="5">I19+I20+I21+I27</f>
        <v>5</v>
      </c>
      <c r="J18" s="195">
        <f t="shared" si="5"/>
        <v>8581.6</v>
      </c>
      <c r="K18" s="195">
        <f t="shared" si="5"/>
        <v>4</v>
      </c>
      <c r="L18" s="195">
        <f t="shared" si="5"/>
        <v>0</v>
      </c>
      <c r="M18" s="195">
        <f t="shared" si="5"/>
        <v>1</v>
      </c>
      <c r="N18" s="195">
        <f t="shared" si="5"/>
        <v>0</v>
      </c>
      <c r="O18" s="195">
        <f t="shared" si="5"/>
        <v>0</v>
      </c>
      <c r="P18" s="195">
        <f t="shared" si="5"/>
        <v>0</v>
      </c>
      <c r="Q18" s="195">
        <f t="shared" si="5"/>
        <v>0</v>
      </c>
      <c r="R18" s="195">
        <f t="shared" si="5"/>
        <v>0</v>
      </c>
      <c r="S18" s="195">
        <f t="shared" si="5"/>
        <v>4391</v>
      </c>
      <c r="T18" s="195">
        <f t="shared" si="5"/>
        <v>15310</v>
      </c>
      <c r="U18" s="195">
        <f t="shared" si="5"/>
        <v>0</v>
      </c>
      <c r="V18" s="195">
        <f t="shared" si="5"/>
        <v>0</v>
      </c>
      <c r="W18" s="195">
        <f t="shared" si="5"/>
        <v>0</v>
      </c>
      <c r="X18" s="195">
        <f t="shared" si="5"/>
        <v>0</v>
      </c>
      <c r="Y18" s="195">
        <f t="shared" si="5"/>
        <v>0</v>
      </c>
      <c r="Z18" s="195">
        <f t="shared" si="5"/>
        <v>3746</v>
      </c>
      <c r="AA18" s="195">
        <f t="shared" si="5"/>
        <v>3746</v>
      </c>
      <c r="AB18" s="195">
        <f t="shared" si="5"/>
        <v>2946</v>
      </c>
      <c r="AC18" s="195">
        <f t="shared" si="5"/>
        <v>800</v>
      </c>
      <c r="AD18" s="195">
        <f t="shared" si="5"/>
        <v>0</v>
      </c>
      <c r="AE18" s="195">
        <f t="shared" si="5"/>
        <v>0</v>
      </c>
      <c r="AF18" s="195">
        <f t="shared" si="5"/>
        <v>0</v>
      </c>
      <c r="AG18" s="195">
        <f t="shared" si="5"/>
        <v>0</v>
      </c>
      <c r="AH18" s="195">
        <f t="shared" si="5"/>
        <v>0</v>
      </c>
      <c r="AI18" s="195">
        <f t="shared" si="5"/>
        <v>0</v>
      </c>
      <c r="AJ18" s="195">
        <f t="shared" si="5"/>
        <v>0</v>
      </c>
      <c r="AK18" s="195">
        <f t="shared" si="5"/>
        <v>0</v>
      </c>
      <c r="AL18" s="195">
        <f t="shared" si="5"/>
        <v>0</v>
      </c>
      <c r="AM18" s="198"/>
      <c r="AN18" s="198"/>
      <c r="AO18" s="198"/>
    </row>
    <row r="19" s="12" customFormat="1" ht="30" customHeight="1" spans="1:41">
      <c r="A19" s="183" t="s">
        <v>56</v>
      </c>
      <c r="B19" s="186" t="s">
        <v>66</v>
      </c>
      <c r="C19" s="186"/>
      <c r="D19" s="186"/>
      <c r="E19" s="184"/>
      <c r="F19" s="184"/>
      <c r="G19" s="184"/>
      <c r="H19" s="184"/>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8"/>
      <c r="AN19" s="198"/>
      <c r="AO19" s="198"/>
    </row>
    <row r="20" s="12" customFormat="1" ht="30" customHeight="1" spans="1:41">
      <c r="A20" s="183" t="s">
        <v>56</v>
      </c>
      <c r="B20" s="186" t="s">
        <v>67</v>
      </c>
      <c r="C20" s="186"/>
      <c r="D20" s="186"/>
      <c r="E20" s="184"/>
      <c r="F20" s="184"/>
      <c r="G20" s="184"/>
      <c r="H20" s="184"/>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8"/>
      <c r="AN20" s="198"/>
      <c r="AO20" s="198"/>
    </row>
    <row r="21" s="12" customFormat="1" ht="30" customHeight="1" spans="1:41">
      <c r="A21" s="183" t="s">
        <v>56</v>
      </c>
      <c r="B21" s="186" t="s">
        <v>68</v>
      </c>
      <c r="C21" s="186"/>
      <c r="D21" s="186"/>
      <c r="E21" s="184"/>
      <c r="F21" s="184"/>
      <c r="G21" s="184"/>
      <c r="H21" s="184"/>
      <c r="I21" s="195">
        <f t="shared" ref="I21:AL21" si="6">SUM(I22:I26)</f>
        <v>5</v>
      </c>
      <c r="J21" s="195">
        <f t="shared" si="6"/>
        <v>8581.6</v>
      </c>
      <c r="K21" s="195">
        <f t="shared" si="6"/>
        <v>4</v>
      </c>
      <c r="L21" s="195">
        <f t="shared" si="6"/>
        <v>0</v>
      </c>
      <c r="M21" s="195">
        <f t="shared" si="6"/>
        <v>1</v>
      </c>
      <c r="N21" s="195">
        <f t="shared" si="6"/>
        <v>0</v>
      </c>
      <c r="O21" s="195">
        <f t="shared" si="6"/>
        <v>0</v>
      </c>
      <c r="P21" s="195">
        <f t="shared" si="6"/>
        <v>0</v>
      </c>
      <c r="Q21" s="195">
        <f t="shared" si="6"/>
        <v>0</v>
      </c>
      <c r="R21" s="195">
        <f t="shared" si="6"/>
        <v>0</v>
      </c>
      <c r="S21" s="195">
        <f t="shared" si="6"/>
        <v>4391</v>
      </c>
      <c r="T21" s="195">
        <f t="shared" si="6"/>
        <v>15310</v>
      </c>
      <c r="U21" s="195">
        <f t="shared" si="6"/>
        <v>0</v>
      </c>
      <c r="V21" s="195">
        <f t="shared" si="6"/>
        <v>0</v>
      </c>
      <c r="W21" s="195">
        <f t="shared" si="6"/>
        <v>0</v>
      </c>
      <c r="X21" s="195">
        <f t="shared" si="6"/>
        <v>0</v>
      </c>
      <c r="Y21" s="195">
        <f t="shared" si="6"/>
        <v>0</v>
      </c>
      <c r="Z21" s="195">
        <f t="shared" si="6"/>
        <v>3746</v>
      </c>
      <c r="AA21" s="195">
        <f t="shared" si="6"/>
        <v>3746</v>
      </c>
      <c r="AB21" s="195">
        <f t="shared" si="6"/>
        <v>2946</v>
      </c>
      <c r="AC21" s="195">
        <f t="shared" si="6"/>
        <v>800</v>
      </c>
      <c r="AD21" s="195">
        <f t="shared" si="6"/>
        <v>0</v>
      </c>
      <c r="AE21" s="195">
        <f t="shared" si="6"/>
        <v>0</v>
      </c>
      <c r="AF21" s="195">
        <f t="shared" si="6"/>
        <v>0</v>
      </c>
      <c r="AG21" s="195">
        <f t="shared" si="6"/>
        <v>0</v>
      </c>
      <c r="AH21" s="195">
        <f t="shared" si="6"/>
        <v>0</v>
      </c>
      <c r="AI21" s="195">
        <f t="shared" si="6"/>
        <v>0</v>
      </c>
      <c r="AJ21" s="195">
        <f t="shared" si="6"/>
        <v>0</v>
      </c>
      <c r="AK21" s="195">
        <f t="shared" si="6"/>
        <v>0</v>
      </c>
      <c r="AL21" s="195">
        <f t="shared" si="6"/>
        <v>0</v>
      </c>
      <c r="AM21" s="198"/>
      <c r="AN21" s="198"/>
      <c r="AO21" s="198"/>
    </row>
    <row r="22" s="7" customFormat="1" ht="409" customHeight="1" spans="1:42">
      <c r="A22" s="22">
        <v>1</v>
      </c>
      <c r="B22" s="22" t="s">
        <v>1138</v>
      </c>
      <c r="C22" s="22">
        <v>2024</v>
      </c>
      <c r="D22" s="84" t="s">
        <v>983</v>
      </c>
      <c r="E22" s="24" t="s">
        <v>178</v>
      </c>
      <c r="F22" s="24" t="s">
        <v>984</v>
      </c>
      <c r="G22" s="24" t="s">
        <v>180</v>
      </c>
      <c r="H22" s="84" t="s">
        <v>1294</v>
      </c>
      <c r="I22" s="22">
        <v>1</v>
      </c>
      <c r="J22" s="22">
        <v>3896</v>
      </c>
      <c r="K22" s="22">
        <v>1</v>
      </c>
      <c r="L22" s="22"/>
      <c r="M22" s="22"/>
      <c r="N22" s="22"/>
      <c r="O22" s="22"/>
      <c r="P22" s="22"/>
      <c r="Q22" s="22"/>
      <c r="R22" s="22"/>
      <c r="S22" s="22">
        <v>338</v>
      </c>
      <c r="T22" s="22">
        <v>1345</v>
      </c>
      <c r="U22" s="24" t="s">
        <v>985</v>
      </c>
      <c r="V22" s="22" t="s">
        <v>944</v>
      </c>
      <c r="W22" s="24" t="s">
        <v>183</v>
      </c>
      <c r="X22" s="22" t="s">
        <v>811</v>
      </c>
      <c r="Y22" s="22" t="s">
        <v>1286</v>
      </c>
      <c r="Z22" s="24">
        <v>2000</v>
      </c>
      <c r="AA22" s="22">
        <v>2000</v>
      </c>
      <c r="AB22" s="60">
        <v>1600</v>
      </c>
      <c r="AC22" s="60">
        <v>400</v>
      </c>
      <c r="AD22" s="60"/>
      <c r="AE22" s="60"/>
      <c r="AF22" s="22"/>
      <c r="AG22" s="22"/>
      <c r="AH22" s="22"/>
      <c r="AI22" s="22"/>
      <c r="AJ22" s="22"/>
      <c r="AK22" s="22"/>
      <c r="AL22" s="22"/>
      <c r="AM22" s="33" t="s">
        <v>1139</v>
      </c>
      <c r="AN22" s="33" t="s">
        <v>1140</v>
      </c>
      <c r="AO22" s="60" t="s">
        <v>1386</v>
      </c>
      <c r="AP22" s="75" t="s">
        <v>1386</v>
      </c>
    </row>
    <row r="23" s="7" customFormat="1" ht="409" customHeight="1" spans="1:42">
      <c r="A23" s="22">
        <v>2</v>
      </c>
      <c r="B23" s="22" t="s">
        <v>1142</v>
      </c>
      <c r="C23" s="22">
        <v>2024</v>
      </c>
      <c r="D23" s="23" t="s">
        <v>185</v>
      </c>
      <c r="E23" s="24" t="s">
        <v>178</v>
      </c>
      <c r="F23" s="24" t="s">
        <v>984</v>
      </c>
      <c r="G23" s="24" t="s">
        <v>1295</v>
      </c>
      <c r="H23" s="23" t="s">
        <v>1387</v>
      </c>
      <c r="I23" s="22">
        <v>1</v>
      </c>
      <c r="J23" s="22">
        <v>3949</v>
      </c>
      <c r="K23" s="22">
        <v>1</v>
      </c>
      <c r="L23" s="22"/>
      <c r="M23" s="22"/>
      <c r="N23" s="22"/>
      <c r="O23" s="22"/>
      <c r="P23" s="22"/>
      <c r="Q23" s="22"/>
      <c r="R23" s="22"/>
      <c r="S23" s="22">
        <v>737</v>
      </c>
      <c r="T23" s="22">
        <v>2312</v>
      </c>
      <c r="U23" s="24" t="s">
        <v>183</v>
      </c>
      <c r="V23" s="22" t="s">
        <v>1144</v>
      </c>
      <c r="W23" s="24" t="s">
        <v>183</v>
      </c>
      <c r="X23" s="22" t="s">
        <v>1144</v>
      </c>
      <c r="Y23" s="22" t="s">
        <v>1286</v>
      </c>
      <c r="Z23" s="59">
        <v>1370</v>
      </c>
      <c r="AA23" s="22">
        <v>1370</v>
      </c>
      <c r="AB23" s="60">
        <v>970</v>
      </c>
      <c r="AC23" s="60">
        <v>400</v>
      </c>
      <c r="AD23" s="60"/>
      <c r="AE23" s="60"/>
      <c r="AF23" s="22"/>
      <c r="AG23" s="22"/>
      <c r="AH23" s="22"/>
      <c r="AI23" s="22"/>
      <c r="AJ23" s="22"/>
      <c r="AK23" s="22"/>
      <c r="AL23" s="22"/>
      <c r="AM23" s="33" t="s">
        <v>1145</v>
      </c>
      <c r="AN23" s="33" t="s">
        <v>1146</v>
      </c>
      <c r="AO23" s="60" t="s">
        <v>1386</v>
      </c>
      <c r="AP23" s="75" t="s">
        <v>1386</v>
      </c>
    </row>
    <row r="24" s="7" customFormat="1" ht="382" customHeight="1" spans="1:42">
      <c r="A24" s="22">
        <v>3</v>
      </c>
      <c r="B24" s="22" t="s">
        <v>1297</v>
      </c>
      <c r="C24" s="22">
        <v>2024</v>
      </c>
      <c r="D24" s="31" t="s">
        <v>1388</v>
      </c>
      <c r="E24" s="24" t="s">
        <v>178</v>
      </c>
      <c r="F24" s="31" t="s">
        <v>402</v>
      </c>
      <c r="G24" s="24" t="s">
        <v>198</v>
      </c>
      <c r="H24" s="32" t="s">
        <v>1389</v>
      </c>
      <c r="I24" s="22">
        <v>1</v>
      </c>
      <c r="J24" s="22">
        <v>408</v>
      </c>
      <c r="K24" s="22">
        <v>1</v>
      </c>
      <c r="L24" s="22"/>
      <c r="M24" s="22"/>
      <c r="N24" s="22"/>
      <c r="O24" s="22"/>
      <c r="P24" s="22"/>
      <c r="Q24" s="22"/>
      <c r="R24" s="22"/>
      <c r="S24" s="28">
        <v>11</v>
      </c>
      <c r="T24" s="28">
        <v>43</v>
      </c>
      <c r="U24" s="24" t="s">
        <v>192</v>
      </c>
      <c r="V24" s="22" t="s">
        <v>810</v>
      </c>
      <c r="W24" s="24" t="s">
        <v>183</v>
      </c>
      <c r="X24" s="22" t="s">
        <v>1144</v>
      </c>
      <c r="Y24" s="22" t="s">
        <v>1286</v>
      </c>
      <c r="Z24" s="24">
        <v>160</v>
      </c>
      <c r="AA24" s="22">
        <v>160</v>
      </c>
      <c r="AB24" s="60">
        <v>160</v>
      </c>
      <c r="AC24" s="60"/>
      <c r="AD24" s="60"/>
      <c r="AE24" s="60"/>
      <c r="AF24" s="22"/>
      <c r="AG24" s="22"/>
      <c r="AH24" s="22"/>
      <c r="AI24" s="22"/>
      <c r="AJ24" s="22"/>
      <c r="AK24" s="22"/>
      <c r="AL24" s="22"/>
      <c r="AM24" s="33" t="s">
        <v>1400</v>
      </c>
      <c r="AN24" s="33" t="s">
        <v>1301</v>
      </c>
      <c r="AO24" s="60" t="s">
        <v>1386</v>
      </c>
      <c r="AP24" s="75" t="s">
        <v>1386</v>
      </c>
    </row>
    <row r="25" s="8" customFormat="1" ht="221" customHeight="1" spans="1:42">
      <c r="A25" s="22">
        <v>4</v>
      </c>
      <c r="B25" s="22" t="s">
        <v>1216</v>
      </c>
      <c r="C25" s="22">
        <v>2024</v>
      </c>
      <c r="D25" s="33" t="s">
        <v>648</v>
      </c>
      <c r="E25" s="22" t="s">
        <v>178</v>
      </c>
      <c r="F25" s="24" t="s">
        <v>1011</v>
      </c>
      <c r="G25" s="22" t="s">
        <v>1391</v>
      </c>
      <c r="H25" s="33" t="s">
        <v>1060</v>
      </c>
      <c r="I25" s="22">
        <v>1</v>
      </c>
      <c r="J25" s="22">
        <v>38.6</v>
      </c>
      <c r="K25" s="22"/>
      <c r="L25" s="22"/>
      <c r="M25" s="22">
        <v>1</v>
      </c>
      <c r="N25" s="22"/>
      <c r="O25" s="22"/>
      <c r="P25" s="22"/>
      <c r="Q25" s="22"/>
      <c r="R25" s="22"/>
      <c r="S25" s="22">
        <v>2833</v>
      </c>
      <c r="T25" s="22">
        <v>9916</v>
      </c>
      <c r="U25" s="22" t="s">
        <v>183</v>
      </c>
      <c r="V25" s="22" t="s">
        <v>1144</v>
      </c>
      <c r="W25" s="22" t="s">
        <v>183</v>
      </c>
      <c r="X25" s="22" t="s">
        <v>811</v>
      </c>
      <c r="Y25" s="22" t="s">
        <v>1286</v>
      </c>
      <c r="Z25" s="22">
        <v>116</v>
      </c>
      <c r="AA25" s="22">
        <v>116</v>
      </c>
      <c r="AB25" s="22">
        <v>116</v>
      </c>
      <c r="AC25" s="22"/>
      <c r="AD25" s="22"/>
      <c r="AE25" s="22"/>
      <c r="AF25" s="22"/>
      <c r="AG25" s="22"/>
      <c r="AH25" s="22"/>
      <c r="AI25" s="22"/>
      <c r="AJ25" s="22"/>
      <c r="AK25" s="22"/>
      <c r="AL25" s="22"/>
      <c r="AM25" s="33" t="s">
        <v>1217</v>
      </c>
      <c r="AN25" s="33" t="s">
        <v>1218</v>
      </c>
      <c r="AO25" s="60" t="s">
        <v>1392</v>
      </c>
      <c r="AP25" s="75" t="s">
        <v>1392</v>
      </c>
    </row>
    <row r="26" s="7" customFormat="1" ht="189" customHeight="1" spans="1:42">
      <c r="A26" s="22">
        <v>5</v>
      </c>
      <c r="B26" s="22" t="s">
        <v>1302</v>
      </c>
      <c r="C26" s="22">
        <v>2024</v>
      </c>
      <c r="D26" s="22" t="s">
        <v>1303</v>
      </c>
      <c r="E26" s="22" t="s">
        <v>178</v>
      </c>
      <c r="F26" s="22" t="s">
        <v>984</v>
      </c>
      <c r="G26" s="22" t="s">
        <v>1304</v>
      </c>
      <c r="H26" s="33" t="s">
        <v>1401</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1402</v>
      </c>
      <c r="AN26" s="47" t="s">
        <v>1307</v>
      </c>
      <c r="AO26" s="76" t="s">
        <v>1386</v>
      </c>
      <c r="AP26" s="75" t="s">
        <v>1386</v>
      </c>
    </row>
    <row r="27" s="12" customFormat="1" ht="51" customHeight="1" spans="1:41">
      <c r="A27" s="183" t="s">
        <v>56</v>
      </c>
      <c r="B27" s="186" t="s">
        <v>69</v>
      </c>
      <c r="C27" s="186"/>
      <c r="D27" s="186"/>
      <c r="E27" s="184"/>
      <c r="F27" s="184"/>
      <c r="G27" s="184"/>
      <c r="H27" s="184"/>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8"/>
      <c r="AN27" s="198"/>
      <c r="AO27" s="198"/>
    </row>
    <row r="28" s="12" customFormat="1" ht="30" customHeight="1" spans="1:41">
      <c r="A28" s="182" t="s">
        <v>54</v>
      </c>
      <c r="B28" s="186" t="s">
        <v>70</v>
      </c>
      <c r="C28" s="186"/>
      <c r="D28" s="186"/>
      <c r="E28" s="184"/>
      <c r="F28" s="184"/>
      <c r="G28" s="184"/>
      <c r="H28" s="184"/>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8"/>
      <c r="AN28" s="198"/>
      <c r="AO28" s="198"/>
    </row>
    <row r="29" s="12" customFormat="1" ht="30" customHeight="1" spans="1:41">
      <c r="A29" s="182" t="s">
        <v>54</v>
      </c>
      <c r="B29" s="186" t="s">
        <v>1411</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c r="AO29" s="198"/>
    </row>
    <row r="30" s="12" customFormat="1" ht="51" customHeight="1" spans="1:41">
      <c r="A30" s="182" t="s">
        <v>54</v>
      </c>
      <c r="B30" s="186" t="s">
        <v>72</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8"/>
      <c r="AN30" s="198"/>
      <c r="AO30" s="198"/>
    </row>
    <row r="31" s="12" customFormat="1" ht="30" customHeight="1" spans="1:41">
      <c r="A31" s="182" t="s">
        <v>52</v>
      </c>
      <c r="B31" s="186" t="s">
        <v>73</v>
      </c>
      <c r="C31" s="186"/>
      <c r="D31" s="186"/>
      <c r="E31" s="184"/>
      <c r="F31" s="184"/>
      <c r="G31" s="184"/>
      <c r="H31" s="184"/>
      <c r="I31" s="195">
        <f t="shared" ref="I31:AL31" si="7">I32+I33+I34+I35</f>
        <v>0</v>
      </c>
      <c r="J31" s="195">
        <f t="shared" si="7"/>
        <v>0</v>
      </c>
      <c r="K31" s="195">
        <f t="shared" si="7"/>
        <v>0</v>
      </c>
      <c r="L31" s="195">
        <f t="shared" si="7"/>
        <v>0</v>
      </c>
      <c r="M31" s="195">
        <f t="shared" si="7"/>
        <v>0</v>
      </c>
      <c r="N31" s="195">
        <f t="shared" si="7"/>
        <v>0</v>
      </c>
      <c r="O31" s="195">
        <f t="shared" si="7"/>
        <v>0</v>
      </c>
      <c r="P31" s="195">
        <f t="shared" si="7"/>
        <v>0</v>
      </c>
      <c r="Q31" s="195">
        <f t="shared" si="7"/>
        <v>0</v>
      </c>
      <c r="R31" s="195">
        <f t="shared" si="7"/>
        <v>0</v>
      </c>
      <c r="S31" s="195">
        <f t="shared" si="7"/>
        <v>0</v>
      </c>
      <c r="T31" s="195">
        <f t="shared" si="7"/>
        <v>0</v>
      </c>
      <c r="U31" s="195">
        <f t="shared" si="7"/>
        <v>0</v>
      </c>
      <c r="V31" s="195">
        <f t="shared" si="7"/>
        <v>0</v>
      </c>
      <c r="W31" s="195">
        <f t="shared" si="7"/>
        <v>0</v>
      </c>
      <c r="X31" s="195">
        <f t="shared" si="7"/>
        <v>0</v>
      </c>
      <c r="Y31" s="195">
        <f t="shared" si="7"/>
        <v>0</v>
      </c>
      <c r="Z31" s="195">
        <f t="shared" si="7"/>
        <v>0</v>
      </c>
      <c r="AA31" s="195">
        <f t="shared" si="7"/>
        <v>0</v>
      </c>
      <c r="AB31" s="195">
        <f t="shared" si="7"/>
        <v>0</v>
      </c>
      <c r="AC31" s="195">
        <f t="shared" si="7"/>
        <v>0</v>
      </c>
      <c r="AD31" s="195">
        <f t="shared" si="7"/>
        <v>0</v>
      </c>
      <c r="AE31" s="195">
        <f t="shared" si="7"/>
        <v>0</v>
      </c>
      <c r="AF31" s="195">
        <f t="shared" si="7"/>
        <v>0</v>
      </c>
      <c r="AG31" s="195">
        <f t="shared" si="7"/>
        <v>0</v>
      </c>
      <c r="AH31" s="195">
        <f t="shared" si="7"/>
        <v>0</v>
      </c>
      <c r="AI31" s="195">
        <f t="shared" si="7"/>
        <v>0</v>
      </c>
      <c r="AJ31" s="195">
        <f t="shared" si="7"/>
        <v>0</v>
      </c>
      <c r="AK31" s="195">
        <f t="shared" si="7"/>
        <v>0</v>
      </c>
      <c r="AL31" s="195">
        <f t="shared" si="7"/>
        <v>0</v>
      </c>
      <c r="AM31" s="198"/>
      <c r="AN31" s="198"/>
      <c r="AO31" s="198"/>
    </row>
    <row r="32" s="12" customFormat="1" ht="47" customHeight="1" spans="1:41">
      <c r="A32" s="182" t="s">
        <v>54</v>
      </c>
      <c r="B32" s="186" t="s">
        <v>74</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c r="AO32" s="198"/>
    </row>
    <row r="33" s="12" customFormat="1" ht="30" customHeight="1" spans="1:41">
      <c r="A33" s="182" t="s">
        <v>54</v>
      </c>
      <c r="B33" s="186" t="s">
        <v>75</v>
      </c>
      <c r="C33" s="186"/>
      <c r="D33" s="186"/>
      <c r="E33" s="184"/>
      <c r="F33" s="184"/>
      <c r="G33" s="184"/>
      <c r="H33" s="184"/>
      <c r="I33" s="195">
        <v>0</v>
      </c>
      <c r="J33" s="195">
        <v>0</v>
      </c>
      <c r="K33" s="195">
        <v>0</v>
      </c>
      <c r="L33" s="195">
        <v>0</v>
      </c>
      <c r="M33" s="195">
        <v>0</v>
      </c>
      <c r="N33" s="195">
        <v>0</v>
      </c>
      <c r="O33" s="195">
        <v>0</v>
      </c>
      <c r="P33" s="195">
        <v>0</v>
      </c>
      <c r="Q33" s="195">
        <v>0</v>
      </c>
      <c r="R33" s="195">
        <v>0</v>
      </c>
      <c r="S33" s="195">
        <v>0</v>
      </c>
      <c r="T33" s="195">
        <v>0</v>
      </c>
      <c r="U33" s="195">
        <v>0</v>
      </c>
      <c r="V33" s="195">
        <v>0</v>
      </c>
      <c r="W33" s="195">
        <v>0</v>
      </c>
      <c r="X33" s="195">
        <v>0</v>
      </c>
      <c r="Y33" s="195">
        <v>0</v>
      </c>
      <c r="Z33" s="195">
        <v>0</v>
      </c>
      <c r="AA33" s="195">
        <v>0</v>
      </c>
      <c r="AB33" s="195">
        <v>0</v>
      </c>
      <c r="AC33" s="195">
        <v>0</v>
      </c>
      <c r="AD33" s="195">
        <v>0</v>
      </c>
      <c r="AE33" s="195">
        <v>0</v>
      </c>
      <c r="AF33" s="195">
        <v>0</v>
      </c>
      <c r="AG33" s="195">
        <v>0</v>
      </c>
      <c r="AH33" s="195">
        <v>0</v>
      </c>
      <c r="AI33" s="195">
        <v>0</v>
      </c>
      <c r="AJ33" s="195">
        <v>0</v>
      </c>
      <c r="AK33" s="195">
        <v>0</v>
      </c>
      <c r="AL33" s="195">
        <v>0</v>
      </c>
      <c r="AM33" s="195"/>
      <c r="AN33" s="198"/>
      <c r="AO33" s="198"/>
    </row>
    <row r="34" s="12" customFormat="1" ht="30" customHeight="1" spans="1:41">
      <c r="A34" s="182" t="s">
        <v>54</v>
      </c>
      <c r="B34" s="186" t="s">
        <v>76</v>
      </c>
      <c r="C34" s="186"/>
      <c r="D34" s="186"/>
      <c r="E34" s="184"/>
      <c r="F34" s="184"/>
      <c r="G34" s="184"/>
      <c r="H34" s="184"/>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8"/>
      <c r="AN34" s="198"/>
      <c r="AO34" s="198"/>
    </row>
    <row r="35" s="12" customFormat="1" ht="30" customHeight="1" spans="1:41">
      <c r="A35" s="182" t="s">
        <v>54</v>
      </c>
      <c r="B35" s="186" t="s">
        <v>77</v>
      </c>
      <c r="C35" s="186"/>
      <c r="D35" s="186"/>
      <c r="E35" s="184"/>
      <c r="F35" s="184"/>
      <c r="G35" s="184"/>
      <c r="H35" s="184"/>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8"/>
      <c r="AN35" s="198"/>
      <c r="AO35" s="198"/>
    </row>
    <row r="36" s="12" customFormat="1" ht="30" customHeight="1" spans="1:41">
      <c r="A36" s="182" t="s">
        <v>52</v>
      </c>
      <c r="B36" s="186" t="s">
        <v>78</v>
      </c>
      <c r="C36" s="186"/>
      <c r="D36" s="186"/>
      <c r="E36" s="184"/>
      <c r="F36" s="184"/>
      <c r="G36" s="184"/>
      <c r="H36" s="184"/>
      <c r="I36" s="195">
        <f t="shared" ref="I36:AL36" si="8">I37+I46</f>
        <v>4</v>
      </c>
      <c r="J36" s="195">
        <f t="shared" si="8"/>
        <v>115.7</v>
      </c>
      <c r="K36" s="195">
        <f t="shared" si="8"/>
        <v>0</v>
      </c>
      <c r="L36" s="195">
        <f t="shared" si="8"/>
        <v>0</v>
      </c>
      <c r="M36" s="195">
        <f t="shared" si="8"/>
        <v>4</v>
      </c>
      <c r="N36" s="195">
        <f t="shared" si="8"/>
        <v>0</v>
      </c>
      <c r="O36" s="195">
        <f t="shared" si="8"/>
        <v>0</v>
      </c>
      <c r="P36" s="195">
        <f t="shared" si="8"/>
        <v>0</v>
      </c>
      <c r="Q36" s="195">
        <f t="shared" si="8"/>
        <v>0</v>
      </c>
      <c r="R36" s="195">
        <f t="shared" si="8"/>
        <v>0</v>
      </c>
      <c r="S36" s="195">
        <f t="shared" si="8"/>
        <v>3557</v>
      </c>
      <c r="T36" s="195">
        <f t="shared" si="8"/>
        <v>14114</v>
      </c>
      <c r="U36" s="195">
        <f t="shared" si="8"/>
        <v>0</v>
      </c>
      <c r="V36" s="195">
        <f t="shared" si="8"/>
        <v>0</v>
      </c>
      <c r="W36" s="195">
        <f t="shared" si="8"/>
        <v>0</v>
      </c>
      <c r="X36" s="195">
        <f t="shared" si="8"/>
        <v>0</v>
      </c>
      <c r="Y36" s="195">
        <f t="shared" si="8"/>
        <v>0</v>
      </c>
      <c r="Z36" s="195">
        <f t="shared" si="8"/>
        <v>4400</v>
      </c>
      <c r="AA36" s="195">
        <f t="shared" si="8"/>
        <v>2850</v>
      </c>
      <c r="AB36" s="195">
        <f t="shared" si="8"/>
        <v>2450</v>
      </c>
      <c r="AC36" s="195">
        <f t="shared" si="8"/>
        <v>400</v>
      </c>
      <c r="AD36" s="195">
        <f t="shared" si="8"/>
        <v>0</v>
      </c>
      <c r="AE36" s="195">
        <f t="shared" si="8"/>
        <v>0</v>
      </c>
      <c r="AF36" s="195">
        <f t="shared" si="8"/>
        <v>1400</v>
      </c>
      <c r="AG36" s="195">
        <f t="shared" si="8"/>
        <v>0</v>
      </c>
      <c r="AH36" s="195">
        <f t="shared" si="8"/>
        <v>0</v>
      </c>
      <c r="AI36" s="195">
        <f t="shared" si="8"/>
        <v>0</v>
      </c>
      <c r="AJ36" s="195">
        <f t="shared" si="8"/>
        <v>150</v>
      </c>
      <c r="AK36" s="195">
        <f t="shared" si="8"/>
        <v>0</v>
      </c>
      <c r="AL36" s="195">
        <f t="shared" si="8"/>
        <v>0</v>
      </c>
      <c r="AM36" s="198"/>
      <c r="AN36" s="198"/>
      <c r="AO36" s="198"/>
    </row>
    <row r="37" s="12" customFormat="1" ht="30" customHeight="1" spans="1:41">
      <c r="A37" s="182" t="s">
        <v>54</v>
      </c>
      <c r="B37" s="186" t="s">
        <v>79</v>
      </c>
      <c r="C37" s="186"/>
      <c r="D37" s="186"/>
      <c r="E37" s="184"/>
      <c r="F37" s="184"/>
      <c r="G37" s="184"/>
      <c r="H37" s="184"/>
      <c r="I37" s="195">
        <f t="shared" ref="I37:AL37" si="9">I38+I39+I40+I41</f>
        <v>4</v>
      </c>
      <c r="J37" s="195">
        <f t="shared" si="9"/>
        <v>115.7</v>
      </c>
      <c r="K37" s="195">
        <f t="shared" si="9"/>
        <v>0</v>
      </c>
      <c r="L37" s="195">
        <f t="shared" si="9"/>
        <v>0</v>
      </c>
      <c r="M37" s="195">
        <f t="shared" si="9"/>
        <v>4</v>
      </c>
      <c r="N37" s="195">
        <f t="shared" si="9"/>
        <v>0</v>
      </c>
      <c r="O37" s="195">
        <f t="shared" si="9"/>
        <v>0</v>
      </c>
      <c r="P37" s="195">
        <f t="shared" si="9"/>
        <v>0</v>
      </c>
      <c r="Q37" s="195">
        <f t="shared" si="9"/>
        <v>0</v>
      </c>
      <c r="R37" s="195">
        <f t="shared" si="9"/>
        <v>0</v>
      </c>
      <c r="S37" s="195">
        <f t="shared" si="9"/>
        <v>3557</v>
      </c>
      <c r="T37" s="195">
        <f t="shared" si="9"/>
        <v>14114</v>
      </c>
      <c r="U37" s="195">
        <f t="shared" si="9"/>
        <v>0</v>
      </c>
      <c r="V37" s="195">
        <f t="shared" si="9"/>
        <v>0</v>
      </c>
      <c r="W37" s="195">
        <f t="shared" si="9"/>
        <v>0</v>
      </c>
      <c r="X37" s="195">
        <f t="shared" si="9"/>
        <v>0</v>
      </c>
      <c r="Y37" s="195">
        <f t="shared" si="9"/>
        <v>0</v>
      </c>
      <c r="Z37" s="195">
        <f t="shared" si="9"/>
        <v>4400</v>
      </c>
      <c r="AA37" s="195">
        <f t="shared" si="9"/>
        <v>2850</v>
      </c>
      <c r="AB37" s="195">
        <f t="shared" si="9"/>
        <v>2450</v>
      </c>
      <c r="AC37" s="195">
        <f t="shared" si="9"/>
        <v>400</v>
      </c>
      <c r="AD37" s="195">
        <f t="shared" si="9"/>
        <v>0</v>
      </c>
      <c r="AE37" s="195">
        <f t="shared" si="9"/>
        <v>0</v>
      </c>
      <c r="AF37" s="195">
        <f t="shared" si="9"/>
        <v>1400</v>
      </c>
      <c r="AG37" s="195">
        <f t="shared" si="9"/>
        <v>0</v>
      </c>
      <c r="AH37" s="195">
        <f t="shared" si="9"/>
        <v>0</v>
      </c>
      <c r="AI37" s="195">
        <f t="shared" si="9"/>
        <v>0</v>
      </c>
      <c r="AJ37" s="195">
        <f t="shared" si="9"/>
        <v>150</v>
      </c>
      <c r="AK37" s="195">
        <f t="shared" si="9"/>
        <v>0</v>
      </c>
      <c r="AL37" s="195">
        <f t="shared" si="9"/>
        <v>0</v>
      </c>
      <c r="AM37" s="198"/>
      <c r="AN37" s="198"/>
      <c r="AO37" s="198"/>
    </row>
    <row r="38" s="12" customFormat="1" ht="30" customHeight="1" spans="1:41">
      <c r="A38" s="183" t="s">
        <v>56</v>
      </c>
      <c r="B38" s="186" t="s">
        <v>80</v>
      </c>
      <c r="C38" s="186"/>
      <c r="D38" s="186"/>
      <c r="E38" s="184"/>
      <c r="F38" s="184"/>
      <c r="G38" s="184"/>
      <c r="H38" s="184"/>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8"/>
      <c r="AN38" s="198"/>
      <c r="AO38" s="198"/>
    </row>
    <row r="39" s="12" customFormat="1" ht="30" customHeight="1" spans="1:41">
      <c r="A39" s="183" t="s">
        <v>56</v>
      </c>
      <c r="B39" s="186" t="s">
        <v>81</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8"/>
      <c r="AN39" s="198"/>
      <c r="AO39" s="198"/>
    </row>
    <row r="40" s="12" customFormat="1" ht="30" customHeight="1" spans="1:41">
      <c r="A40" s="183" t="s">
        <v>56</v>
      </c>
      <c r="B40" s="186" t="s">
        <v>82</v>
      </c>
      <c r="C40" s="186"/>
      <c r="D40" s="186"/>
      <c r="E40" s="184"/>
      <c r="F40" s="184"/>
      <c r="G40" s="184"/>
      <c r="H40" s="184"/>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8"/>
      <c r="AN40" s="198"/>
      <c r="AO40" s="198"/>
    </row>
    <row r="41" s="12" customFormat="1" ht="50" customHeight="1" spans="1:41">
      <c r="A41" s="183" t="s">
        <v>56</v>
      </c>
      <c r="B41" s="186" t="s">
        <v>83</v>
      </c>
      <c r="C41" s="186"/>
      <c r="D41" s="186"/>
      <c r="E41" s="184"/>
      <c r="F41" s="184"/>
      <c r="G41" s="184"/>
      <c r="H41" s="184"/>
      <c r="I41" s="195">
        <f t="shared" ref="I41:AL41" si="10">SUM(I42:I45)</f>
        <v>4</v>
      </c>
      <c r="J41" s="195">
        <f t="shared" si="10"/>
        <v>115.7</v>
      </c>
      <c r="K41" s="195">
        <f t="shared" si="10"/>
        <v>0</v>
      </c>
      <c r="L41" s="195">
        <f t="shared" si="10"/>
        <v>0</v>
      </c>
      <c r="M41" s="195">
        <f t="shared" si="10"/>
        <v>4</v>
      </c>
      <c r="N41" s="195">
        <f t="shared" si="10"/>
        <v>0</v>
      </c>
      <c r="O41" s="195">
        <f t="shared" si="10"/>
        <v>0</v>
      </c>
      <c r="P41" s="195">
        <f t="shared" si="10"/>
        <v>0</v>
      </c>
      <c r="Q41" s="195">
        <f t="shared" si="10"/>
        <v>0</v>
      </c>
      <c r="R41" s="195">
        <f t="shared" si="10"/>
        <v>0</v>
      </c>
      <c r="S41" s="195">
        <f t="shared" si="10"/>
        <v>3557</v>
      </c>
      <c r="T41" s="195">
        <f t="shared" si="10"/>
        <v>14114</v>
      </c>
      <c r="U41" s="195">
        <f t="shared" si="10"/>
        <v>0</v>
      </c>
      <c r="V41" s="195">
        <f t="shared" si="10"/>
        <v>0</v>
      </c>
      <c r="W41" s="195">
        <f t="shared" si="10"/>
        <v>0</v>
      </c>
      <c r="X41" s="195">
        <f t="shared" si="10"/>
        <v>0</v>
      </c>
      <c r="Y41" s="195">
        <f t="shared" si="10"/>
        <v>0</v>
      </c>
      <c r="Z41" s="195">
        <f t="shared" si="10"/>
        <v>4400</v>
      </c>
      <c r="AA41" s="195">
        <f t="shared" si="10"/>
        <v>2850</v>
      </c>
      <c r="AB41" s="195">
        <f t="shared" si="10"/>
        <v>2450</v>
      </c>
      <c r="AC41" s="195">
        <f t="shared" si="10"/>
        <v>400</v>
      </c>
      <c r="AD41" s="195">
        <f t="shared" si="10"/>
        <v>0</v>
      </c>
      <c r="AE41" s="195">
        <f t="shared" si="10"/>
        <v>0</v>
      </c>
      <c r="AF41" s="195">
        <f t="shared" si="10"/>
        <v>1400</v>
      </c>
      <c r="AG41" s="195">
        <f t="shared" si="10"/>
        <v>0</v>
      </c>
      <c r="AH41" s="195">
        <f t="shared" si="10"/>
        <v>0</v>
      </c>
      <c r="AI41" s="195">
        <f t="shared" si="10"/>
        <v>0</v>
      </c>
      <c r="AJ41" s="195">
        <f t="shared" si="10"/>
        <v>150</v>
      </c>
      <c r="AK41" s="195">
        <f t="shared" si="10"/>
        <v>0</v>
      </c>
      <c r="AL41" s="195">
        <f t="shared" si="10"/>
        <v>0</v>
      </c>
      <c r="AM41" s="198"/>
      <c r="AN41" s="198"/>
      <c r="AO41" s="198"/>
    </row>
    <row r="42" s="7" customFormat="1" ht="309" customHeight="1" spans="1:42">
      <c r="A42" s="22">
        <v>6</v>
      </c>
      <c r="B42" s="22" t="s">
        <v>1155</v>
      </c>
      <c r="C42" s="22">
        <v>2024</v>
      </c>
      <c r="D42" s="34" t="s">
        <v>203</v>
      </c>
      <c r="E42" s="24" t="s">
        <v>178</v>
      </c>
      <c r="F42" s="24" t="s">
        <v>990</v>
      </c>
      <c r="G42" s="24" t="s">
        <v>204</v>
      </c>
      <c r="H42" s="35" t="s">
        <v>1405</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1700</v>
      </c>
      <c r="AA42" s="22">
        <v>1700</v>
      </c>
      <c r="AB42" s="60">
        <v>1300</v>
      </c>
      <c r="AC42" s="60">
        <v>400</v>
      </c>
      <c r="AD42" s="60"/>
      <c r="AE42" s="60"/>
      <c r="AF42" s="22"/>
      <c r="AG42" s="22"/>
      <c r="AH42" s="22"/>
      <c r="AI42" s="22"/>
      <c r="AJ42" s="22"/>
      <c r="AK42" s="22"/>
      <c r="AL42" s="22"/>
      <c r="AM42" s="33" t="s">
        <v>1406</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1407</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1408</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1195</v>
      </c>
      <c r="AN44" s="68" t="s">
        <v>1196</v>
      </c>
      <c r="AO44" s="57" t="s">
        <v>1386</v>
      </c>
      <c r="AP44" s="75" t="s">
        <v>1386</v>
      </c>
    </row>
    <row r="45" s="13" customFormat="1" ht="145" customHeight="1" spans="1:42">
      <c r="A45" s="22">
        <v>9</v>
      </c>
      <c r="B45" s="22" t="s">
        <v>1322</v>
      </c>
      <c r="C45" s="33">
        <v>2024</v>
      </c>
      <c r="D45" s="33" t="s">
        <v>1323</v>
      </c>
      <c r="E45" s="33" t="s">
        <v>178</v>
      </c>
      <c r="F45" s="22" t="s">
        <v>1009</v>
      </c>
      <c r="G45" s="33" t="s">
        <v>1324</v>
      </c>
      <c r="H45" s="33" t="s">
        <v>1325</v>
      </c>
      <c r="I45" s="33">
        <v>1</v>
      </c>
      <c r="J45" s="33">
        <v>7.7</v>
      </c>
      <c r="K45" s="33"/>
      <c r="L45" s="33"/>
      <c r="M45" s="33">
        <v>1</v>
      </c>
      <c r="N45" s="33"/>
      <c r="O45" s="33"/>
      <c r="P45" s="33"/>
      <c r="Q45" s="33"/>
      <c r="R45" s="33"/>
      <c r="S45" s="39">
        <v>788</v>
      </c>
      <c r="T45" s="39">
        <v>2878</v>
      </c>
      <c r="U45" s="22" t="s">
        <v>206</v>
      </c>
      <c r="V45" s="33" t="s">
        <v>902</v>
      </c>
      <c r="W45" s="33" t="s">
        <v>207</v>
      </c>
      <c r="X45" s="22" t="s">
        <v>715</v>
      </c>
      <c r="Y45" s="33" t="s">
        <v>1286</v>
      </c>
      <c r="Z45" s="33">
        <v>950</v>
      </c>
      <c r="AA45" s="33">
        <v>950</v>
      </c>
      <c r="AB45" s="33">
        <v>950</v>
      </c>
      <c r="AC45" s="33"/>
      <c r="AD45" s="33"/>
      <c r="AE45" s="33"/>
      <c r="AF45" s="33"/>
      <c r="AG45" s="33"/>
      <c r="AH45" s="33"/>
      <c r="AI45" s="33"/>
      <c r="AJ45" s="33"/>
      <c r="AK45" s="33"/>
      <c r="AL45" s="33"/>
      <c r="AM45" s="33" t="s">
        <v>1326</v>
      </c>
      <c r="AN45" s="33" t="s">
        <v>913</v>
      </c>
      <c r="AO45" s="60" t="s">
        <v>1392</v>
      </c>
      <c r="AP45" s="75" t="s">
        <v>1392</v>
      </c>
    </row>
    <row r="46" s="12" customFormat="1" ht="30" customHeight="1" spans="1:41">
      <c r="A46" s="182" t="s">
        <v>54</v>
      </c>
      <c r="B46" s="186" t="s">
        <v>84</v>
      </c>
      <c r="C46" s="186"/>
      <c r="D46" s="186"/>
      <c r="E46" s="184"/>
      <c r="F46" s="184"/>
      <c r="G46" s="184"/>
      <c r="H46" s="184"/>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8"/>
      <c r="AN46" s="198"/>
      <c r="AO46" s="198"/>
    </row>
    <row r="47" s="12" customFormat="1" ht="30" customHeight="1" spans="1:41">
      <c r="A47" s="182" t="s">
        <v>52</v>
      </c>
      <c r="B47" s="186" t="s">
        <v>85</v>
      </c>
      <c r="C47" s="186"/>
      <c r="D47" s="186"/>
      <c r="E47" s="184"/>
      <c r="F47" s="184"/>
      <c r="G47" s="184"/>
      <c r="H47" s="184"/>
      <c r="I47" s="195">
        <f t="shared" ref="I47:AL47" si="11">I48+I50+I51+I52</f>
        <v>1</v>
      </c>
      <c r="J47" s="195">
        <f t="shared" si="11"/>
        <v>100</v>
      </c>
      <c r="K47" s="195">
        <f t="shared" si="11"/>
        <v>1</v>
      </c>
      <c r="L47" s="195">
        <f t="shared" si="11"/>
        <v>0</v>
      </c>
      <c r="M47" s="195">
        <f t="shared" si="11"/>
        <v>0</v>
      </c>
      <c r="N47" s="195">
        <f t="shared" si="11"/>
        <v>0</v>
      </c>
      <c r="O47" s="195">
        <f t="shared" si="11"/>
        <v>0</v>
      </c>
      <c r="P47" s="195">
        <f t="shared" si="11"/>
        <v>0</v>
      </c>
      <c r="Q47" s="195">
        <f t="shared" si="11"/>
        <v>0</v>
      </c>
      <c r="R47" s="195">
        <f t="shared" si="11"/>
        <v>0</v>
      </c>
      <c r="S47" s="195">
        <f t="shared" si="11"/>
        <v>26</v>
      </c>
      <c r="T47" s="195">
        <f t="shared" si="11"/>
        <v>83</v>
      </c>
      <c r="U47" s="195">
        <f t="shared" si="11"/>
        <v>0</v>
      </c>
      <c r="V47" s="195">
        <f t="shared" si="11"/>
        <v>0</v>
      </c>
      <c r="W47" s="195">
        <f t="shared" si="11"/>
        <v>0</v>
      </c>
      <c r="X47" s="195">
        <f t="shared" si="11"/>
        <v>0</v>
      </c>
      <c r="Y47" s="195">
        <f t="shared" si="11"/>
        <v>0</v>
      </c>
      <c r="Z47" s="195">
        <f t="shared" si="11"/>
        <v>60</v>
      </c>
      <c r="AA47" s="195">
        <f t="shared" si="11"/>
        <v>60</v>
      </c>
      <c r="AB47" s="195">
        <f t="shared" si="11"/>
        <v>60</v>
      </c>
      <c r="AC47" s="195">
        <f t="shared" si="11"/>
        <v>0</v>
      </c>
      <c r="AD47" s="195">
        <f t="shared" si="11"/>
        <v>0</v>
      </c>
      <c r="AE47" s="195">
        <f t="shared" si="11"/>
        <v>0</v>
      </c>
      <c r="AF47" s="195">
        <f t="shared" si="11"/>
        <v>0</v>
      </c>
      <c r="AG47" s="195">
        <f t="shared" si="11"/>
        <v>0</v>
      </c>
      <c r="AH47" s="195">
        <f t="shared" si="11"/>
        <v>0</v>
      </c>
      <c r="AI47" s="195">
        <f t="shared" si="11"/>
        <v>0</v>
      </c>
      <c r="AJ47" s="195">
        <f t="shared" si="11"/>
        <v>0</v>
      </c>
      <c r="AK47" s="195">
        <f t="shared" si="11"/>
        <v>0</v>
      </c>
      <c r="AL47" s="195">
        <f t="shared" si="11"/>
        <v>0</v>
      </c>
      <c r="AM47" s="198"/>
      <c r="AN47" s="198"/>
      <c r="AO47" s="198"/>
    </row>
    <row r="48" s="12" customFormat="1" ht="30" customHeight="1" spans="1:41">
      <c r="A48" s="182" t="s">
        <v>54</v>
      </c>
      <c r="B48" s="186" t="s">
        <v>86</v>
      </c>
      <c r="C48" s="186"/>
      <c r="D48" s="186"/>
      <c r="E48" s="184"/>
      <c r="F48" s="184"/>
      <c r="G48" s="184"/>
      <c r="H48" s="184"/>
      <c r="I48" s="195">
        <f t="shared" ref="I48:AL48" si="12">SUM(I49)</f>
        <v>1</v>
      </c>
      <c r="J48" s="195">
        <f t="shared" si="12"/>
        <v>100</v>
      </c>
      <c r="K48" s="195">
        <f t="shared" si="12"/>
        <v>1</v>
      </c>
      <c r="L48" s="195">
        <f t="shared" si="12"/>
        <v>0</v>
      </c>
      <c r="M48" s="195">
        <f t="shared" si="12"/>
        <v>0</v>
      </c>
      <c r="N48" s="195">
        <f t="shared" si="12"/>
        <v>0</v>
      </c>
      <c r="O48" s="195">
        <f t="shared" si="12"/>
        <v>0</v>
      </c>
      <c r="P48" s="195">
        <f t="shared" si="12"/>
        <v>0</v>
      </c>
      <c r="Q48" s="195">
        <f t="shared" si="12"/>
        <v>0</v>
      </c>
      <c r="R48" s="195">
        <f t="shared" si="12"/>
        <v>0</v>
      </c>
      <c r="S48" s="195">
        <f t="shared" si="12"/>
        <v>26</v>
      </c>
      <c r="T48" s="195">
        <f t="shared" si="12"/>
        <v>83</v>
      </c>
      <c r="U48" s="195">
        <f t="shared" si="12"/>
        <v>0</v>
      </c>
      <c r="V48" s="195">
        <f t="shared" si="12"/>
        <v>0</v>
      </c>
      <c r="W48" s="195">
        <f t="shared" si="12"/>
        <v>0</v>
      </c>
      <c r="X48" s="195">
        <f t="shared" si="12"/>
        <v>0</v>
      </c>
      <c r="Y48" s="195">
        <f t="shared" si="12"/>
        <v>0</v>
      </c>
      <c r="Z48" s="195">
        <f t="shared" si="12"/>
        <v>60</v>
      </c>
      <c r="AA48" s="195">
        <f t="shared" si="12"/>
        <v>60</v>
      </c>
      <c r="AB48" s="195">
        <f t="shared" si="12"/>
        <v>60</v>
      </c>
      <c r="AC48" s="195">
        <f t="shared" si="12"/>
        <v>0</v>
      </c>
      <c r="AD48" s="195">
        <f t="shared" si="12"/>
        <v>0</v>
      </c>
      <c r="AE48" s="195">
        <f t="shared" si="12"/>
        <v>0</v>
      </c>
      <c r="AF48" s="195">
        <f t="shared" si="12"/>
        <v>0</v>
      </c>
      <c r="AG48" s="195">
        <f t="shared" si="12"/>
        <v>0</v>
      </c>
      <c r="AH48" s="195">
        <f t="shared" si="12"/>
        <v>0</v>
      </c>
      <c r="AI48" s="195">
        <f t="shared" si="12"/>
        <v>0</v>
      </c>
      <c r="AJ48" s="195">
        <f t="shared" si="12"/>
        <v>0</v>
      </c>
      <c r="AK48" s="195">
        <f t="shared" si="12"/>
        <v>0</v>
      </c>
      <c r="AL48" s="195">
        <f t="shared" si="12"/>
        <v>0</v>
      </c>
      <c r="AM48" s="195"/>
      <c r="AN48" s="198"/>
      <c r="AO48" s="198"/>
    </row>
    <row r="49" s="10" customFormat="1" ht="408" customHeight="1" spans="1:42">
      <c r="A49" s="22">
        <v>10</v>
      </c>
      <c r="B49" s="22" t="s">
        <v>1327</v>
      </c>
      <c r="C49" s="33">
        <v>2024</v>
      </c>
      <c r="D49" s="33" t="s">
        <v>1328</v>
      </c>
      <c r="E49" s="33" t="s">
        <v>178</v>
      </c>
      <c r="F49" s="22" t="s">
        <v>1009</v>
      </c>
      <c r="G49" s="33" t="s">
        <v>548</v>
      </c>
      <c r="H49" s="33" t="s">
        <v>1329</v>
      </c>
      <c r="I49" s="33">
        <v>1</v>
      </c>
      <c r="J49" s="33">
        <v>100</v>
      </c>
      <c r="K49" s="33">
        <v>1</v>
      </c>
      <c r="L49" s="33"/>
      <c r="M49" s="33"/>
      <c r="N49" s="33"/>
      <c r="O49" s="33"/>
      <c r="P49" s="33"/>
      <c r="Q49" s="33"/>
      <c r="R49" s="33"/>
      <c r="S49" s="33">
        <v>26</v>
      </c>
      <c r="T49" s="33">
        <v>83</v>
      </c>
      <c r="U49" s="33" t="s">
        <v>183</v>
      </c>
      <c r="V49" s="33" t="s">
        <v>1144</v>
      </c>
      <c r="W49" s="33" t="s">
        <v>183</v>
      </c>
      <c r="X49" s="33" t="s">
        <v>1144</v>
      </c>
      <c r="Y49" s="33" t="s">
        <v>1286</v>
      </c>
      <c r="Z49" s="33">
        <v>60</v>
      </c>
      <c r="AA49" s="33">
        <v>60</v>
      </c>
      <c r="AB49" s="33">
        <v>60</v>
      </c>
      <c r="AC49" s="33"/>
      <c r="AD49" s="33"/>
      <c r="AE49" s="33"/>
      <c r="AF49" s="33"/>
      <c r="AG49" s="33"/>
      <c r="AH49" s="33"/>
      <c r="AI49" s="33"/>
      <c r="AJ49" s="33"/>
      <c r="AK49" s="9"/>
      <c r="AL49" s="33"/>
      <c r="AM49" s="103" t="s">
        <v>1331</v>
      </c>
      <c r="AN49" s="33" t="s">
        <v>1332</v>
      </c>
      <c r="AO49" s="60" t="s">
        <v>1386</v>
      </c>
      <c r="AP49" s="22" t="s">
        <v>1390</v>
      </c>
    </row>
    <row r="50" s="12" customFormat="1" ht="30" customHeight="1" spans="1:41">
      <c r="A50" s="182" t="s">
        <v>54</v>
      </c>
      <c r="B50" s="186" t="s">
        <v>87</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8"/>
      <c r="AN50" s="198"/>
      <c r="AO50" s="198"/>
    </row>
    <row r="51" s="12" customFormat="1" ht="30" customHeight="1" spans="1:41">
      <c r="A51" s="182" t="s">
        <v>54</v>
      </c>
      <c r="B51" s="186" t="s">
        <v>88</v>
      </c>
      <c r="C51" s="186"/>
      <c r="D51" s="186"/>
      <c r="E51" s="184"/>
      <c r="F51" s="184"/>
      <c r="G51" s="184"/>
      <c r="H51" s="184"/>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8"/>
      <c r="AN51" s="198"/>
      <c r="AO51" s="198"/>
    </row>
    <row r="52" s="12" customFormat="1" ht="30" customHeight="1" spans="1:41">
      <c r="A52" s="182" t="s">
        <v>54</v>
      </c>
      <c r="B52" s="186" t="s">
        <v>89</v>
      </c>
      <c r="C52" s="186"/>
      <c r="D52" s="186"/>
      <c r="E52" s="184"/>
      <c r="F52" s="184"/>
      <c r="G52" s="184"/>
      <c r="H52" s="184"/>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8"/>
      <c r="AN52" s="198"/>
      <c r="AO52" s="198"/>
    </row>
    <row r="53" s="12" customFormat="1" ht="30" customHeight="1" spans="1:41">
      <c r="A53" s="182" t="s">
        <v>52</v>
      </c>
      <c r="B53" s="186" t="s">
        <v>90</v>
      </c>
      <c r="C53" s="186"/>
      <c r="D53" s="186"/>
      <c r="E53" s="184"/>
      <c r="F53" s="184"/>
      <c r="G53" s="184"/>
      <c r="H53" s="184"/>
      <c r="I53" s="195">
        <f t="shared" ref="I53:AL53" si="13">I54+I56+I59+I57+I58+I60</f>
        <v>1</v>
      </c>
      <c r="J53" s="195">
        <f t="shared" si="13"/>
        <v>1200</v>
      </c>
      <c r="K53" s="195">
        <f t="shared" si="13"/>
        <v>1</v>
      </c>
      <c r="L53" s="195">
        <f t="shared" si="13"/>
        <v>0</v>
      </c>
      <c r="M53" s="195">
        <f t="shared" si="13"/>
        <v>0</v>
      </c>
      <c r="N53" s="195">
        <f t="shared" si="13"/>
        <v>0</v>
      </c>
      <c r="O53" s="195">
        <f t="shared" si="13"/>
        <v>0</v>
      </c>
      <c r="P53" s="195">
        <f t="shared" si="13"/>
        <v>0</v>
      </c>
      <c r="Q53" s="195">
        <f t="shared" si="13"/>
        <v>0</v>
      </c>
      <c r="R53" s="195">
        <f t="shared" si="13"/>
        <v>0</v>
      </c>
      <c r="S53" s="195">
        <f t="shared" si="13"/>
        <v>1200</v>
      </c>
      <c r="T53" s="195">
        <f t="shared" si="13"/>
        <v>1200</v>
      </c>
      <c r="U53" s="195">
        <f t="shared" si="13"/>
        <v>0</v>
      </c>
      <c r="V53" s="195">
        <f t="shared" si="13"/>
        <v>0</v>
      </c>
      <c r="W53" s="195">
        <f t="shared" si="13"/>
        <v>0</v>
      </c>
      <c r="X53" s="195">
        <f t="shared" si="13"/>
        <v>0</v>
      </c>
      <c r="Y53" s="195">
        <f t="shared" si="13"/>
        <v>0</v>
      </c>
      <c r="Z53" s="195">
        <f t="shared" si="13"/>
        <v>200</v>
      </c>
      <c r="AA53" s="195">
        <f t="shared" si="13"/>
        <v>0</v>
      </c>
      <c r="AB53" s="195">
        <f t="shared" si="13"/>
        <v>0</v>
      </c>
      <c r="AC53" s="195">
        <f t="shared" si="13"/>
        <v>0</v>
      </c>
      <c r="AD53" s="195">
        <f t="shared" si="13"/>
        <v>0</v>
      </c>
      <c r="AE53" s="195">
        <f t="shared" si="13"/>
        <v>0</v>
      </c>
      <c r="AF53" s="195">
        <f t="shared" si="13"/>
        <v>200</v>
      </c>
      <c r="AG53" s="195">
        <f t="shared" si="13"/>
        <v>0</v>
      </c>
      <c r="AH53" s="195">
        <f t="shared" si="13"/>
        <v>0</v>
      </c>
      <c r="AI53" s="195">
        <f t="shared" si="13"/>
        <v>0</v>
      </c>
      <c r="AJ53" s="195">
        <f t="shared" si="13"/>
        <v>0</v>
      </c>
      <c r="AK53" s="195">
        <f t="shared" si="13"/>
        <v>0</v>
      </c>
      <c r="AL53" s="195">
        <f t="shared" si="13"/>
        <v>0</v>
      </c>
      <c r="AM53" s="198"/>
      <c r="AN53" s="198"/>
      <c r="AO53" s="198"/>
    </row>
    <row r="54" s="12" customFormat="1" ht="30" customHeight="1" spans="1:41">
      <c r="A54" s="182" t="s">
        <v>54</v>
      </c>
      <c r="B54" s="186" t="s">
        <v>91</v>
      </c>
      <c r="C54" s="186"/>
      <c r="D54" s="186"/>
      <c r="E54" s="184"/>
      <c r="F54" s="184"/>
      <c r="G54" s="184"/>
      <c r="H54" s="184"/>
      <c r="I54" s="195">
        <f t="shared" ref="I54:AL54" si="14">SUM(I55)</f>
        <v>1</v>
      </c>
      <c r="J54" s="195">
        <f t="shared" si="14"/>
        <v>1200</v>
      </c>
      <c r="K54" s="195">
        <f t="shared" si="14"/>
        <v>1</v>
      </c>
      <c r="L54" s="195">
        <f t="shared" si="14"/>
        <v>0</v>
      </c>
      <c r="M54" s="195">
        <f t="shared" si="14"/>
        <v>0</v>
      </c>
      <c r="N54" s="195">
        <f t="shared" si="14"/>
        <v>0</v>
      </c>
      <c r="O54" s="195">
        <f t="shared" si="14"/>
        <v>0</v>
      </c>
      <c r="P54" s="195">
        <f t="shared" si="14"/>
        <v>0</v>
      </c>
      <c r="Q54" s="195">
        <f t="shared" si="14"/>
        <v>0</v>
      </c>
      <c r="R54" s="195">
        <f t="shared" si="14"/>
        <v>0</v>
      </c>
      <c r="S54" s="195">
        <f t="shared" si="14"/>
        <v>1200</v>
      </c>
      <c r="T54" s="195">
        <f t="shared" si="14"/>
        <v>1200</v>
      </c>
      <c r="U54" s="195">
        <f t="shared" si="14"/>
        <v>0</v>
      </c>
      <c r="V54" s="195">
        <f t="shared" si="14"/>
        <v>0</v>
      </c>
      <c r="W54" s="195">
        <f t="shared" si="14"/>
        <v>0</v>
      </c>
      <c r="X54" s="195">
        <f t="shared" si="14"/>
        <v>0</v>
      </c>
      <c r="Y54" s="195">
        <f t="shared" si="14"/>
        <v>0</v>
      </c>
      <c r="Z54" s="195">
        <f t="shared" si="14"/>
        <v>200</v>
      </c>
      <c r="AA54" s="195">
        <f t="shared" si="14"/>
        <v>0</v>
      </c>
      <c r="AB54" s="195">
        <f t="shared" si="14"/>
        <v>0</v>
      </c>
      <c r="AC54" s="195">
        <f t="shared" si="14"/>
        <v>0</v>
      </c>
      <c r="AD54" s="195">
        <f t="shared" si="14"/>
        <v>0</v>
      </c>
      <c r="AE54" s="195">
        <f t="shared" si="14"/>
        <v>0</v>
      </c>
      <c r="AF54" s="195">
        <f t="shared" si="14"/>
        <v>200</v>
      </c>
      <c r="AG54" s="195">
        <f t="shared" si="14"/>
        <v>0</v>
      </c>
      <c r="AH54" s="195">
        <f t="shared" si="14"/>
        <v>0</v>
      </c>
      <c r="AI54" s="195">
        <f t="shared" si="14"/>
        <v>0</v>
      </c>
      <c r="AJ54" s="195">
        <f t="shared" si="14"/>
        <v>0</v>
      </c>
      <c r="AK54" s="195">
        <f t="shared" si="14"/>
        <v>0</v>
      </c>
      <c r="AL54" s="195">
        <f t="shared" si="14"/>
        <v>0</v>
      </c>
      <c r="AM54" s="198"/>
      <c r="AN54" s="198"/>
      <c r="AO54" s="198"/>
    </row>
    <row r="55" s="7" customFormat="1" ht="178" customHeight="1" spans="1:42">
      <c r="A55" s="22">
        <v>11</v>
      </c>
      <c r="B55" s="22" t="s">
        <v>1180</v>
      </c>
      <c r="C55" s="22">
        <v>2024</v>
      </c>
      <c r="D55" s="33" t="s">
        <v>998</v>
      </c>
      <c r="E55" s="22" t="s">
        <v>178</v>
      </c>
      <c r="F55" s="22" t="s">
        <v>1175</v>
      </c>
      <c r="G55" s="22" t="s">
        <v>995</v>
      </c>
      <c r="H55" s="33" t="s">
        <v>999</v>
      </c>
      <c r="I55" s="22">
        <v>1</v>
      </c>
      <c r="J55" s="22">
        <v>1200</v>
      </c>
      <c r="K55" s="22">
        <v>1</v>
      </c>
      <c r="L55" s="22"/>
      <c r="M55" s="22"/>
      <c r="N55" s="22"/>
      <c r="O55" s="22"/>
      <c r="P55" s="22"/>
      <c r="Q55" s="22"/>
      <c r="R55" s="22"/>
      <c r="S55" s="22">
        <v>1200</v>
      </c>
      <c r="T55" s="22">
        <v>1200</v>
      </c>
      <c r="U55" s="36" t="s">
        <v>183</v>
      </c>
      <c r="V55" s="22" t="s">
        <v>1144</v>
      </c>
      <c r="W55" s="36" t="s">
        <v>183</v>
      </c>
      <c r="X55" s="22" t="s">
        <v>1144</v>
      </c>
      <c r="Y55" s="22" t="s">
        <v>1286</v>
      </c>
      <c r="Z55" s="22">
        <v>200</v>
      </c>
      <c r="AA55" s="22"/>
      <c r="AB55" s="60"/>
      <c r="AC55" s="60"/>
      <c r="AD55" s="60"/>
      <c r="AE55" s="60"/>
      <c r="AF55" s="22">
        <v>200</v>
      </c>
      <c r="AG55" s="22"/>
      <c r="AH55" s="22"/>
      <c r="AI55" s="22"/>
      <c r="AJ55" s="22"/>
      <c r="AK55" s="22"/>
      <c r="AL55" s="22"/>
      <c r="AM55" s="33" t="s">
        <v>1181</v>
      </c>
      <c r="AN55" s="33" t="s">
        <v>1182</v>
      </c>
      <c r="AO55" s="60" t="s">
        <v>1386</v>
      </c>
      <c r="AP55" s="75" t="s">
        <v>1386</v>
      </c>
    </row>
    <row r="56" s="12" customFormat="1" ht="30" customHeight="1" spans="1:41">
      <c r="A56" s="182" t="s">
        <v>54</v>
      </c>
      <c r="B56" s="186" t="s">
        <v>92</v>
      </c>
      <c r="C56" s="186"/>
      <c r="D56" s="186"/>
      <c r="E56" s="184"/>
      <c r="F56" s="184"/>
      <c r="G56" s="184"/>
      <c r="H56" s="184"/>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8"/>
      <c r="AN56" s="198"/>
      <c r="AO56" s="198"/>
    </row>
    <row r="57" s="12" customFormat="1" ht="30" customHeight="1" spans="1:41">
      <c r="A57" s="182" t="s">
        <v>54</v>
      </c>
      <c r="B57" s="186" t="s">
        <v>93</v>
      </c>
      <c r="C57" s="186"/>
      <c r="D57" s="186"/>
      <c r="E57" s="184"/>
      <c r="F57" s="184"/>
      <c r="G57" s="184"/>
      <c r="H57" s="184"/>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8"/>
      <c r="AN57" s="198"/>
      <c r="AO57" s="198"/>
    </row>
    <row r="58" s="12" customFormat="1" ht="30" customHeight="1" spans="1:41">
      <c r="A58" s="182" t="s">
        <v>54</v>
      </c>
      <c r="B58" s="186" t="s">
        <v>94</v>
      </c>
      <c r="C58" s="186"/>
      <c r="D58" s="186"/>
      <c r="E58" s="184"/>
      <c r="F58" s="184"/>
      <c r="G58" s="184"/>
      <c r="H58" s="184"/>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8"/>
      <c r="AN58" s="198"/>
      <c r="AO58" s="198"/>
    </row>
    <row r="59" s="12" customFormat="1" ht="30" customHeight="1" spans="1:41">
      <c r="A59" s="182" t="s">
        <v>54</v>
      </c>
      <c r="B59" s="186" t="s">
        <v>95</v>
      </c>
      <c r="C59" s="186"/>
      <c r="D59" s="186"/>
      <c r="E59" s="184"/>
      <c r="F59" s="184"/>
      <c r="G59" s="184"/>
      <c r="H59" s="184"/>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8"/>
      <c r="AN59" s="198"/>
      <c r="AO59" s="198"/>
    </row>
    <row r="60" s="12" customFormat="1" ht="30" customHeight="1" spans="1:41">
      <c r="A60" s="182" t="s">
        <v>54</v>
      </c>
      <c r="B60" s="186" t="s">
        <v>96</v>
      </c>
      <c r="C60" s="186"/>
      <c r="D60" s="186"/>
      <c r="E60" s="184"/>
      <c r="F60" s="184"/>
      <c r="G60" s="184"/>
      <c r="H60" s="184"/>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8"/>
      <c r="AN60" s="198"/>
      <c r="AO60" s="198"/>
    </row>
    <row r="61" s="12" customFormat="1" ht="30" customHeight="1" spans="1:41">
      <c r="A61" s="179" t="s">
        <v>50</v>
      </c>
      <c r="B61" s="186" t="s">
        <v>97</v>
      </c>
      <c r="C61" s="186"/>
      <c r="D61" s="186"/>
      <c r="E61" s="184"/>
      <c r="F61" s="184"/>
      <c r="G61" s="184"/>
      <c r="H61" s="184"/>
      <c r="I61" s="196">
        <f t="shared" ref="I61:AL61" si="15">I62+I66+I69+I72+I76</f>
        <v>1</v>
      </c>
      <c r="J61" s="196">
        <f t="shared" si="15"/>
        <v>0</v>
      </c>
      <c r="K61" s="196">
        <f t="shared" si="15"/>
        <v>0</v>
      </c>
      <c r="L61" s="196">
        <f t="shared" si="15"/>
        <v>1</v>
      </c>
      <c r="M61" s="196">
        <f t="shared" si="15"/>
        <v>0</v>
      </c>
      <c r="N61" s="196">
        <f t="shared" si="15"/>
        <v>0</v>
      </c>
      <c r="O61" s="196">
        <f t="shared" si="15"/>
        <v>0</v>
      </c>
      <c r="P61" s="196">
        <f t="shared" si="15"/>
        <v>0</v>
      </c>
      <c r="Q61" s="196">
        <f t="shared" si="15"/>
        <v>0</v>
      </c>
      <c r="R61" s="196">
        <f t="shared" si="15"/>
        <v>0</v>
      </c>
      <c r="S61" s="196">
        <f t="shared" si="15"/>
        <v>0</v>
      </c>
      <c r="T61" s="196">
        <f t="shared" si="15"/>
        <v>0</v>
      </c>
      <c r="U61" s="196">
        <f t="shared" si="15"/>
        <v>0</v>
      </c>
      <c r="V61" s="196">
        <f t="shared" si="15"/>
        <v>0</v>
      </c>
      <c r="W61" s="196">
        <f t="shared" si="15"/>
        <v>0</v>
      </c>
      <c r="X61" s="196">
        <f t="shared" si="15"/>
        <v>0</v>
      </c>
      <c r="Y61" s="196">
        <f t="shared" si="15"/>
        <v>0</v>
      </c>
      <c r="Z61" s="196">
        <f t="shared" si="15"/>
        <v>10</v>
      </c>
      <c r="AA61" s="196">
        <f t="shared" si="15"/>
        <v>0</v>
      </c>
      <c r="AB61" s="196">
        <f t="shared" si="15"/>
        <v>0</v>
      </c>
      <c r="AC61" s="196">
        <f t="shared" si="15"/>
        <v>0</v>
      </c>
      <c r="AD61" s="196">
        <f t="shared" si="15"/>
        <v>0</v>
      </c>
      <c r="AE61" s="196">
        <f t="shared" si="15"/>
        <v>0</v>
      </c>
      <c r="AF61" s="196">
        <f t="shared" si="15"/>
        <v>10</v>
      </c>
      <c r="AG61" s="196">
        <f t="shared" si="15"/>
        <v>0</v>
      </c>
      <c r="AH61" s="196">
        <f t="shared" si="15"/>
        <v>0</v>
      </c>
      <c r="AI61" s="196">
        <f t="shared" si="15"/>
        <v>0</v>
      </c>
      <c r="AJ61" s="196">
        <f t="shared" si="15"/>
        <v>0</v>
      </c>
      <c r="AK61" s="196">
        <f t="shared" si="15"/>
        <v>0</v>
      </c>
      <c r="AL61" s="196">
        <f t="shared" si="15"/>
        <v>0</v>
      </c>
      <c r="AM61" s="198"/>
      <c r="AN61" s="198"/>
      <c r="AO61" s="198"/>
    </row>
    <row r="62" s="12" customFormat="1" ht="30" customHeight="1" spans="1:41">
      <c r="A62" s="179" t="s">
        <v>52</v>
      </c>
      <c r="B62" s="186" t="s">
        <v>98</v>
      </c>
      <c r="C62" s="186"/>
      <c r="D62" s="186"/>
      <c r="E62" s="184"/>
      <c r="F62" s="184"/>
      <c r="G62" s="184"/>
      <c r="H62" s="184"/>
      <c r="I62" s="195">
        <f t="shared" ref="I62:AL62" si="16">I63+I65</f>
        <v>1</v>
      </c>
      <c r="J62" s="195">
        <f t="shared" si="16"/>
        <v>0</v>
      </c>
      <c r="K62" s="195">
        <f t="shared" si="16"/>
        <v>0</v>
      </c>
      <c r="L62" s="195">
        <f t="shared" si="16"/>
        <v>1</v>
      </c>
      <c r="M62" s="195">
        <f t="shared" si="16"/>
        <v>0</v>
      </c>
      <c r="N62" s="195">
        <f t="shared" si="16"/>
        <v>0</v>
      </c>
      <c r="O62" s="195">
        <f t="shared" si="16"/>
        <v>0</v>
      </c>
      <c r="P62" s="195">
        <f t="shared" si="16"/>
        <v>0</v>
      </c>
      <c r="Q62" s="195">
        <f t="shared" si="16"/>
        <v>0</v>
      </c>
      <c r="R62" s="195">
        <f t="shared" si="16"/>
        <v>0</v>
      </c>
      <c r="S62" s="195">
        <f t="shared" si="16"/>
        <v>0</v>
      </c>
      <c r="T62" s="195">
        <f t="shared" si="16"/>
        <v>0</v>
      </c>
      <c r="U62" s="195">
        <f t="shared" si="16"/>
        <v>0</v>
      </c>
      <c r="V62" s="195">
        <f t="shared" si="16"/>
        <v>0</v>
      </c>
      <c r="W62" s="195">
        <f t="shared" si="16"/>
        <v>0</v>
      </c>
      <c r="X62" s="195">
        <f t="shared" si="16"/>
        <v>0</v>
      </c>
      <c r="Y62" s="195">
        <f t="shared" si="16"/>
        <v>0</v>
      </c>
      <c r="Z62" s="195">
        <f t="shared" si="16"/>
        <v>10</v>
      </c>
      <c r="AA62" s="195">
        <f t="shared" si="16"/>
        <v>0</v>
      </c>
      <c r="AB62" s="195">
        <f t="shared" si="16"/>
        <v>0</v>
      </c>
      <c r="AC62" s="195">
        <f t="shared" si="16"/>
        <v>0</v>
      </c>
      <c r="AD62" s="195">
        <f t="shared" si="16"/>
        <v>0</v>
      </c>
      <c r="AE62" s="195">
        <f t="shared" si="16"/>
        <v>0</v>
      </c>
      <c r="AF62" s="195">
        <f t="shared" si="16"/>
        <v>10</v>
      </c>
      <c r="AG62" s="195">
        <f t="shared" si="16"/>
        <v>0</v>
      </c>
      <c r="AH62" s="195">
        <f t="shared" si="16"/>
        <v>0</v>
      </c>
      <c r="AI62" s="195">
        <f t="shared" si="16"/>
        <v>0</v>
      </c>
      <c r="AJ62" s="195">
        <f t="shared" si="16"/>
        <v>0</v>
      </c>
      <c r="AK62" s="195">
        <f t="shared" si="16"/>
        <v>0</v>
      </c>
      <c r="AL62" s="195">
        <f t="shared" si="16"/>
        <v>0</v>
      </c>
      <c r="AM62" s="198"/>
      <c r="AN62" s="198"/>
      <c r="AO62" s="198"/>
    </row>
    <row r="63" s="12" customFormat="1" ht="30" customHeight="1" spans="1:41">
      <c r="A63" s="182" t="s">
        <v>54</v>
      </c>
      <c r="B63" s="186" t="s">
        <v>99</v>
      </c>
      <c r="C63" s="186"/>
      <c r="D63" s="186"/>
      <c r="E63" s="184"/>
      <c r="F63" s="184"/>
      <c r="G63" s="184"/>
      <c r="H63" s="184"/>
      <c r="I63" s="195">
        <f t="shared" ref="I63:AL63" si="17">SUM(I64)</f>
        <v>1</v>
      </c>
      <c r="J63" s="195">
        <f t="shared" si="17"/>
        <v>0</v>
      </c>
      <c r="K63" s="195">
        <f t="shared" si="17"/>
        <v>0</v>
      </c>
      <c r="L63" s="195">
        <f t="shared" si="17"/>
        <v>1</v>
      </c>
      <c r="M63" s="195">
        <f t="shared" si="17"/>
        <v>0</v>
      </c>
      <c r="N63" s="195">
        <f t="shared" si="17"/>
        <v>0</v>
      </c>
      <c r="O63" s="195">
        <f t="shared" si="17"/>
        <v>0</v>
      </c>
      <c r="P63" s="195">
        <f t="shared" si="17"/>
        <v>0</v>
      </c>
      <c r="Q63" s="195">
        <f t="shared" si="17"/>
        <v>0</v>
      </c>
      <c r="R63" s="195">
        <f t="shared" si="17"/>
        <v>0</v>
      </c>
      <c r="S63" s="195">
        <f t="shared" si="17"/>
        <v>0</v>
      </c>
      <c r="T63" s="195">
        <f t="shared" si="17"/>
        <v>0</v>
      </c>
      <c r="U63" s="195">
        <f t="shared" si="17"/>
        <v>0</v>
      </c>
      <c r="V63" s="195">
        <f t="shared" si="17"/>
        <v>0</v>
      </c>
      <c r="W63" s="195">
        <f t="shared" si="17"/>
        <v>0</v>
      </c>
      <c r="X63" s="195">
        <f t="shared" si="17"/>
        <v>0</v>
      </c>
      <c r="Y63" s="195">
        <f t="shared" si="17"/>
        <v>0</v>
      </c>
      <c r="Z63" s="195">
        <f t="shared" si="17"/>
        <v>10</v>
      </c>
      <c r="AA63" s="195">
        <f t="shared" si="17"/>
        <v>0</v>
      </c>
      <c r="AB63" s="195">
        <f t="shared" si="17"/>
        <v>0</v>
      </c>
      <c r="AC63" s="195">
        <f t="shared" si="17"/>
        <v>0</v>
      </c>
      <c r="AD63" s="195">
        <f t="shared" si="17"/>
        <v>0</v>
      </c>
      <c r="AE63" s="195">
        <f t="shared" si="17"/>
        <v>0</v>
      </c>
      <c r="AF63" s="195">
        <f t="shared" si="17"/>
        <v>10</v>
      </c>
      <c r="AG63" s="195">
        <f t="shared" si="17"/>
        <v>0</v>
      </c>
      <c r="AH63" s="195">
        <f t="shared" si="17"/>
        <v>0</v>
      </c>
      <c r="AI63" s="195">
        <f t="shared" si="17"/>
        <v>0</v>
      </c>
      <c r="AJ63" s="195">
        <f t="shared" si="17"/>
        <v>0</v>
      </c>
      <c r="AK63" s="195">
        <f t="shared" si="17"/>
        <v>0</v>
      </c>
      <c r="AL63" s="195">
        <f t="shared" si="17"/>
        <v>0</v>
      </c>
      <c r="AM63" s="198"/>
      <c r="AN63" s="198"/>
      <c r="AO63" s="198"/>
    </row>
    <row r="64" s="7" customFormat="1" ht="189" customHeight="1" spans="1:42">
      <c r="A64" s="22">
        <v>12</v>
      </c>
      <c r="B64" s="25" t="s">
        <v>1219</v>
      </c>
      <c r="C64" s="25">
        <v>2024</v>
      </c>
      <c r="D64" s="68" t="s">
        <v>1333</v>
      </c>
      <c r="E64" s="25" t="s">
        <v>178</v>
      </c>
      <c r="F64" s="25" t="s">
        <v>1175</v>
      </c>
      <c r="G64" s="25" t="s">
        <v>995</v>
      </c>
      <c r="H64" s="68" t="s">
        <v>1114</v>
      </c>
      <c r="I64" s="22">
        <v>1</v>
      </c>
      <c r="J64" s="22"/>
      <c r="K64" s="22"/>
      <c r="L64" s="22">
        <v>1</v>
      </c>
      <c r="M64" s="22"/>
      <c r="N64" s="22"/>
      <c r="O64" s="22"/>
      <c r="P64" s="22"/>
      <c r="Q64" s="22"/>
      <c r="R64" s="22"/>
      <c r="S64" s="22"/>
      <c r="T64" s="22"/>
      <c r="U64" s="51" t="s">
        <v>1003</v>
      </c>
      <c r="V64" s="22" t="s">
        <v>810</v>
      </c>
      <c r="W64" s="51" t="s">
        <v>1003</v>
      </c>
      <c r="X64" s="22" t="s">
        <v>810</v>
      </c>
      <c r="Y64" s="22" t="s">
        <v>1220</v>
      </c>
      <c r="Z64" s="25">
        <v>10</v>
      </c>
      <c r="AA64" s="22"/>
      <c r="AB64" s="60"/>
      <c r="AC64" s="60"/>
      <c r="AD64" s="60"/>
      <c r="AE64" s="60"/>
      <c r="AF64" s="22">
        <v>10</v>
      </c>
      <c r="AG64" s="22"/>
      <c r="AH64" s="22"/>
      <c r="AI64" s="22"/>
      <c r="AJ64" s="22"/>
      <c r="AK64" s="22"/>
      <c r="AL64" s="22"/>
      <c r="AM64" s="33" t="s">
        <v>1221</v>
      </c>
      <c r="AN64" s="33" t="s">
        <v>1334</v>
      </c>
      <c r="AO64" s="60" t="s">
        <v>1392</v>
      </c>
      <c r="AP64" s="75" t="s">
        <v>1392</v>
      </c>
    </row>
    <row r="65" s="12" customFormat="1" ht="30" customHeight="1" spans="1:41">
      <c r="A65" s="182" t="s">
        <v>54</v>
      </c>
      <c r="B65" s="186" t="s">
        <v>100</v>
      </c>
      <c r="C65" s="186"/>
      <c r="D65" s="186"/>
      <c r="E65" s="184"/>
      <c r="F65" s="184"/>
      <c r="G65" s="184"/>
      <c r="H65" s="184"/>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8"/>
      <c r="AN65" s="198"/>
      <c r="AO65" s="198"/>
    </row>
    <row r="66" s="12" customFormat="1" ht="30" customHeight="1" spans="1:41">
      <c r="A66" s="182" t="s">
        <v>52</v>
      </c>
      <c r="B66" s="186" t="s">
        <v>101</v>
      </c>
      <c r="C66" s="186"/>
      <c r="D66" s="186"/>
      <c r="E66" s="184"/>
      <c r="F66" s="184"/>
      <c r="G66" s="184"/>
      <c r="H66" s="184"/>
      <c r="I66" s="195">
        <f t="shared" ref="I66:AL66" si="18">I67+I68</f>
        <v>0</v>
      </c>
      <c r="J66" s="195">
        <f t="shared" si="18"/>
        <v>0</v>
      </c>
      <c r="K66" s="195">
        <f t="shared" si="18"/>
        <v>0</v>
      </c>
      <c r="L66" s="195">
        <f t="shared" si="18"/>
        <v>0</v>
      </c>
      <c r="M66" s="195">
        <f t="shared" si="18"/>
        <v>0</v>
      </c>
      <c r="N66" s="195">
        <f t="shared" si="18"/>
        <v>0</v>
      </c>
      <c r="O66" s="195">
        <f t="shared" si="18"/>
        <v>0</v>
      </c>
      <c r="P66" s="195">
        <f t="shared" si="18"/>
        <v>0</v>
      </c>
      <c r="Q66" s="195">
        <f t="shared" si="18"/>
        <v>0</v>
      </c>
      <c r="R66" s="195">
        <f t="shared" si="18"/>
        <v>0</v>
      </c>
      <c r="S66" s="195">
        <f t="shared" si="18"/>
        <v>0</v>
      </c>
      <c r="T66" s="195">
        <f t="shared" si="18"/>
        <v>0</v>
      </c>
      <c r="U66" s="195">
        <f t="shared" si="18"/>
        <v>0</v>
      </c>
      <c r="V66" s="195">
        <f t="shared" si="18"/>
        <v>0</v>
      </c>
      <c r="W66" s="195">
        <f t="shared" si="18"/>
        <v>0</v>
      </c>
      <c r="X66" s="195">
        <f t="shared" si="18"/>
        <v>0</v>
      </c>
      <c r="Y66" s="195">
        <f t="shared" si="18"/>
        <v>0</v>
      </c>
      <c r="Z66" s="195">
        <f t="shared" si="18"/>
        <v>0</v>
      </c>
      <c r="AA66" s="195">
        <f t="shared" si="18"/>
        <v>0</v>
      </c>
      <c r="AB66" s="195">
        <f t="shared" si="18"/>
        <v>0</v>
      </c>
      <c r="AC66" s="195">
        <f t="shared" si="18"/>
        <v>0</v>
      </c>
      <c r="AD66" s="195">
        <f t="shared" si="18"/>
        <v>0</v>
      </c>
      <c r="AE66" s="195">
        <f t="shared" si="18"/>
        <v>0</v>
      </c>
      <c r="AF66" s="195">
        <f t="shared" si="18"/>
        <v>0</v>
      </c>
      <c r="AG66" s="195">
        <f t="shared" si="18"/>
        <v>0</v>
      </c>
      <c r="AH66" s="195">
        <f t="shared" si="18"/>
        <v>0</v>
      </c>
      <c r="AI66" s="195">
        <f t="shared" si="18"/>
        <v>0</v>
      </c>
      <c r="AJ66" s="195">
        <f t="shared" si="18"/>
        <v>0</v>
      </c>
      <c r="AK66" s="195">
        <f t="shared" si="18"/>
        <v>0</v>
      </c>
      <c r="AL66" s="195">
        <f t="shared" si="18"/>
        <v>0</v>
      </c>
      <c r="AM66" s="198"/>
      <c r="AN66" s="198"/>
      <c r="AO66" s="198"/>
    </row>
    <row r="67" s="12" customFormat="1" ht="30" customHeight="1" spans="1:41">
      <c r="A67" s="182" t="s">
        <v>54</v>
      </c>
      <c r="B67" s="186" t="s">
        <v>102</v>
      </c>
      <c r="C67" s="186"/>
      <c r="D67" s="186"/>
      <c r="E67" s="184"/>
      <c r="F67" s="184"/>
      <c r="G67" s="184"/>
      <c r="H67" s="184"/>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8"/>
      <c r="AN67" s="198"/>
      <c r="AO67" s="198"/>
    </row>
    <row r="68" s="12" customFormat="1" ht="30" customHeight="1" spans="1:41">
      <c r="A68" s="182" t="s">
        <v>54</v>
      </c>
      <c r="B68" s="186" t="s">
        <v>103</v>
      </c>
      <c r="C68" s="186"/>
      <c r="D68" s="186"/>
      <c r="E68" s="184"/>
      <c r="F68" s="184"/>
      <c r="G68" s="184"/>
      <c r="H68" s="184"/>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8"/>
      <c r="AN68" s="198"/>
      <c r="AO68" s="198"/>
    </row>
    <row r="69" s="12" customFormat="1" ht="30" customHeight="1" spans="1:41">
      <c r="A69" s="182" t="s">
        <v>52</v>
      </c>
      <c r="B69" s="186" t="s">
        <v>104</v>
      </c>
      <c r="C69" s="186"/>
      <c r="D69" s="186"/>
      <c r="E69" s="184"/>
      <c r="F69" s="184"/>
      <c r="G69" s="184"/>
      <c r="H69" s="184"/>
      <c r="I69" s="195">
        <f t="shared" ref="I69:AL69" si="19">I70+I71</f>
        <v>0</v>
      </c>
      <c r="J69" s="195">
        <f t="shared" si="19"/>
        <v>0</v>
      </c>
      <c r="K69" s="195">
        <f t="shared" si="19"/>
        <v>0</v>
      </c>
      <c r="L69" s="195">
        <f t="shared" si="19"/>
        <v>0</v>
      </c>
      <c r="M69" s="195">
        <f t="shared" si="19"/>
        <v>0</v>
      </c>
      <c r="N69" s="195">
        <f t="shared" si="19"/>
        <v>0</v>
      </c>
      <c r="O69" s="195">
        <f t="shared" si="19"/>
        <v>0</v>
      </c>
      <c r="P69" s="195">
        <f t="shared" si="19"/>
        <v>0</v>
      </c>
      <c r="Q69" s="195">
        <f t="shared" si="19"/>
        <v>0</v>
      </c>
      <c r="R69" s="195">
        <f t="shared" si="19"/>
        <v>0</v>
      </c>
      <c r="S69" s="195">
        <f t="shared" si="19"/>
        <v>0</v>
      </c>
      <c r="T69" s="195">
        <f t="shared" si="19"/>
        <v>0</v>
      </c>
      <c r="U69" s="195">
        <f t="shared" si="19"/>
        <v>0</v>
      </c>
      <c r="V69" s="195">
        <f t="shared" si="19"/>
        <v>0</v>
      </c>
      <c r="W69" s="195">
        <f t="shared" si="19"/>
        <v>0</v>
      </c>
      <c r="X69" s="195">
        <f t="shared" si="19"/>
        <v>0</v>
      </c>
      <c r="Y69" s="195">
        <f t="shared" si="19"/>
        <v>0</v>
      </c>
      <c r="Z69" s="195">
        <f t="shared" si="19"/>
        <v>0</v>
      </c>
      <c r="AA69" s="195">
        <f t="shared" si="19"/>
        <v>0</v>
      </c>
      <c r="AB69" s="195">
        <f t="shared" si="19"/>
        <v>0</v>
      </c>
      <c r="AC69" s="195">
        <f t="shared" si="19"/>
        <v>0</v>
      </c>
      <c r="AD69" s="195">
        <f t="shared" si="19"/>
        <v>0</v>
      </c>
      <c r="AE69" s="195">
        <f t="shared" si="19"/>
        <v>0</v>
      </c>
      <c r="AF69" s="195">
        <f t="shared" si="19"/>
        <v>0</v>
      </c>
      <c r="AG69" s="195">
        <f t="shared" si="19"/>
        <v>0</v>
      </c>
      <c r="AH69" s="195">
        <f t="shared" si="19"/>
        <v>0</v>
      </c>
      <c r="AI69" s="195">
        <f t="shared" si="19"/>
        <v>0</v>
      </c>
      <c r="AJ69" s="195">
        <f t="shared" si="19"/>
        <v>0</v>
      </c>
      <c r="AK69" s="195">
        <f t="shared" si="19"/>
        <v>0</v>
      </c>
      <c r="AL69" s="195">
        <f t="shared" si="19"/>
        <v>0</v>
      </c>
      <c r="AM69" s="198"/>
      <c r="AN69" s="198"/>
      <c r="AO69" s="198"/>
    </row>
    <row r="70" s="12" customFormat="1" ht="30" customHeight="1" spans="1:41">
      <c r="A70" s="182" t="s">
        <v>54</v>
      </c>
      <c r="B70" s="186" t="s">
        <v>105</v>
      </c>
      <c r="C70" s="186"/>
      <c r="D70" s="186"/>
      <c r="E70" s="184"/>
      <c r="F70" s="184"/>
      <c r="G70" s="184"/>
      <c r="H70" s="184"/>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8"/>
      <c r="AN70" s="198"/>
      <c r="AO70" s="198"/>
    </row>
    <row r="71" s="12" customFormat="1" ht="30" customHeight="1" spans="1:41">
      <c r="A71" s="182" t="s">
        <v>54</v>
      </c>
      <c r="B71" s="186" t="s">
        <v>106</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8"/>
      <c r="AN71" s="198"/>
      <c r="AO71" s="198"/>
    </row>
    <row r="72" s="12" customFormat="1" ht="30" customHeight="1" spans="1:41">
      <c r="A72" s="182" t="s">
        <v>52</v>
      </c>
      <c r="B72" s="186" t="s">
        <v>107</v>
      </c>
      <c r="C72" s="186"/>
      <c r="D72" s="186"/>
      <c r="E72" s="184"/>
      <c r="F72" s="184"/>
      <c r="G72" s="184"/>
      <c r="H72" s="184"/>
      <c r="I72" s="195">
        <f t="shared" ref="I72:AL72" si="20">I73+I75+I74</f>
        <v>0</v>
      </c>
      <c r="J72" s="195">
        <f t="shared" si="20"/>
        <v>0</v>
      </c>
      <c r="K72" s="195">
        <f t="shared" si="20"/>
        <v>0</v>
      </c>
      <c r="L72" s="195">
        <f t="shared" si="20"/>
        <v>0</v>
      </c>
      <c r="M72" s="195">
        <f t="shared" si="20"/>
        <v>0</v>
      </c>
      <c r="N72" s="195">
        <f t="shared" si="20"/>
        <v>0</v>
      </c>
      <c r="O72" s="195">
        <f t="shared" si="20"/>
        <v>0</v>
      </c>
      <c r="P72" s="195">
        <f t="shared" si="20"/>
        <v>0</v>
      </c>
      <c r="Q72" s="195">
        <f t="shared" si="20"/>
        <v>0</v>
      </c>
      <c r="R72" s="195">
        <f t="shared" si="20"/>
        <v>0</v>
      </c>
      <c r="S72" s="195">
        <f t="shared" si="20"/>
        <v>0</v>
      </c>
      <c r="T72" s="195">
        <f t="shared" si="20"/>
        <v>0</v>
      </c>
      <c r="U72" s="195">
        <f t="shared" si="20"/>
        <v>0</v>
      </c>
      <c r="V72" s="195">
        <f t="shared" si="20"/>
        <v>0</v>
      </c>
      <c r="W72" s="195">
        <f t="shared" si="20"/>
        <v>0</v>
      </c>
      <c r="X72" s="195">
        <f t="shared" si="20"/>
        <v>0</v>
      </c>
      <c r="Y72" s="195">
        <f t="shared" si="20"/>
        <v>0</v>
      </c>
      <c r="Z72" s="195">
        <f t="shared" si="20"/>
        <v>0</v>
      </c>
      <c r="AA72" s="195">
        <f t="shared" si="20"/>
        <v>0</v>
      </c>
      <c r="AB72" s="195">
        <f t="shared" si="20"/>
        <v>0</v>
      </c>
      <c r="AC72" s="195">
        <f t="shared" si="20"/>
        <v>0</v>
      </c>
      <c r="AD72" s="195">
        <f t="shared" si="20"/>
        <v>0</v>
      </c>
      <c r="AE72" s="195">
        <f t="shared" si="20"/>
        <v>0</v>
      </c>
      <c r="AF72" s="195">
        <f t="shared" si="20"/>
        <v>0</v>
      </c>
      <c r="AG72" s="195">
        <f t="shared" si="20"/>
        <v>0</v>
      </c>
      <c r="AH72" s="195">
        <f t="shared" si="20"/>
        <v>0</v>
      </c>
      <c r="AI72" s="195">
        <f t="shared" si="20"/>
        <v>0</v>
      </c>
      <c r="AJ72" s="195">
        <f t="shared" si="20"/>
        <v>0</v>
      </c>
      <c r="AK72" s="195">
        <f t="shared" si="20"/>
        <v>0</v>
      </c>
      <c r="AL72" s="195">
        <f t="shared" si="20"/>
        <v>0</v>
      </c>
      <c r="AM72" s="198"/>
      <c r="AN72" s="198"/>
      <c r="AO72" s="198"/>
    </row>
    <row r="73" s="12" customFormat="1" ht="30" customHeight="1" spans="1:41">
      <c r="A73" s="182" t="s">
        <v>54</v>
      </c>
      <c r="B73" s="186" t="s">
        <v>108</v>
      </c>
      <c r="C73" s="186"/>
      <c r="D73" s="186"/>
      <c r="E73" s="184"/>
      <c r="F73" s="184"/>
      <c r="G73" s="184"/>
      <c r="H73" s="184"/>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8"/>
      <c r="AN73" s="198"/>
      <c r="AO73" s="198"/>
    </row>
    <row r="74" s="12" customFormat="1" ht="30" customHeight="1" spans="1:41">
      <c r="A74" s="182" t="s">
        <v>54</v>
      </c>
      <c r="B74" s="186" t="s">
        <v>109</v>
      </c>
      <c r="C74" s="186"/>
      <c r="D74" s="186"/>
      <c r="E74" s="184"/>
      <c r="F74" s="184"/>
      <c r="G74" s="184"/>
      <c r="H74" s="184"/>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8"/>
      <c r="AN74" s="198"/>
      <c r="AO74" s="198"/>
    </row>
    <row r="75" s="12" customFormat="1" ht="30" customHeight="1" spans="1:41">
      <c r="A75" s="182" t="s">
        <v>54</v>
      </c>
      <c r="B75" s="186" t="s">
        <v>110</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8"/>
      <c r="AN75" s="198"/>
      <c r="AO75" s="198"/>
    </row>
    <row r="76" s="12" customFormat="1" ht="30" customHeight="1" spans="1:41">
      <c r="A76" s="182" t="s">
        <v>52</v>
      </c>
      <c r="B76" s="186" t="s">
        <v>111</v>
      </c>
      <c r="C76" s="186"/>
      <c r="D76" s="186"/>
      <c r="E76" s="184"/>
      <c r="F76" s="184"/>
      <c r="G76" s="184"/>
      <c r="H76" s="184"/>
      <c r="I76" s="195">
        <f t="shared" ref="I76:AL76" si="21">I77</f>
        <v>0</v>
      </c>
      <c r="J76" s="195">
        <f t="shared" si="21"/>
        <v>0</v>
      </c>
      <c r="K76" s="195">
        <f t="shared" si="21"/>
        <v>0</v>
      </c>
      <c r="L76" s="195">
        <f t="shared" si="21"/>
        <v>0</v>
      </c>
      <c r="M76" s="195">
        <f t="shared" si="21"/>
        <v>0</v>
      </c>
      <c r="N76" s="195">
        <f t="shared" si="21"/>
        <v>0</v>
      </c>
      <c r="O76" s="195">
        <f t="shared" si="21"/>
        <v>0</v>
      </c>
      <c r="P76" s="195">
        <f t="shared" si="21"/>
        <v>0</v>
      </c>
      <c r="Q76" s="195">
        <f t="shared" si="21"/>
        <v>0</v>
      </c>
      <c r="R76" s="195">
        <f t="shared" si="21"/>
        <v>0</v>
      </c>
      <c r="S76" s="195">
        <f t="shared" si="21"/>
        <v>0</v>
      </c>
      <c r="T76" s="195">
        <f t="shared" si="21"/>
        <v>0</v>
      </c>
      <c r="U76" s="195">
        <f t="shared" si="21"/>
        <v>0</v>
      </c>
      <c r="V76" s="195">
        <f t="shared" si="21"/>
        <v>0</v>
      </c>
      <c r="W76" s="195">
        <f t="shared" si="21"/>
        <v>0</v>
      </c>
      <c r="X76" s="195">
        <f t="shared" si="21"/>
        <v>0</v>
      </c>
      <c r="Y76" s="195">
        <f t="shared" si="21"/>
        <v>0</v>
      </c>
      <c r="Z76" s="195">
        <f t="shared" si="21"/>
        <v>0</v>
      </c>
      <c r="AA76" s="195">
        <f t="shared" si="21"/>
        <v>0</v>
      </c>
      <c r="AB76" s="195">
        <f t="shared" si="21"/>
        <v>0</v>
      </c>
      <c r="AC76" s="195">
        <f t="shared" si="21"/>
        <v>0</v>
      </c>
      <c r="AD76" s="195">
        <f t="shared" si="21"/>
        <v>0</v>
      </c>
      <c r="AE76" s="195">
        <f t="shared" si="21"/>
        <v>0</v>
      </c>
      <c r="AF76" s="195">
        <f t="shared" si="21"/>
        <v>0</v>
      </c>
      <c r="AG76" s="195">
        <f t="shared" si="21"/>
        <v>0</v>
      </c>
      <c r="AH76" s="195">
        <f t="shared" si="21"/>
        <v>0</v>
      </c>
      <c r="AI76" s="195">
        <f t="shared" si="21"/>
        <v>0</v>
      </c>
      <c r="AJ76" s="195">
        <f t="shared" si="21"/>
        <v>0</v>
      </c>
      <c r="AK76" s="195">
        <f t="shared" si="21"/>
        <v>0</v>
      </c>
      <c r="AL76" s="195">
        <f t="shared" si="21"/>
        <v>0</v>
      </c>
      <c r="AM76" s="198"/>
      <c r="AN76" s="198"/>
      <c r="AO76" s="198"/>
    </row>
    <row r="77" s="12" customFormat="1" ht="30" customHeight="1" spans="1:41">
      <c r="A77" s="182" t="s">
        <v>54</v>
      </c>
      <c r="B77" s="186" t="s">
        <v>111</v>
      </c>
      <c r="C77" s="186"/>
      <c r="D77" s="186"/>
      <c r="E77" s="184"/>
      <c r="F77" s="184"/>
      <c r="G77" s="184"/>
      <c r="H77" s="184"/>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8"/>
      <c r="AN77" s="198"/>
      <c r="AO77" s="198"/>
    </row>
    <row r="78" s="12" customFormat="1" ht="30" customHeight="1" spans="1:41">
      <c r="A78" s="179" t="s">
        <v>50</v>
      </c>
      <c r="B78" s="186" t="s">
        <v>112</v>
      </c>
      <c r="C78" s="186"/>
      <c r="D78" s="186"/>
      <c r="E78" s="184"/>
      <c r="F78" s="184"/>
      <c r="G78" s="184"/>
      <c r="H78" s="184"/>
      <c r="I78" s="196">
        <f t="shared" ref="I78:AL78" si="22">I79+I94+I103</f>
        <v>9</v>
      </c>
      <c r="J78" s="196">
        <f t="shared" si="22"/>
        <v>274.13</v>
      </c>
      <c r="K78" s="196">
        <f t="shared" si="22"/>
        <v>1</v>
      </c>
      <c r="L78" s="196">
        <f t="shared" si="22"/>
        <v>0</v>
      </c>
      <c r="M78" s="196">
        <f t="shared" si="22"/>
        <v>8</v>
      </c>
      <c r="N78" s="196">
        <f t="shared" si="22"/>
        <v>0</v>
      </c>
      <c r="O78" s="196">
        <f t="shared" si="22"/>
        <v>0</v>
      </c>
      <c r="P78" s="196">
        <f t="shared" si="22"/>
        <v>0</v>
      </c>
      <c r="Q78" s="196">
        <f t="shared" si="22"/>
        <v>0</v>
      </c>
      <c r="R78" s="196">
        <f t="shared" si="22"/>
        <v>0</v>
      </c>
      <c r="S78" s="196">
        <f t="shared" si="22"/>
        <v>6407</v>
      </c>
      <c r="T78" s="196">
        <f t="shared" si="22"/>
        <v>25403</v>
      </c>
      <c r="U78" s="196">
        <f t="shared" si="22"/>
        <v>0</v>
      </c>
      <c r="V78" s="196">
        <f t="shared" si="22"/>
        <v>0</v>
      </c>
      <c r="W78" s="196">
        <f t="shared" si="22"/>
        <v>0</v>
      </c>
      <c r="X78" s="196">
        <f t="shared" si="22"/>
        <v>0</v>
      </c>
      <c r="Y78" s="196">
        <f t="shared" si="22"/>
        <v>0</v>
      </c>
      <c r="Z78" s="196">
        <f t="shared" si="22"/>
        <v>10500</v>
      </c>
      <c r="AA78" s="196">
        <f t="shared" si="22"/>
        <v>8500</v>
      </c>
      <c r="AB78" s="196">
        <f t="shared" si="22"/>
        <v>8500</v>
      </c>
      <c r="AC78" s="196">
        <f t="shared" si="22"/>
        <v>0</v>
      </c>
      <c r="AD78" s="196">
        <f t="shared" si="22"/>
        <v>0</v>
      </c>
      <c r="AE78" s="196">
        <f t="shared" si="22"/>
        <v>0</v>
      </c>
      <c r="AF78" s="196">
        <f t="shared" si="22"/>
        <v>0</v>
      </c>
      <c r="AG78" s="196">
        <f t="shared" si="22"/>
        <v>0</v>
      </c>
      <c r="AH78" s="196">
        <f t="shared" si="22"/>
        <v>2000</v>
      </c>
      <c r="AI78" s="196">
        <f t="shared" si="22"/>
        <v>0</v>
      </c>
      <c r="AJ78" s="196">
        <f t="shared" si="22"/>
        <v>0</v>
      </c>
      <c r="AK78" s="196">
        <f t="shared" si="22"/>
        <v>0</v>
      </c>
      <c r="AL78" s="196">
        <f t="shared" si="22"/>
        <v>0</v>
      </c>
      <c r="AM78" s="198"/>
      <c r="AN78" s="198"/>
      <c r="AO78" s="198"/>
    </row>
    <row r="79" s="12" customFormat="1" ht="30" customHeight="1" spans="1:41">
      <c r="A79" s="179" t="s">
        <v>52</v>
      </c>
      <c r="B79" s="186" t="s">
        <v>113</v>
      </c>
      <c r="C79" s="186"/>
      <c r="D79" s="186"/>
      <c r="E79" s="184"/>
      <c r="F79" s="184"/>
      <c r="G79" s="184"/>
      <c r="H79" s="184"/>
      <c r="I79" s="195">
        <f t="shared" ref="I79:AL79" si="23">I80+I81+I82+I84+I89+I90+I91+I92+I93</f>
        <v>5</v>
      </c>
      <c r="J79" s="195">
        <f t="shared" si="23"/>
        <v>269</v>
      </c>
      <c r="K79" s="195">
        <f t="shared" si="23"/>
        <v>1</v>
      </c>
      <c r="L79" s="195">
        <f t="shared" si="23"/>
        <v>0</v>
      </c>
      <c r="M79" s="195">
        <f t="shared" si="23"/>
        <v>4</v>
      </c>
      <c r="N79" s="195">
        <f t="shared" si="23"/>
        <v>0</v>
      </c>
      <c r="O79" s="195">
        <f t="shared" si="23"/>
        <v>0</v>
      </c>
      <c r="P79" s="195">
        <f t="shared" si="23"/>
        <v>0</v>
      </c>
      <c r="Q79" s="195">
        <f t="shared" si="23"/>
        <v>0</v>
      </c>
      <c r="R79" s="195">
        <f t="shared" si="23"/>
        <v>0</v>
      </c>
      <c r="S79" s="195">
        <f t="shared" si="23"/>
        <v>4080</v>
      </c>
      <c r="T79" s="195">
        <f t="shared" si="23"/>
        <v>16624</v>
      </c>
      <c r="U79" s="195">
        <f t="shared" si="23"/>
        <v>0</v>
      </c>
      <c r="V79" s="195">
        <f t="shared" si="23"/>
        <v>0</v>
      </c>
      <c r="W79" s="195">
        <f t="shared" si="23"/>
        <v>0</v>
      </c>
      <c r="X79" s="195">
        <f t="shared" si="23"/>
        <v>0</v>
      </c>
      <c r="Y79" s="195">
        <f t="shared" si="23"/>
        <v>0</v>
      </c>
      <c r="Z79" s="195">
        <f t="shared" si="23"/>
        <v>6820</v>
      </c>
      <c r="AA79" s="195">
        <f t="shared" si="23"/>
        <v>4820</v>
      </c>
      <c r="AB79" s="195">
        <f t="shared" si="23"/>
        <v>4820</v>
      </c>
      <c r="AC79" s="195">
        <f t="shared" si="23"/>
        <v>0</v>
      </c>
      <c r="AD79" s="195">
        <f t="shared" si="23"/>
        <v>0</v>
      </c>
      <c r="AE79" s="195">
        <f t="shared" si="23"/>
        <v>0</v>
      </c>
      <c r="AF79" s="195">
        <f t="shared" si="23"/>
        <v>0</v>
      </c>
      <c r="AG79" s="195">
        <f t="shared" si="23"/>
        <v>0</v>
      </c>
      <c r="AH79" s="195">
        <f t="shared" si="23"/>
        <v>2000</v>
      </c>
      <c r="AI79" s="195">
        <f t="shared" si="23"/>
        <v>0</v>
      </c>
      <c r="AJ79" s="195">
        <f t="shared" si="23"/>
        <v>0</v>
      </c>
      <c r="AK79" s="195">
        <f t="shared" si="23"/>
        <v>0</v>
      </c>
      <c r="AL79" s="195">
        <f t="shared" si="23"/>
        <v>0</v>
      </c>
      <c r="AM79" s="198"/>
      <c r="AN79" s="198"/>
      <c r="AO79" s="198"/>
    </row>
    <row r="80" s="12" customFormat="1" ht="43" customHeight="1" spans="1:41">
      <c r="A80" s="182" t="s">
        <v>54</v>
      </c>
      <c r="B80" s="186" t="s">
        <v>114</v>
      </c>
      <c r="C80" s="186"/>
      <c r="D80" s="186"/>
      <c r="E80" s="184"/>
      <c r="F80" s="184"/>
      <c r="G80" s="184"/>
      <c r="H80" s="184"/>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8"/>
      <c r="AN80" s="198"/>
      <c r="AO80" s="198"/>
    </row>
    <row r="81" s="12" customFormat="1" ht="43" customHeight="1" spans="1:41">
      <c r="A81" s="182" t="s">
        <v>54</v>
      </c>
      <c r="B81" s="186" t="s">
        <v>115</v>
      </c>
      <c r="C81" s="186"/>
      <c r="D81" s="186"/>
      <c r="E81" s="184"/>
      <c r="F81" s="184"/>
      <c r="G81" s="184"/>
      <c r="H81" s="184"/>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8"/>
      <c r="AN81" s="198"/>
      <c r="AO81" s="198"/>
    </row>
    <row r="82" s="12" customFormat="1" ht="43" customHeight="1" spans="1:41">
      <c r="A82" s="199" t="s">
        <v>54</v>
      </c>
      <c r="B82" s="200" t="s">
        <v>116</v>
      </c>
      <c r="C82" s="200"/>
      <c r="D82" s="200"/>
      <c r="E82" s="201"/>
      <c r="F82" s="201"/>
      <c r="G82" s="201"/>
      <c r="H82" s="201"/>
      <c r="I82" s="207">
        <f t="shared" ref="I82:AL82" si="24">SUM(I83)</f>
        <v>1</v>
      </c>
      <c r="J82" s="207">
        <f t="shared" si="24"/>
        <v>30</v>
      </c>
      <c r="K82" s="207">
        <f t="shared" si="24"/>
        <v>1</v>
      </c>
      <c r="L82" s="207">
        <f t="shared" si="24"/>
        <v>0</v>
      </c>
      <c r="M82" s="207">
        <f t="shared" si="24"/>
        <v>0</v>
      </c>
      <c r="N82" s="207">
        <f t="shared" si="24"/>
        <v>0</v>
      </c>
      <c r="O82" s="207">
        <f t="shared" si="24"/>
        <v>0</v>
      </c>
      <c r="P82" s="207">
        <f t="shared" si="24"/>
        <v>0</v>
      </c>
      <c r="Q82" s="207">
        <f t="shared" si="24"/>
        <v>0</v>
      </c>
      <c r="R82" s="207">
        <f t="shared" si="24"/>
        <v>0</v>
      </c>
      <c r="S82" s="207">
        <f t="shared" si="24"/>
        <v>431</v>
      </c>
      <c r="T82" s="207">
        <f t="shared" si="24"/>
        <v>1548</v>
      </c>
      <c r="U82" s="207">
        <f t="shared" si="24"/>
        <v>0</v>
      </c>
      <c r="V82" s="207">
        <f t="shared" si="24"/>
        <v>0</v>
      </c>
      <c r="W82" s="207">
        <f t="shared" si="24"/>
        <v>0</v>
      </c>
      <c r="X82" s="207">
        <f t="shared" si="24"/>
        <v>0</v>
      </c>
      <c r="Y82" s="207">
        <f t="shared" si="24"/>
        <v>0</v>
      </c>
      <c r="Z82" s="207">
        <f t="shared" si="24"/>
        <v>1400</v>
      </c>
      <c r="AA82" s="207">
        <f t="shared" si="24"/>
        <v>1400</v>
      </c>
      <c r="AB82" s="207">
        <f t="shared" si="24"/>
        <v>1400</v>
      </c>
      <c r="AC82" s="207">
        <f t="shared" si="24"/>
        <v>0</v>
      </c>
      <c r="AD82" s="207">
        <f t="shared" si="24"/>
        <v>0</v>
      </c>
      <c r="AE82" s="207">
        <f t="shared" si="24"/>
        <v>0</v>
      </c>
      <c r="AF82" s="207">
        <f t="shared" si="24"/>
        <v>0</v>
      </c>
      <c r="AG82" s="207">
        <f t="shared" si="24"/>
        <v>0</v>
      </c>
      <c r="AH82" s="207">
        <f t="shared" si="24"/>
        <v>0</v>
      </c>
      <c r="AI82" s="207">
        <f t="shared" si="24"/>
        <v>0</v>
      </c>
      <c r="AJ82" s="207">
        <f t="shared" si="24"/>
        <v>0</v>
      </c>
      <c r="AK82" s="207">
        <f t="shared" si="24"/>
        <v>0</v>
      </c>
      <c r="AL82" s="207">
        <f t="shared" si="24"/>
        <v>0</v>
      </c>
      <c r="AM82" s="209"/>
      <c r="AN82" s="209"/>
      <c r="AO82" s="209"/>
    </row>
    <row r="83" s="11" customFormat="1" ht="189" customHeight="1" spans="1:16383">
      <c r="A83" s="22">
        <v>13</v>
      </c>
      <c r="B83" s="22" t="s">
        <v>1335</v>
      </c>
      <c r="C83" s="22">
        <v>2024</v>
      </c>
      <c r="D83" s="37" t="s">
        <v>1336</v>
      </c>
      <c r="E83" s="24" t="s">
        <v>178</v>
      </c>
      <c r="F83" s="24" t="s">
        <v>1337</v>
      </c>
      <c r="G83" s="24" t="s">
        <v>1304</v>
      </c>
      <c r="H83" s="37" t="s">
        <v>1338</v>
      </c>
      <c r="I83" s="22">
        <v>1</v>
      </c>
      <c r="J83" s="22">
        <v>30</v>
      </c>
      <c r="K83" s="22">
        <v>1</v>
      </c>
      <c r="L83" s="22"/>
      <c r="M83" s="22"/>
      <c r="N83" s="22"/>
      <c r="O83" s="22"/>
      <c r="P83" s="22"/>
      <c r="Q83" s="22"/>
      <c r="R83" s="22"/>
      <c r="S83" s="22">
        <v>431</v>
      </c>
      <c r="T83" s="22">
        <v>1548</v>
      </c>
      <c r="U83" s="36" t="s">
        <v>215</v>
      </c>
      <c r="V83" s="22" t="s">
        <v>853</v>
      </c>
      <c r="W83" s="36" t="s">
        <v>215</v>
      </c>
      <c r="X83" s="22" t="s">
        <v>853</v>
      </c>
      <c r="Y83" s="22" t="s">
        <v>1286</v>
      </c>
      <c r="Z83" s="22">
        <v>1400</v>
      </c>
      <c r="AA83" s="22">
        <v>1400</v>
      </c>
      <c r="AB83" s="60">
        <v>1400</v>
      </c>
      <c r="AC83" s="60"/>
      <c r="AD83" s="60"/>
      <c r="AE83" s="60"/>
      <c r="AF83" s="22"/>
      <c r="AG83" s="22"/>
      <c r="AH83" s="22"/>
      <c r="AI83" s="22"/>
      <c r="AJ83" s="22"/>
      <c r="AK83" s="22"/>
      <c r="AL83" s="22"/>
      <c r="AM83" s="33" t="s">
        <v>1339</v>
      </c>
      <c r="AN83" s="33" t="s">
        <v>1340</v>
      </c>
      <c r="AO83" s="60" t="s">
        <v>1386</v>
      </c>
      <c r="AP83" s="75" t="s">
        <v>1386</v>
      </c>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M83" s="211"/>
      <c r="EN83" s="211"/>
      <c r="EO83" s="211"/>
      <c r="EP83" s="211"/>
      <c r="EQ83" s="211"/>
      <c r="ER83" s="211"/>
      <c r="ES83" s="211"/>
      <c r="ET83" s="211"/>
      <c r="EU83" s="211"/>
      <c r="EV83" s="211"/>
      <c r="EW83" s="211"/>
      <c r="EX83" s="211"/>
      <c r="EY83" s="211"/>
      <c r="EZ83" s="211"/>
      <c r="FA83" s="211"/>
      <c r="FB83" s="211"/>
      <c r="FC83" s="211"/>
      <c r="FD83" s="211"/>
      <c r="FE83" s="211"/>
      <c r="FF83" s="211"/>
      <c r="FG83" s="211"/>
      <c r="FH83" s="211"/>
      <c r="FI83" s="211"/>
      <c r="FJ83" s="211"/>
      <c r="FK83" s="211"/>
      <c r="FL83" s="211"/>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1"/>
      <c r="GQ83" s="211"/>
      <c r="GR83" s="211"/>
      <c r="GS83" s="211"/>
      <c r="GT83" s="211"/>
      <c r="GU83" s="211"/>
      <c r="GV83" s="211"/>
      <c r="GW83" s="211"/>
      <c r="GX83" s="211"/>
      <c r="GY83" s="211"/>
      <c r="GZ83" s="211"/>
      <c r="HA83" s="211"/>
      <c r="HB83" s="211"/>
      <c r="HC83" s="211"/>
      <c r="HD83" s="211"/>
      <c r="HE83" s="211"/>
      <c r="HF83" s="211"/>
      <c r="HG83" s="211"/>
      <c r="HH83" s="211"/>
      <c r="HI83" s="211"/>
      <c r="HJ83" s="211"/>
      <c r="HK83" s="211"/>
      <c r="HL83" s="211"/>
      <c r="HM83" s="211"/>
      <c r="HN83" s="211"/>
      <c r="HO83" s="211"/>
      <c r="HP83" s="211"/>
      <c r="HQ83" s="211"/>
      <c r="HR83" s="211"/>
      <c r="HS83" s="211"/>
      <c r="HT83" s="211"/>
      <c r="HU83" s="211"/>
      <c r="HV83" s="211"/>
      <c r="HW83" s="211"/>
      <c r="HX83" s="211"/>
      <c r="HY83" s="211"/>
      <c r="HZ83" s="211"/>
      <c r="IA83" s="211"/>
      <c r="IB83" s="211"/>
      <c r="IC83" s="211"/>
      <c r="ID83" s="211"/>
      <c r="IE83" s="211"/>
      <c r="IF83" s="211"/>
      <c r="IG83" s="211"/>
      <c r="IH83" s="211"/>
      <c r="II83" s="211"/>
      <c r="IJ83" s="211"/>
      <c r="IK83" s="211"/>
      <c r="IL83" s="211"/>
      <c r="IM83" s="211"/>
      <c r="IN83" s="211"/>
      <c r="IO83" s="211"/>
      <c r="IP83" s="211"/>
      <c r="IQ83" s="211"/>
      <c r="IR83" s="211"/>
      <c r="IS83" s="211"/>
      <c r="IT83" s="211"/>
      <c r="IU83" s="211"/>
      <c r="IV83" s="211"/>
      <c r="IW83" s="211"/>
      <c r="IX83" s="211"/>
      <c r="IY83" s="211"/>
      <c r="IZ83" s="211"/>
      <c r="JA83" s="211"/>
      <c r="JB83" s="211"/>
      <c r="JC83" s="211"/>
      <c r="JD83" s="211"/>
      <c r="JE83" s="211"/>
      <c r="JF83" s="211"/>
      <c r="JG83" s="211"/>
      <c r="JH83" s="211"/>
      <c r="JI83" s="211"/>
      <c r="JJ83" s="211"/>
      <c r="JK83" s="211"/>
      <c r="JL83" s="211"/>
      <c r="JM83" s="211"/>
      <c r="JN83" s="211"/>
      <c r="JO83" s="211"/>
      <c r="JP83" s="211"/>
      <c r="JQ83" s="211"/>
      <c r="JR83" s="211"/>
      <c r="JS83" s="211"/>
      <c r="JT83" s="211"/>
      <c r="JU83" s="211"/>
      <c r="JV83" s="211"/>
      <c r="JW83" s="211"/>
      <c r="JX83" s="211"/>
      <c r="JY83" s="211"/>
      <c r="JZ83" s="211"/>
      <c r="KA83" s="211"/>
      <c r="KB83" s="211"/>
      <c r="KC83" s="211"/>
      <c r="KD83" s="211"/>
      <c r="KE83" s="211"/>
      <c r="KF83" s="211"/>
      <c r="KG83" s="211"/>
      <c r="KH83" s="211"/>
      <c r="KI83" s="211"/>
      <c r="KJ83" s="211"/>
      <c r="KK83" s="211"/>
      <c r="KL83" s="211"/>
      <c r="KM83" s="211"/>
      <c r="KN83" s="211"/>
      <c r="KO83" s="211"/>
      <c r="KP83" s="211"/>
      <c r="KQ83" s="211"/>
      <c r="KR83" s="211"/>
      <c r="KS83" s="211"/>
      <c r="KT83" s="211"/>
      <c r="KU83" s="211"/>
      <c r="KV83" s="211"/>
      <c r="KW83" s="211"/>
      <c r="KX83" s="211"/>
      <c r="KY83" s="211"/>
      <c r="KZ83" s="211"/>
      <c r="LA83" s="211"/>
      <c r="LB83" s="211"/>
      <c r="LC83" s="211"/>
      <c r="LD83" s="211"/>
      <c r="LE83" s="211"/>
      <c r="LF83" s="211"/>
      <c r="LG83" s="211"/>
      <c r="LH83" s="211"/>
      <c r="LI83" s="211"/>
      <c r="LJ83" s="211"/>
      <c r="LK83" s="211"/>
      <c r="LL83" s="211"/>
      <c r="LM83" s="211"/>
      <c r="LN83" s="211"/>
      <c r="LO83" s="211"/>
      <c r="LP83" s="211"/>
      <c r="LQ83" s="211"/>
      <c r="LR83" s="211"/>
      <c r="LS83" s="211"/>
      <c r="LT83" s="211"/>
      <c r="LU83" s="211"/>
      <c r="LV83" s="211"/>
      <c r="LW83" s="211"/>
      <c r="LX83" s="211"/>
      <c r="LY83" s="211"/>
      <c r="LZ83" s="211"/>
      <c r="MA83" s="211"/>
      <c r="MB83" s="211"/>
      <c r="MC83" s="211"/>
      <c r="MD83" s="211"/>
      <c r="ME83" s="211"/>
      <c r="MF83" s="211"/>
      <c r="MG83" s="211"/>
      <c r="MH83" s="211"/>
      <c r="MI83" s="211"/>
      <c r="MJ83" s="211"/>
      <c r="MK83" s="211"/>
      <c r="ML83" s="211"/>
      <c r="MM83" s="211"/>
      <c r="MN83" s="211"/>
      <c r="MO83" s="211"/>
      <c r="MP83" s="211"/>
      <c r="MQ83" s="211"/>
      <c r="MR83" s="211"/>
      <c r="MS83" s="211"/>
      <c r="MT83" s="211"/>
      <c r="MU83" s="211"/>
      <c r="MV83" s="211"/>
      <c r="MW83" s="211"/>
      <c r="MX83" s="211"/>
      <c r="MY83" s="211"/>
      <c r="MZ83" s="211"/>
      <c r="NA83" s="211"/>
      <c r="NB83" s="211"/>
      <c r="NC83" s="211"/>
      <c r="ND83" s="211"/>
      <c r="NE83" s="211"/>
      <c r="NF83" s="211"/>
      <c r="NG83" s="211"/>
      <c r="NH83" s="211"/>
      <c r="NI83" s="211"/>
      <c r="NJ83" s="211"/>
      <c r="NK83" s="211"/>
      <c r="NL83" s="211"/>
      <c r="NM83" s="211"/>
      <c r="NN83" s="211"/>
      <c r="NO83" s="211"/>
      <c r="NP83" s="211"/>
      <c r="NQ83" s="211"/>
      <c r="NR83" s="211"/>
      <c r="NS83" s="211"/>
      <c r="NT83" s="211"/>
      <c r="NU83" s="211"/>
      <c r="NV83" s="211"/>
      <c r="NW83" s="211"/>
      <c r="NX83" s="211"/>
      <c r="NY83" s="211"/>
      <c r="NZ83" s="211"/>
      <c r="OA83" s="211"/>
      <c r="OB83" s="211"/>
      <c r="OC83" s="211"/>
      <c r="OD83" s="211"/>
      <c r="OE83" s="211"/>
      <c r="OF83" s="211"/>
      <c r="OG83" s="211"/>
      <c r="OH83" s="211"/>
      <c r="OI83" s="211"/>
      <c r="OJ83" s="211"/>
      <c r="OK83" s="211"/>
      <c r="OL83" s="211"/>
      <c r="OM83" s="211"/>
      <c r="ON83" s="211"/>
      <c r="OO83" s="211"/>
      <c r="OP83" s="211"/>
      <c r="OQ83" s="211"/>
      <c r="OR83" s="211"/>
      <c r="OS83" s="211"/>
      <c r="OT83" s="211"/>
      <c r="OU83" s="211"/>
      <c r="OV83" s="211"/>
      <c r="OW83" s="211"/>
      <c r="OX83" s="211"/>
      <c r="OY83" s="211"/>
      <c r="OZ83" s="211"/>
      <c r="PA83" s="211"/>
      <c r="PB83" s="211"/>
      <c r="PC83" s="211"/>
      <c r="PD83" s="211"/>
      <c r="PE83" s="211"/>
      <c r="PF83" s="211"/>
      <c r="PG83" s="211"/>
      <c r="PH83" s="211"/>
      <c r="PI83" s="211"/>
      <c r="PJ83" s="211"/>
      <c r="PK83" s="211"/>
      <c r="PL83" s="211"/>
      <c r="PM83" s="211"/>
      <c r="PN83" s="211"/>
      <c r="PO83" s="211"/>
      <c r="PP83" s="211"/>
      <c r="PQ83" s="211"/>
      <c r="PR83" s="211"/>
      <c r="PS83" s="211"/>
      <c r="PT83" s="211"/>
      <c r="PU83" s="211"/>
      <c r="PV83" s="211"/>
      <c r="PW83" s="211"/>
      <c r="PX83" s="211"/>
      <c r="PY83" s="211"/>
      <c r="PZ83" s="211"/>
      <c r="QA83" s="211"/>
      <c r="QB83" s="211"/>
      <c r="QC83" s="211"/>
      <c r="QD83" s="211"/>
      <c r="QE83" s="211"/>
      <c r="QF83" s="211"/>
      <c r="QG83" s="211"/>
      <c r="QH83" s="211"/>
      <c r="QI83" s="211"/>
      <c r="QJ83" s="211"/>
      <c r="QK83" s="211"/>
      <c r="QL83" s="211"/>
      <c r="QM83" s="211"/>
      <c r="QN83" s="211"/>
      <c r="QO83" s="211"/>
      <c r="QP83" s="211"/>
      <c r="QQ83" s="211"/>
      <c r="QR83" s="211"/>
      <c r="QS83" s="211"/>
      <c r="QT83" s="211"/>
      <c r="QU83" s="211"/>
      <c r="QV83" s="211"/>
      <c r="QW83" s="211"/>
      <c r="QX83" s="211"/>
      <c r="QY83" s="211"/>
      <c r="QZ83" s="211"/>
      <c r="RA83" s="211"/>
      <c r="RB83" s="211"/>
      <c r="RC83" s="211"/>
      <c r="RD83" s="211"/>
      <c r="RE83" s="211"/>
      <c r="RF83" s="211"/>
      <c r="RG83" s="211"/>
      <c r="RH83" s="211"/>
      <c r="RI83" s="211"/>
      <c r="RJ83" s="211"/>
      <c r="RK83" s="211"/>
      <c r="RL83" s="211"/>
      <c r="RM83" s="211"/>
      <c r="RN83" s="211"/>
      <c r="RO83" s="211"/>
      <c r="RP83" s="211"/>
      <c r="RQ83" s="211"/>
      <c r="RR83" s="211"/>
      <c r="RS83" s="211"/>
      <c r="RT83" s="211"/>
      <c r="RU83" s="211"/>
      <c r="RV83" s="211"/>
      <c r="RW83" s="211"/>
      <c r="RX83" s="211"/>
      <c r="RY83" s="211"/>
      <c r="RZ83" s="211"/>
      <c r="SA83" s="211"/>
      <c r="SB83" s="211"/>
      <c r="SC83" s="211"/>
      <c r="SD83" s="211"/>
      <c r="SE83" s="211"/>
      <c r="SF83" s="211"/>
      <c r="SG83" s="211"/>
      <c r="SH83" s="211"/>
      <c r="SI83" s="211"/>
      <c r="SJ83" s="211"/>
      <c r="SK83" s="211"/>
      <c r="SL83" s="211"/>
      <c r="SM83" s="211"/>
      <c r="SN83" s="211"/>
      <c r="SO83" s="211"/>
      <c r="SP83" s="211"/>
      <c r="SQ83" s="211"/>
      <c r="SR83" s="211"/>
      <c r="SS83" s="211"/>
      <c r="ST83" s="211"/>
      <c r="SU83" s="211"/>
      <c r="SV83" s="211"/>
      <c r="SW83" s="211"/>
      <c r="SX83" s="211"/>
      <c r="SY83" s="211"/>
      <c r="SZ83" s="211"/>
      <c r="TA83" s="211"/>
      <c r="TB83" s="211"/>
      <c r="TC83" s="211"/>
      <c r="TD83" s="211"/>
      <c r="TE83" s="211"/>
      <c r="TF83" s="211"/>
      <c r="TG83" s="211"/>
      <c r="TH83" s="211"/>
      <c r="TI83" s="211"/>
      <c r="TJ83" s="211"/>
      <c r="TK83" s="211"/>
      <c r="TL83" s="211"/>
      <c r="TM83" s="211"/>
      <c r="TN83" s="211"/>
      <c r="TO83" s="211"/>
      <c r="TP83" s="211"/>
      <c r="TQ83" s="211"/>
      <c r="TR83" s="211"/>
      <c r="TS83" s="211"/>
      <c r="TT83" s="211"/>
      <c r="TU83" s="211"/>
      <c r="TV83" s="211"/>
      <c r="TW83" s="211"/>
      <c r="TX83" s="211"/>
      <c r="TY83" s="211"/>
      <c r="TZ83" s="211"/>
      <c r="UA83" s="211"/>
      <c r="UB83" s="211"/>
      <c r="UC83" s="211"/>
      <c r="UD83" s="211"/>
      <c r="UE83" s="211"/>
      <c r="UF83" s="211"/>
      <c r="UG83" s="211"/>
      <c r="UH83" s="211"/>
      <c r="UI83" s="211"/>
      <c r="UJ83" s="211"/>
      <c r="UK83" s="211"/>
      <c r="UL83" s="211"/>
      <c r="UM83" s="211"/>
      <c r="UN83" s="211"/>
      <c r="UO83" s="211"/>
      <c r="UP83" s="211"/>
      <c r="UQ83" s="211"/>
      <c r="UR83" s="211"/>
      <c r="US83" s="211"/>
      <c r="UT83" s="211"/>
      <c r="UU83" s="211"/>
      <c r="UV83" s="211"/>
      <c r="UW83" s="211"/>
      <c r="UX83" s="211"/>
      <c r="UY83" s="211"/>
      <c r="UZ83" s="211"/>
      <c r="VA83" s="211"/>
      <c r="VB83" s="211"/>
      <c r="VC83" s="211"/>
      <c r="VD83" s="211"/>
      <c r="VE83" s="211"/>
      <c r="VF83" s="211"/>
      <c r="VG83" s="211"/>
      <c r="VH83" s="211"/>
      <c r="VI83" s="211"/>
      <c r="VJ83" s="211"/>
      <c r="VK83" s="211"/>
      <c r="VL83" s="211"/>
      <c r="VM83" s="211"/>
      <c r="VN83" s="211"/>
      <c r="VO83" s="211"/>
      <c r="VP83" s="211"/>
      <c r="VQ83" s="211"/>
      <c r="VR83" s="211"/>
      <c r="VS83" s="211"/>
      <c r="VT83" s="211"/>
      <c r="VU83" s="211"/>
      <c r="VV83" s="211"/>
      <c r="VW83" s="211"/>
      <c r="VX83" s="211"/>
      <c r="VY83" s="211"/>
      <c r="VZ83" s="211"/>
      <c r="WA83" s="211"/>
      <c r="WB83" s="211"/>
      <c r="WC83" s="211"/>
      <c r="WD83" s="211"/>
      <c r="WE83" s="211"/>
      <c r="WF83" s="211"/>
      <c r="WG83" s="211"/>
      <c r="WH83" s="211"/>
      <c r="WI83" s="211"/>
      <c r="WJ83" s="211"/>
      <c r="WK83" s="211"/>
      <c r="WL83" s="211"/>
      <c r="WM83" s="211"/>
      <c r="WN83" s="211"/>
      <c r="WO83" s="211"/>
      <c r="WP83" s="211"/>
      <c r="WQ83" s="211"/>
      <c r="WR83" s="211"/>
      <c r="WS83" s="211"/>
      <c r="WT83" s="211"/>
      <c r="WU83" s="211"/>
      <c r="WV83" s="211"/>
      <c r="WW83" s="211"/>
      <c r="WX83" s="211"/>
      <c r="WY83" s="211"/>
      <c r="WZ83" s="211"/>
      <c r="XA83" s="211"/>
      <c r="XB83" s="211"/>
      <c r="XC83" s="211"/>
      <c r="XD83" s="211"/>
      <c r="XE83" s="211"/>
      <c r="XF83" s="211"/>
      <c r="XG83" s="211"/>
      <c r="XH83" s="211"/>
      <c r="XI83" s="211"/>
      <c r="XJ83" s="211"/>
      <c r="XK83" s="211"/>
      <c r="XL83" s="211"/>
      <c r="XM83" s="211"/>
      <c r="XN83" s="211"/>
      <c r="XO83" s="211"/>
      <c r="XP83" s="211"/>
      <c r="XQ83" s="211"/>
      <c r="XR83" s="211"/>
      <c r="XS83" s="211"/>
      <c r="XT83" s="211"/>
      <c r="XU83" s="211"/>
      <c r="XV83" s="211"/>
      <c r="XW83" s="211"/>
      <c r="XX83" s="211"/>
      <c r="XY83" s="211"/>
      <c r="XZ83" s="211"/>
      <c r="YA83" s="211"/>
      <c r="YB83" s="211"/>
      <c r="YC83" s="211"/>
      <c r="YD83" s="211"/>
      <c r="YE83" s="211"/>
      <c r="YF83" s="211"/>
      <c r="YG83" s="211"/>
      <c r="YH83" s="211"/>
      <c r="YI83" s="211"/>
      <c r="YJ83" s="211"/>
      <c r="YK83" s="211"/>
      <c r="YL83" s="211"/>
      <c r="YM83" s="211"/>
      <c r="YN83" s="211"/>
      <c r="YO83" s="211"/>
      <c r="YP83" s="211"/>
      <c r="YQ83" s="211"/>
      <c r="YR83" s="211"/>
      <c r="YS83" s="211"/>
      <c r="YT83" s="211"/>
      <c r="YU83" s="211"/>
      <c r="YV83" s="211"/>
      <c r="YW83" s="211"/>
      <c r="YX83" s="211"/>
      <c r="YY83" s="211"/>
      <c r="YZ83" s="211"/>
      <c r="ZA83" s="211"/>
      <c r="ZB83" s="211"/>
      <c r="ZC83" s="211"/>
      <c r="ZD83" s="211"/>
      <c r="ZE83" s="211"/>
      <c r="ZF83" s="211"/>
      <c r="ZG83" s="211"/>
      <c r="ZH83" s="211"/>
      <c r="ZI83" s="211"/>
      <c r="ZJ83" s="211"/>
      <c r="ZK83" s="211"/>
      <c r="ZL83" s="211"/>
      <c r="ZM83" s="211"/>
      <c r="ZN83" s="211"/>
      <c r="ZO83" s="211"/>
      <c r="ZP83" s="211"/>
      <c r="ZQ83" s="211"/>
      <c r="ZR83" s="211"/>
      <c r="ZS83" s="211"/>
      <c r="ZT83" s="211"/>
      <c r="ZU83" s="211"/>
      <c r="ZV83" s="211"/>
      <c r="ZW83" s="211"/>
      <c r="ZX83" s="211"/>
      <c r="ZY83" s="211"/>
      <c r="ZZ83" s="211"/>
      <c r="AAA83" s="211"/>
      <c r="AAB83" s="211"/>
      <c r="AAC83" s="211"/>
      <c r="AAD83" s="211"/>
      <c r="AAE83" s="211"/>
      <c r="AAF83" s="211"/>
      <c r="AAG83" s="211"/>
      <c r="AAH83" s="211"/>
      <c r="AAI83" s="211"/>
      <c r="AAJ83" s="211"/>
      <c r="AAK83" s="211"/>
      <c r="AAL83" s="211"/>
      <c r="AAM83" s="211"/>
      <c r="AAN83" s="211"/>
      <c r="AAO83" s="211"/>
      <c r="AAP83" s="211"/>
      <c r="AAQ83" s="211"/>
      <c r="AAR83" s="211"/>
      <c r="AAS83" s="211"/>
      <c r="AAT83" s="211"/>
      <c r="AAU83" s="211"/>
      <c r="AAV83" s="211"/>
      <c r="AAW83" s="211"/>
      <c r="AAX83" s="211"/>
      <c r="AAY83" s="211"/>
      <c r="AAZ83" s="211"/>
      <c r="ABA83" s="211"/>
      <c r="ABB83" s="211"/>
      <c r="ABC83" s="211"/>
      <c r="ABD83" s="211"/>
      <c r="ABE83" s="211"/>
      <c r="ABF83" s="211"/>
      <c r="ABG83" s="211"/>
      <c r="ABH83" s="211"/>
      <c r="ABI83" s="211"/>
      <c r="ABJ83" s="211"/>
      <c r="ABK83" s="211"/>
      <c r="ABL83" s="211"/>
      <c r="ABM83" s="211"/>
      <c r="ABN83" s="211"/>
      <c r="ABO83" s="211"/>
      <c r="ABP83" s="211"/>
      <c r="ABQ83" s="211"/>
      <c r="ABR83" s="211"/>
      <c r="ABS83" s="211"/>
      <c r="ABT83" s="211"/>
      <c r="ABU83" s="211"/>
      <c r="ABV83" s="211"/>
      <c r="ABW83" s="211"/>
      <c r="ABX83" s="211"/>
      <c r="ABY83" s="211"/>
      <c r="ABZ83" s="211"/>
      <c r="ACA83" s="211"/>
      <c r="ACB83" s="211"/>
      <c r="ACC83" s="211"/>
      <c r="ACD83" s="211"/>
      <c r="ACE83" s="211"/>
      <c r="ACF83" s="211"/>
      <c r="ACG83" s="211"/>
      <c r="ACH83" s="211"/>
      <c r="ACI83" s="211"/>
      <c r="ACJ83" s="211"/>
      <c r="ACK83" s="211"/>
      <c r="ACL83" s="211"/>
      <c r="ACM83" s="211"/>
      <c r="ACN83" s="211"/>
      <c r="ACO83" s="211"/>
      <c r="ACP83" s="211"/>
      <c r="ACQ83" s="211"/>
      <c r="ACR83" s="211"/>
      <c r="ACS83" s="211"/>
      <c r="ACT83" s="211"/>
      <c r="ACU83" s="211"/>
      <c r="ACV83" s="211"/>
      <c r="ACW83" s="211"/>
      <c r="ACX83" s="211"/>
      <c r="ACY83" s="211"/>
      <c r="ACZ83" s="211"/>
      <c r="ADA83" s="211"/>
      <c r="ADB83" s="211"/>
      <c r="ADC83" s="211"/>
      <c r="ADD83" s="211"/>
      <c r="ADE83" s="211"/>
      <c r="ADF83" s="211"/>
      <c r="ADG83" s="211"/>
      <c r="ADH83" s="211"/>
      <c r="ADI83" s="211"/>
      <c r="ADJ83" s="211"/>
      <c r="ADK83" s="211"/>
      <c r="ADL83" s="211"/>
      <c r="ADM83" s="211"/>
      <c r="ADN83" s="211"/>
      <c r="ADO83" s="211"/>
      <c r="ADP83" s="211"/>
      <c r="ADQ83" s="211"/>
      <c r="ADR83" s="211"/>
      <c r="ADS83" s="211"/>
      <c r="ADT83" s="211"/>
      <c r="ADU83" s="211"/>
      <c r="ADV83" s="211"/>
      <c r="ADW83" s="211"/>
      <c r="ADX83" s="211"/>
      <c r="ADY83" s="211"/>
      <c r="ADZ83" s="211"/>
      <c r="AEA83" s="211"/>
      <c r="AEB83" s="211"/>
      <c r="AEC83" s="211"/>
      <c r="AED83" s="211"/>
      <c r="AEE83" s="211"/>
      <c r="AEF83" s="211"/>
      <c r="AEG83" s="211"/>
      <c r="AEH83" s="211"/>
      <c r="AEI83" s="211"/>
      <c r="AEJ83" s="211"/>
      <c r="AEK83" s="211"/>
      <c r="AEL83" s="211"/>
      <c r="AEM83" s="211"/>
      <c r="AEN83" s="211"/>
      <c r="AEO83" s="211"/>
      <c r="AEP83" s="211"/>
      <c r="AEQ83" s="211"/>
      <c r="AER83" s="211"/>
      <c r="AES83" s="211"/>
      <c r="AET83" s="211"/>
      <c r="AEU83" s="211"/>
      <c r="AEV83" s="211"/>
      <c r="AEW83" s="211"/>
      <c r="AEX83" s="211"/>
      <c r="AEY83" s="211"/>
      <c r="AEZ83" s="211"/>
      <c r="AFA83" s="211"/>
      <c r="AFB83" s="211"/>
      <c r="AFC83" s="211"/>
      <c r="AFD83" s="211"/>
      <c r="AFE83" s="211"/>
      <c r="AFF83" s="211"/>
      <c r="AFG83" s="211"/>
      <c r="AFH83" s="211"/>
      <c r="AFI83" s="211"/>
      <c r="AFJ83" s="211"/>
      <c r="AFK83" s="211"/>
      <c r="AFL83" s="211"/>
      <c r="AFM83" s="211"/>
      <c r="AFN83" s="211"/>
      <c r="AFO83" s="211"/>
      <c r="AFP83" s="211"/>
      <c r="AFQ83" s="211"/>
      <c r="AFR83" s="211"/>
      <c r="AFS83" s="211"/>
      <c r="AFT83" s="211"/>
      <c r="AFU83" s="211"/>
      <c r="AFV83" s="211"/>
      <c r="AFW83" s="211"/>
      <c r="AFX83" s="211"/>
      <c r="AFY83" s="211"/>
      <c r="AFZ83" s="211"/>
      <c r="AGA83" s="211"/>
      <c r="AGB83" s="211"/>
      <c r="AGC83" s="211"/>
      <c r="AGD83" s="211"/>
      <c r="AGE83" s="211"/>
      <c r="AGF83" s="211"/>
      <c r="AGG83" s="211"/>
      <c r="AGH83" s="211"/>
      <c r="AGI83" s="211"/>
      <c r="AGJ83" s="211"/>
      <c r="AGK83" s="211"/>
      <c r="AGL83" s="211"/>
      <c r="AGM83" s="211"/>
      <c r="AGN83" s="211"/>
      <c r="AGO83" s="211"/>
      <c r="AGP83" s="211"/>
      <c r="AGQ83" s="211"/>
      <c r="AGR83" s="211"/>
      <c r="AGS83" s="211"/>
      <c r="AGT83" s="211"/>
      <c r="AGU83" s="211"/>
      <c r="AGV83" s="211"/>
      <c r="AGW83" s="211"/>
      <c r="AGX83" s="211"/>
      <c r="AGY83" s="211"/>
      <c r="AGZ83" s="211"/>
      <c r="AHA83" s="211"/>
      <c r="AHB83" s="211"/>
      <c r="AHC83" s="211"/>
      <c r="AHD83" s="211"/>
      <c r="AHE83" s="211"/>
      <c r="AHF83" s="211"/>
      <c r="AHG83" s="211"/>
      <c r="AHH83" s="211"/>
      <c r="AHI83" s="211"/>
      <c r="AHJ83" s="211"/>
      <c r="AHK83" s="211"/>
      <c r="AHL83" s="211"/>
      <c r="AHM83" s="211"/>
      <c r="AHN83" s="211"/>
      <c r="AHO83" s="211"/>
      <c r="AHP83" s="211"/>
      <c r="AHQ83" s="211"/>
      <c r="AHR83" s="211"/>
      <c r="AHS83" s="211"/>
      <c r="AHT83" s="211"/>
      <c r="AHU83" s="211"/>
      <c r="AHV83" s="211"/>
      <c r="AHW83" s="211"/>
      <c r="AHX83" s="211"/>
      <c r="AHY83" s="211"/>
      <c r="AHZ83" s="211"/>
      <c r="AIA83" s="211"/>
      <c r="AIB83" s="211"/>
      <c r="AIC83" s="211"/>
      <c r="AID83" s="211"/>
      <c r="AIE83" s="211"/>
      <c r="AIF83" s="211"/>
      <c r="AIG83" s="211"/>
      <c r="AIH83" s="211"/>
      <c r="AII83" s="211"/>
      <c r="AIJ83" s="211"/>
      <c r="AIK83" s="211"/>
      <c r="AIL83" s="211"/>
      <c r="AIM83" s="211"/>
      <c r="AIN83" s="211"/>
      <c r="AIO83" s="211"/>
      <c r="AIP83" s="211"/>
      <c r="AIQ83" s="211"/>
      <c r="AIR83" s="211"/>
      <c r="AIS83" s="211"/>
      <c r="AIT83" s="211"/>
      <c r="AIU83" s="211"/>
      <c r="AIV83" s="211"/>
      <c r="AIW83" s="211"/>
      <c r="AIX83" s="211"/>
      <c r="AIY83" s="211"/>
      <c r="AIZ83" s="211"/>
      <c r="AJA83" s="211"/>
      <c r="AJB83" s="211"/>
      <c r="AJC83" s="211"/>
      <c r="AJD83" s="211"/>
      <c r="AJE83" s="211"/>
      <c r="AJF83" s="211"/>
      <c r="AJG83" s="211"/>
      <c r="AJH83" s="211"/>
      <c r="AJI83" s="211"/>
      <c r="AJJ83" s="211"/>
      <c r="AJK83" s="211"/>
      <c r="AJL83" s="211"/>
      <c r="AJM83" s="211"/>
      <c r="AJN83" s="211"/>
      <c r="AJO83" s="211"/>
      <c r="AJP83" s="211"/>
      <c r="AJQ83" s="211"/>
      <c r="AJR83" s="211"/>
      <c r="AJS83" s="211"/>
      <c r="AJT83" s="211"/>
      <c r="AJU83" s="211"/>
      <c r="AJV83" s="211"/>
      <c r="AJW83" s="211"/>
      <c r="AJX83" s="211"/>
      <c r="AJY83" s="211"/>
      <c r="AJZ83" s="211"/>
      <c r="AKA83" s="211"/>
      <c r="AKB83" s="211"/>
      <c r="AKC83" s="211"/>
      <c r="AKD83" s="211"/>
      <c r="AKE83" s="211"/>
      <c r="AKF83" s="211"/>
      <c r="AKG83" s="211"/>
      <c r="AKH83" s="211"/>
      <c r="AKI83" s="211"/>
      <c r="AKJ83" s="211"/>
      <c r="AKK83" s="211"/>
      <c r="AKL83" s="211"/>
      <c r="AKM83" s="211"/>
      <c r="AKN83" s="211"/>
      <c r="AKO83" s="211"/>
      <c r="AKP83" s="211"/>
      <c r="AKQ83" s="211"/>
      <c r="AKR83" s="211"/>
      <c r="AKS83" s="211"/>
      <c r="AKT83" s="211"/>
      <c r="AKU83" s="211"/>
      <c r="AKV83" s="211"/>
      <c r="AKW83" s="211"/>
      <c r="AKX83" s="211"/>
      <c r="AKY83" s="211"/>
      <c r="AKZ83" s="211"/>
      <c r="ALA83" s="211"/>
      <c r="ALB83" s="211"/>
      <c r="ALC83" s="211"/>
      <c r="ALD83" s="211"/>
      <c r="ALE83" s="211"/>
      <c r="ALF83" s="211"/>
      <c r="ALG83" s="211"/>
      <c r="ALH83" s="211"/>
      <c r="ALI83" s="211"/>
      <c r="ALJ83" s="211"/>
      <c r="ALK83" s="211"/>
      <c r="ALL83" s="211"/>
      <c r="ALM83" s="211"/>
      <c r="ALN83" s="211"/>
      <c r="ALO83" s="211"/>
      <c r="ALP83" s="211"/>
      <c r="ALQ83" s="211"/>
      <c r="ALR83" s="211"/>
      <c r="ALS83" s="211"/>
      <c r="ALT83" s="211"/>
      <c r="ALU83" s="211"/>
      <c r="ALV83" s="211"/>
      <c r="ALW83" s="211"/>
      <c r="ALX83" s="211"/>
      <c r="ALY83" s="211"/>
      <c r="ALZ83" s="211"/>
      <c r="AMA83" s="211"/>
      <c r="AMB83" s="211"/>
      <c r="AMC83" s="211"/>
      <c r="AMD83" s="211"/>
      <c r="AME83" s="211"/>
      <c r="AMF83" s="211"/>
      <c r="AMG83" s="211"/>
      <c r="AMH83" s="211"/>
      <c r="AMI83" s="211"/>
      <c r="AMJ83" s="211"/>
      <c r="AMK83" s="211"/>
      <c r="AML83" s="211"/>
      <c r="AMM83" s="211"/>
      <c r="AMN83" s="211"/>
      <c r="AMO83" s="211"/>
      <c r="AMP83" s="211"/>
      <c r="AMQ83" s="211"/>
      <c r="AMR83" s="211"/>
      <c r="AMS83" s="211"/>
      <c r="AMT83" s="211"/>
      <c r="AMU83" s="211"/>
      <c r="AMV83" s="211"/>
      <c r="AMW83" s="211"/>
      <c r="AMX83" s="211"/>
      <c r="AMY83" s="211"/>
      <c r="AMZ83" s="211"/>
      <c r="ANA83" s="211"/>
      <c r="ANB83" s="211"/>
      <c r="ANC83" s="211"/>
      <c r="AND83" s="211"/>
      <c r="ANE83" s="211"/>
      <c r="ANF83" s="211"/>
      <c r="ANG83" s="211"/>
      <c r="ANH83" s="211"/>
      <c r="ANI83" s="211"/>
      <c r="ANJ83" s="211"/>
      <c r="ANK83" s="211"/>
      <c r="ANL83" s="211"/>
      <c r="ANM83" s="211"/>
      <c r="ANN83" s="211"/>
      <c r="ANO83" s="211"/>
      <c r="ANP83" s="211"/>
      <c r="ANQ83" s="211"/>
      <c r="ANR83" s="211"/>
      <c r="ANS83" s="211"/>
      <c r="ANT83" s="211"/>
      <c r="ANU83" s="211"/>
      <c r="ANV83" s="211"/>
      <c r="ANW83" s="211"/>
      <c r="ANX83" s="211"/>
      <c r="ANY83" s="211"/>
      <c r="ANZ83" s="211"/>
      <c r="AOA83" s="211"/>
      <c r="AOB83" s="211"/>
      <c r="AOC83" s="211"/>
      <c r="AOD83" s="211"/>
      <c r="AOE83" s="211"/>
      <c r="AOF83" s="211"/>
      <c r="AOG83" s="211"/>
      <c r="AOH83" s="211"/>
      <c r="AOI83" s="211"/>
      <c r="AOJ83" s="211"/>
      <c r="AOK83" s="211"/>
      <c r="AOL83" s="211"/>
      <c r="AOM83" s="211"/>
      <c r="AON83" s="211"/>
      <c r="AOO83" s="211"/>
      <c r="AOP83" s="211"/>
      <c r="AOQ83" s="211"/>
      <c r="AOR83" s="211"/>
      <c r="AOS83" s="211"/>
      <c r="AOT83" s="211"/>
      <c r="AOU83" s="211"/>
      <c r="AOV83" s="211"/>
      <c r="AOW83" s="211"/>
      <c r="AOX83" s="211"/>
      <c r="AOY83" s="211"/>
      <c r="AOZ83" s="211"/>
      <c r="APA83" s="211"/>
      <c r="APB83" s="211"/>
      <c r="APC83" s="211"/>
      <c r="APD83" s="211"/>
      <c r="APE83" s="211"/>
      <c r="APF83" s="211"/>
      <c r="APG83" s="211"/>
      <c r="APH83" s="211"/>
      <c r="API83" s="211"/>
      <c r="APJ83" s="211"/>
      <c r="APK83" s="211"/>
      <c r="APL83" s="211"/>
      <c r="APM83" s="211"/>
      <c r="APN83" s="211"/>
      <c r="APO83" s="211"/>
      <c r="APP83" s="211"/>
      <c r="APQ83" s="211"/>
      <c r="APR83" s="211"/>
      <c r="APS83" s="211"/>
      <c r="APT83" s="211"/>
      <c r="APU83" s="211"/>
      <c r="APV83" s="211"/>
      <c r="APW83" s="211"/>
      <c r="APX83" s="211"/>
      <c r="APY83" s="211"/>
      <c r="APZ83" s="211"/>
      <c r="AQA83" s="211"/>
      <c r="AQB83" s="211"/>
      <c r="AQC83" s="211"/>
      <c r="AQD83" s="211"/>
      <c r="AQE83" s="211"/>
      <c r="AQF83" s="211"/>
      <c r="AQG83" s="211"/>
      <c r="AQH83" s="211"/>
      <c r="AQI83" s="211"/>
      <c r="AQJ83" s="211"/>
      <c r="AQK83" s="211"/>
      <c r="AQL83" s="211"/>
      <c r="AQM83" s="211"/>
      <c r="AQN83" s="211"/>
      <c r="AQO83" s="211"/>
      <c r="AQP83" s="211"/>
      <c r="AQQ83" s="211"/>
      <c r="AQR83" s="211"/>
      <c r="AQS83" s="211"/>
      <c r="AQT83" s="211"/>
      <c r="AQU83" s="211"/>
      <c r="AQV83" s="211"/>
      <c r="AQW83" s="211"/>
      <c r="AQX83" s="211"/>
      <c r="AQY83" s="211"/>
      <c r="AQZ83" s="211"/>
      <c r="ARA83" s="211"/>
      <c r="ARB83" s="211"/>
      <c r="ARC83" s="211"/>
      <c r="ARD83" s="211"/>
      <c r="ARE83" s="211"/>
      <c r="ARF83" s="211"/>
      <c r="ARG83" s="211"/>
      <c r="ARH83" s="211"/>
      <c r="ARI83" s="211"/>
      <c r="ARJ83" s="211"/>
      <c r="ARK83" s="211"/>
      <c r="ARL83" s="211"/>
      <c r="ARM83" s="211"/>
      <c r="ARN83" s="211"/>
      <c r="ARO83" s="211"/>
      <c r="ARP83" s="211"/>
      <c r="ARQ83" s="211"/>
      <c r="ARR83" s="211"/>
      <c r="ARS83" s="211"/>
      <c r="ART83" s="211"/>
      <c r="ARU83" s="211"/>
      <c r="ARV83" s="211"/>
      <c r="ARW83" s="211"/>
      <c r="ARX83" s="211"/>
      <c r="ARY83" s="211"/>
      <c r="ARZ83" s="211"/>
      <c r="ASA83" s="211"/>
      <c r="ASB83" s="211"/>
      <c r="ASC83" s="211"/>
      <c r="ASD83" s="211"/>
      <c r="ASE83" s="211"/>
      <c r="ASF83" s="211"/>
      <c r="ASG83" s="211"/>
      <c r="ASH83" s="211"/>
      <c r="ASI83" s="211"/>
      <c r="ASJ83" s="211"/>
      <c r="ASK83" s="211"/>
      <c r="ASL83" s="211"/>
      <c r="ASM83" s="211"/>
      <c r="ASN83" s="211"/>
      <c r="ASO83" s="211"/>
      <c r="ASP83" s="211"/>
      <c r="ASQ83" s="211"/>
      <c r="ASR83" s="211"/>
      <c r="ASS83" s="211"/>
      <c r="AST83" s="211"/>
      <c r="ASU83" s="211"/>
      <c r="ASV83" s="211"/>
      <c r="ASW83" s="211"/>
      <c r="ASX83" s="211"/>
      <c r="ASY83" s="211"/>
      <c r="ASZ83" s="211"/>
      <c r="ATA83" s="211"/>
      <c r="ATB83" s="211"/>
      <c r="ATC83" s="211"/>
      <c r="ATD83" s="211"/>
      <c r="ATE83" s="211"/>
      <c r="ATF83" s="211"/>
      <c r="ATG83" s="211"/>
      <c r="ATH83" s="211"/>
      <c r="ATI83" s="211"/>
      <c r="ATJ83" s="211"/>
      <c r="ATK83" s="211"/>
      <c r="ATL83" s="211"/>
      <c r="ATM83" s="211"/>
      <c r="ATN83" s="211"/>
      <c r="ATO83" s="211"/>
      <c r="ATP83" s="211"/>
      <c r="ATQ83" s="211"/>
      <c r="ATR83" s="211"/>
      <c r="ATS83" s="211"/>
      <c r="ATT83" s="211"/>
      <c r="ATU83" s="211"/>
      <c r="ATV83" s="211"/>
      <c r="ATW83" s="211"/>
      <c r="ATX83" s="211"/>
      <c r="ATY83" s="211"/>
      <c r="ATZ83" s="211"/>
      <c r="AUA83" s="211"/>
      <c r="AUB83" s="211"/>
      <c r="AUC83" s="211"/>
      <c r="AUD83" s="211"/>
      <c r="AUE83" s="211"/>
      <c r="AUF83" s="211"/>
      <c r="AUG83" s="211"/>
      <c r="AUH83" s="211"/>
      <c r="AUI83" s="211"/>
      <c r="AUJ83" s="211"/>
      <c r="AUK83" s="211"/>
      <c r="AUL83" s="211"/>
      <c r="AUM83" s="211"/>
      <c r="AUN83" s="211"/>
      <c r="AUO83" s="211"/>
      <c r="AUP83" s="211"/>
      <c r="AUQ83" s="211"/>
      <c r="AUR83" s="211"/>
      <c r="AUS83" s="211"/>
      <c r="AUT83" s="211"/>
      <c r="AUU83" s="211"/>
      <c r="AUV83" s="211"/>
      <c r="AUW83" s="211"/>
      <c r="AUX83" s="211"/>
      <c r="AUY83" s="211"/>
      <c r="AUZ83" s="211"/>
      <c r="AVA83" s="211"/>
      <c r="AVB83" s="211"/>
      <c r="AVC83" s="211"/>
      <c r="AVD83" s="211"/>
      <c r="AVE83" s="211"/>
      <c r="AVF83" s="211"/>
      <c r="AVG83" s="211"/>
      <c r="AVH83" s="211"/>
      <c r="AVI83" s="211"/>
      <c r="AVJ83" s="211"/>
      <c r="AVK83" s="211"/>
      <c r="AVL83" s="211"/>
      <c r="AVM83" s="211"/>
      <c r="AVN83" s="211"/>
      <c r="AVO83" s="211"/>
      <c r="AVP83" s="211"/>
      <c r="AVQ83" s="211"/>
      <c r="AVR83" s="211"/>
      <c r="AVS83" s="211"/>
      <c r="AVT83" s="211"/>
      <c r="AVU83" s="211"/>
      <c r="AVV83" s="211"/>
      <c r="AVW83" s="211"/>
      <c r="AVX83" s="211"/>
      <c r="AVY83" s="211"/>
      <c r="AVZ83" s="211"/>
      <c r="AWA83" s="211"/>
      <c r="AWB83" s="211"/>
      <c r="AWC83" s="211"/>
      <c r="AWD83" s="211"/>
      <c r="AWE83" s="211"/>
      <c r="AWF83" s="211"/>
      <c r="AWG83" s="211"/>
      <c r="AWH83" s="211"/>
      <c r="AWI83" s="211"/>
      <c r="AWJ83" s="211"/>
      <c r="AWK83" s="211"/>
      <c r="AWL83" s="211"/>
      <c r="AWM83" s="211"/>
      <c r="AWN83" s="211"/>
      <c r="AWO83" s="211"/>
      <c r="AWP83" s="211"/>
      <c r="AWQ83" s="211"/>
      <c r="AWR83" s="211"/>
      <c r="AWS83" s="211"/>
      <c r="AWT83" s="211"/>
      <c r="AWU83" s="211"/>
      <c r="AWV83" s="211"/>
      <c r="AWW83" s="211"/>
      <c r="AWX83" s="211"/>
      <c r="AWY83" s="211"/>
      <c r="AWZ83" s="211"/>
      <c r="AXA83" s="211"/>
      <c r="AXB83" s="211"/>
      <c r="AXC83" s="211"/>
      <c r="AXD83" s="211"/>
      <c r="AXE83" s="211"/>
      <c r="AXF83" s="211"/>
      <c r="AXG83" s="211"/>
      <c r="AXH83" s="211"/>
      <c r="AXI83" s="211"/>
      <c r="AXJ83" s="211"/>
      <c r="AXK83" s="211"/>
      <c r="AXL83" s="211"/>
      <c r="AXM83" s="211"/>
      <c r="AXN83" s="211"/>
      <c r="AXO83" s="211"/>
      <c r="AXP83" s="211"/>
      <c r="AXQ83" s="211"/>
      <c r="AXR83" s="211"/>
      <c r="AXS83" s="211"/>
      <c r="AXT83" s="211"/>
      <c r="AXU83" s="211"/>
      <c r="AXV83" s="211"/>
      <c r="AXW83" s="211"/>
      <c r="AXX83" s="211"/>
      <c r="AXY83" s="211"/>
      <c r="AXZ83" s="211"/>
      <c r="AYA83" s="211"/>
      <c r="AYB83" s="211"/>
      <c r="AYC83" s="211"/>
      <c r="AYD83" s="211"/>
      <c r="AYE83" s="211"/>
      <c r="AYF83" s="211"/>
      <c r="AYG83" s="211"/>
      <c r="AYH83" s="211"/>
      <c r="AYI83" s="211"/>
      <c r="AYJ83" s="211"/>
      <c r="AYK83" s="211"/>
      <c r="AYL83" s="211"/>
      <c r="AYM83" s="211"/>
      <c r="AYN83" s="211"/>
      <c r="AYO83" s="211"/>
      <c r="AYP83" s="211"/>
      <c r="AYQ83" s="211"/>
      <c r="AYR83" s="211"/>
      <c r="AYS83" s="211"/>
      <c r="AYT83" s="211"/>
      <c r="AYU83" s="211"/>
      <c r="AYV83" s="211"/>
      <c r="AYW83" s="211"/>
      <c r="AYX83" s="211"/>
      <c r="AYY83" s="211"/>
      <c r="AYZ83" s="211"/>
      <c r="AZA83" s="211"/>
      <c r="AZB83" s="211"/>
      <c r="AZC83" s="211"/>
      <c r="AZD83" s="211"/>
      <c r="AZE83" s="211"/>
      <c r="AZF83" s="211"/>
      <c r="AZG83" s="211"/>
      <c r="AZH83" s="211"/>
      <c r="AZI83" s="211"/>
      <c r="AZJ83" s="211"/>
      <c r="AZK83" s="211"/>
      <c r="AZL83" s="211"/>
      <c r="AZM83" s="211"/>
      <c r="AZN83" s="211"/>
      <c r="AZO83" s="211"/>
      <c r="AZP83" s="211"/>
      <c r="AZQ83" s="211"/>
      <c r="AZR83" s="211"/>
      <c r="AZS83" s="211"/>
      <c r="AZT83" s="211"/>
      <c r="AZU83" s="211"/>
      <c r="AZV83" s="211"/>
      <c r="AZW83" s="211"/>
      <c r="AZX83" s="211"/>
      <c r="AZY83" s="211"/>
      <c r="AZZ83" s="211"/>
      <c r="BAA83" s="211"/>
      <c r="BAB83" s="211"/>
      <c r="BAC83" s="211"/>
      <c r="BAD83" s="211"/>
      <c r="BAE83" s="211"/>
      <c r="BAF83" s="211"/>
      <c r="BAG83" s="211"/>
      <c r="BAH83" s="211"/>
      <c r="BAI83" s="211"/>
      <c r="BAJ83" s="211"/>
      <c r="BAK83" s="211"/>
      <c r="BAL83" s="211"/>
      <c r="BAM83" s="211"/>
      <c r="BAN83" s="211"/>
      <c r="BAO83" s="211"/>
      <c r="BAP83" s="211"/>
      <c r="BAQ83" s="211"/>
      <c r="BAR83" s="211"/>
      <c r="BAS83" s="211"/>
      <c r="BAT83" s="211"/>
      <c r="BAU83" s="211"/>
      <c r="BAV83" s="211"/>
      <c r="BAW83" s="211"/>
      <c r="BAX83" s="211"/>
      <c r="BAY83" s="211"/>
      <c r="BAZ83" s="211"/>
      <c r="BBA83" s="211"/>
      <c r="BBB83" s="211"/>
      <c r="BBC83" s="211"/>
      <c r="BBD83" s="211"/>
      <c r="BBE83" s="211"/>
      <c r="BBF83" s="211"/>
      <c r="BBG83" s="211"/>
      <c r="BBH83" s="211"/>
      <c r="BBI83" s="211"/>
      <c r="BBJ83" s="211"/>
      <c r="BBK83" s="211"/>
      <c r="BBL83" s="211"/>
      <c r="BBM83" s="211"/>
      <c r="BBN83" s="211"/>
      <c r="BBO83" s="211"/>
      <c r="BBP83" s="211"/>
      <c r="BBQ83" s="211"/>
      <c r="BBR83" s="211"/>
      <c r="BBS83" s="211"/>
      <c r="BBT83" s="211"/>
      <c r="BBU83" s="211"/>
      <c r="BBV83" s="211"/>
      <c r="BBW83" s="211"/>
      <c r="BBX83" s="211"/>
      <c r="BBY83" s="211"/>
      <c r="BBZ83" s="211"/>
      <c r="BCA83" s="211"/>
      <c r="BCB83" s="211"/>
      <c r="BCC83" s="211"/>
      <c r="BCD83" s="211"/>
      <c r="BCE83" s="211"/>
      <c r="BCF83" s="211"/>
      <c r="BCG83" s="211"/>
      <c r="BCH83" s="211"/>
      <c r="BCI83" s="211"/>
      <c r="BCJ83" s="211"/>
      <c r="BCK83" s="211"/>
      <c r="BCL83" s="211"/>
      <c r="BCM83" s="211"/>
      <c r="BCN83" s="211"/>
      <c r="BCO83" s="211"/>
      <c r="BCP83" s="211"/>
      <c r="BCQ83" s="211"/>
      <c r="BCR83" s="211"/>
      <c r="BCS83" s="211"/>
      <c r="BCT83" s="211"/>
      <c r="BCU83" s="211"/>
      <c r="BCV83" s="211"/>
      <c r="BCW83" s="211"/>
      <c r="BCX83" s="211"/>
      <c r="BCY83" s="211"/>
      <c r="BCZ83" s="211"/>
      <c r="BDA83" s="211"/>
      <c r="BDB83" s="211"/>
      <c r="BDC83" s="211"/>
      <c r="BDD83" s="211"/>
      <c r="BDE83" s="211"/>
      <c r="BDF83" s="211"/>
      <c r="BDG83" s="211"/>
      <c r="BDH83" s="211"/>
      <c r="BDI83" s="211"/>
      <c r="BDJ83" s="211"/>
      <c r="BDK83" s="211"/>
      <c r="BDL83" s="211"/>
      <c r="BDM83" s="211"/>
      <c r="BDN83" s="211"/>
      <c r="BDO83" s="211"/>
      <c r="BDP83" s="211"/>
      <c r="BDQ83" s="211"/>
      <c r="BDR83" s="211"/>
      <c r="BDS83" s="211"/>
      <c r="BDT83" s="211"/>
      <c r="BDU83" s="211"/>
      <c r="BDV83" s="211"/>
      <c r="BDW83" s="211"/>
      <c r="BDX83" s="211"/>
      <c r="BDY83" s="211"/>
      <c r="BDZ83" s="211"/>
      <c r="BEA83" s="211"/>
      <c r="BEB83" s="211"/>
      <c r="BEC83" s="211"/>
      <c r="BED83" s="211"/>
      <c r="BEE83" s="211"/>
      <c r="BEF83" s="211"/>
      <c r="BEG83" s="211"/>
      <c r="BEH83" s="211"/>
      <c r="BEI83" s="211"/>
      <c r="BEJ83" s="211"/>
      <c r="BEK83" s="211"/>
      <c r="BEL83" s="211"/>
      <c r="BEM83" s="211"/>
      <c r="BEN83" s="211"/>
      <c r="BEO83" s="211"/>
      <c r="BEP83" s="211"/>
      <c r="BEQ83" s="211"/>
      <c r="BER83" s="211"/>
      <c r="BES83" s="211"/>
      <c r="BET83" s="211"/>
      <c r="BEU83" s="211"/>
      <c r="BEV83" s="211"/>
      <c r="BEW83" s="211"/>
      <c r="BEX83" s="211"/>
      <c r="BEY83" s="211"/>
      <c r="BEZ83" s="211"/>
      <c r="BFA83" s="211"/>
      <c r="BFB83" s="211"/>
      <c r="BFC83" s="211"/>
      <c r="BFD83" s="211"/>
      <c r="BFE83" s="211"/>
      <c r="BFF83" s="211"/>
      <c r="BFG83" s="211"/>
      <c r="BFH83" s="211"/>
      <c r="BFI83" s="211"/>
      <c r="BFJ83" s="211"/>
      <c r="BFK83" s="211"/>
      <c r="BFL83" s="211"/>
      <c r="BFM83" s="211"/>
      <c r="BFN83" s="211"/>
      <c r="BFO83" s="211"/>
      <c r="BFP83" s="211"/>
      <c r="BFQ83" s="211"/>
      <c r="BFR83" s="211"/>
      <c r="BFS83" s="211"/>
      <c r="BFT83" s="211"/>
      <c r="BFU83" s="211"/>
      <c r="BFV83" s="211"/>
      <c r="BFW83" s="211"/>
      <c r="BFX83" s="211"/>
      <c r="BFY83" s="211"/>
      <c r="BFZ83" s="211"/>
      <c r="BGA83" s="211"/>
      <c r="BGB83" s="211"/>
      <c r="BGC83" s="211"/>
      <c r="BGD83" s="211"/>
      <c r="BGE83" s="211"/>
      <c r="BGF83" s="211"/>
      <c r="BGG83" s="211"/>
      <c r="BGH83" s="211"/>
      <c r="BGI83" s="211"/>
      <c r="BGJ83" s="211"/>
      <c r="BGK83" s="211"/>
      <c r="BGL83" s="211"/>
      <c r="BGM83" s="211"/>
      <c r="BGN83" s="211"/>
      <c r="BGO83" s="211"/>
      <c r="BGP83" s="211"/>
      <c r="BGQ83" s="211"/>
      <c r="BGR83" s="211"/>
      <c r="BGS83" s="211"/>
      <c r="BGT83" s="211"/>
      <c r="BGU83" s="211"/>
      <c r="BGV83" s="211"/>
      <c r="BGW83" s="211"/>
      <c r="BGX83" s="211"/>
      <c r="BGY83" s="211"/>
      <c r="BGZ83" s="211"/>
      <c r="BHA83" s="211"/>
      <c r="BHB83" s="211"/>
      <c r="BHC83" s="211"/>
      <c r="BHD83" s="211"/>
      <c r="BHE83" s="211"/>
      <c r="BHF83" s="211"/>
      <c r="BHG83" s="211"/>
      <c r="BHH83" s="211"/>
      <c r="BHI83" s="211"/>
      <c r="BHJ83" s="211"/>
      <c r="BHK83" s="211"/>
      <c r="BHL83" s="211"/>
      <c r="BHM83" s="211"/>
      <c r="BHN83" s="211"/>
      <c r="BHO83" s="211"/>
      <c r="BHP83" s="211"/>
      <c r="BHQ83" s="211"/>
      <c r="BHR83" s="211"/>
      <c r="BHS83" s="211"/>
      <c r="BHT83" s="211"/>
      <c r="BHU83" s="211"/>
      <c r="BHV83" s="211"/>
      <c r="BHW83" s="211"/>
      <c r="BHX83" s="211"/>
      <c r="BHY83" s="211"/>
      <c r="BHZ83" s="211"/>
      <c r="BIA83" s="211"/>
      <c r="BIB83" s="211"/>
      <c r="BIC83" s="211"/>
      <c r="BID83" s="211"/>
      <c r="BIE83" s="211"/>
      <c r="BIF83" s="211"/>
      <c r="BIG83" s="211"/>
      <c r="BIH83" s="211"/>
      <c r="BII83" s="211"/>
      <c r="BIJ83" s="211"/>
      <c r="BIK83" s="211"/>
      <c r="BIL83" s="211"/>
      <c r="BIM83" s="211"/>
      <c r="BIN83" s="211"/>
      <c r="BIO83" s="211"/>
      <c r="BIP83" s="211"/>
      <c r="BIQ83" s="211"/>
      <c r="BIR83" s="211"/>
      <c r="BIS83" s="211"/>
      <c r="BIT83" s="211"/>
      <c r="BIU83" s="211"/>
      <c r="BIV83" s="211"/>
      <c r="BIW83" s="211"/>
      <c r="BIX83" s="211"/>
      <c r="BIY83" s="211"/>
      <c r="BIZ83" s="211"/>
      <c r="BJA83" s="211"/>
      <c r="BJB83" s="211"/>
      <c r="BJC83" s="211"/>
      <c r="BJD83" s="211"/>
      <c r="BJE83" s="211"/>
      <c r="BJF83" s="211"/>
      <c r="BJG83" s="211"/>
      <c r="BJH83" s="211"/>
      <c r="BJI83" s="211"/>
      <c r="BJJ83" s="211"/>
      <c r="BJK83" s="211"/>
      <c r="BJL83" s="211"/>
      <c r="BJM83" s="211"/>
      <c r="BJN83" s="211"/>
      <c r="BJO83" s="211"/>
      <c r="BJP83" s="211"/>
      <c r="BJQ83" s="211"/>
      <c r="BJR83" s="211"/>
      <c r="BJS83" s="211"/>
      <c r="BJT83" s="211"/>
      <c r="BJU83" s="211"/>
      <c r="BJV83" s="211"/>
      <c r="BJW83" s="211"/>
      <c r="BJX83" s="211"/>
      <c r="BJY83" s="211"/>
      <c r="BJZ83" s="211"/>
      <c r="BKA83" s="211"/>
      <c r="BKB83" s="211"/>
      <c r="BKC83" s="211"/>
      <c r="BKD83" s="211"/>
      <c r="BKE83" s="211"/>
      <c r="BKF83" s="211"/>
      <c r="BKG83" s="211"/>
      <c r="BKH83" s="211"/>
      <c r="BKI83" s="211"/>
      <c r="BKJ83" s="211"/>
      <c r="BKK83" s="211"/>
      <c r="BKL83" s="211"/>
      <c r="BKM83" s="211"/>
      <c r="BKN83" s="211"/>
      <c r="BKO83" s="211"/>
      <c r="BKP83" s="211"/>
      <c r="BKQ83" s="211"/>
      <c r="BKR83" s="211"/>
      <c r="BKS83" s="211"/>
      <c r="BKT83" s="211"/>
      <c r="BKU83" s="211"/>
      <c r="BKV83" s="211"/>
      <c r="BKW83" s="211"/>
      <c r="BKX83" s="211"/>
      <c r="BKY83" s="211"/>
      <c r="BKZ83" s="211"/>
      <c r="BLA83" s="211"/>
      <c r="BLB83" s="211"/>
      <c r="BLC83" s="211"/>
      <c r="BLD83" s="211"/>
      <c r="BLE83" s="211"/>
      <c r="BLF83" s="211"/>
      <c r="BLG83" s="211"/>
      <c r="BLH83" s="211"/>
      <c r="BLI83" s="211"/>
      <c r="BLJ83" s="211"/>
      <c r="BLK83" s="211"/>
      <c r="BLL83" s="211"/>
      <c r="BLM83" s="211"/>
      <c r="BLN83" s="211"/>
      <c r="BLO83" s="211"/>
      <c r="BLP83" s="211"/>
      <c r="BLQ83" s="211"/>
      <c r="BLR83" s="211"/>
      <c r="BLS83" s="211"/>
      <c r="BLT83" s="211"/>
      <c r="BLU83" s="211"/>
      <c r="BLV83" s="211"/>
      <c r="BLW83" s="211"/>
      <c r="BLX83" s="211"/>
      <c r="BLY83" s="211"/>
      <c r="BLZ83" s="211"/>
      <c r="BMA83" s="211"/>
      <c r="BMB83" s="211"/>
      <c r="BMC83" s="211"/>
      <c r="BMD83" s="211"/>
      <c r="BME83" s="211"/>
      <c r="BMF83" s="211"/>
      <c r="BMG83" s="211"/>
      <c r="BMH83" s="211"/>
      <c r="BMI83" s="211"/>
      <c r="BMJ83" s="211"/>
      <c r="BMK83" s="211"/>
      <c r="BML83" s="211"/>
      <c r="BMM83" s="211"/>
      <c r="BMN83" s="211"/>
      <c r="BMO83" s="211"/>
      <c r="BMP83" s="211"/>
      <c r="BMQ83" s="211"/>
      <c r="BMR83" s="211"/>
      <c r="BMS83" s="211"/>
      <c r="BMT83" s="211"/>
      <c r="BMU83" s="211"/>
      <c r="BMV83" s="211"/>
      <c r="BMW83" s="211"/>
      <c r="BMX83" s="211"/>
      <c r="BMY83" s="211"/>
      <c r="BMZ83" s="211"/>
      <c r="BNA83" s="211"/>
      <c r="BNB83" s="211"/>
      <c r="BNC83" s="211"/>
      <c r="BND83" s="211"/>
      <c r="BNE83" s="211"/>
      <c r="BNF83" s="211"/>
      <c r="BNG83" s="211"/>
      <c r="BNH83" s="211"/>
      <c r="BNI83" s="211"/>
      <c r="BNJ83" s="211"/>
      <c r="BNK83" s="211"/>
      <c r="BNL83" s="211"/>
      <c r="BNM83" s="211"/>
      <c r="BNN83" s="211"/>
      <c r="BNO83" s="211"/>
      <c r="BNP83" s="211"/>
      <c r="BNQ83" s="211"/>
      <c r="BNR83" s="211"/>
      <c r="BNS83" s="211"/>
      <c r="BNT83" s="211"/>
      <c r="BNU83" s="211"/>
      <c r="BNV83" s="211"/>
      <c r="BNW83" s="211"/>
      <c r="BNX83" s="211"/>
      <c r="BNY83" s="211"/>
      <c r="BNZ83" s="211"/>
      <c r="BOA83" s="211"/>
      <c r="BOB83" s="211"/>
      <c r="BOC83" s="211"/>
      <c r="BOD83" s="211"/>
      <c r="BOE83" s="211"/>
      <c r="BOF83" s="211"/>
      <c r="BOG83" s="211"/>
      <c r="BOH83" s="211"/>
      <c r="BOI83" s="211"/>
      <c r="BOJ83" s="211"/>
      <c r="BOK83" s="211"/>
      <c r="BOL83" s="211"/>
      <c r="BOM83" s="211"/>
      <c r="BON83" s="211"/>
      <c r="BOO83" s="211"/>
      <c r="BOP83" s="211"/>
      <c r="BOQ83" s="211"/>
      <c r="BOR83" s="211"/>
      <c r="BOS83" s="211"/>
      <c r="BOT83" s="211"/>
      <c r="BOU83" s="211"/>
      <c r="BOV83" s="211"/>
      <c r="BOW83" s="211"/>
      <c r="BOX83" s="211"/>
      <c r="BOY83" s="211"/>
      <c r="BOZ83" s="211"/>
      <c r="BPA83" s="211"/>
      <c r="BPB83" s="211"/>
      <c r="BPC83" s="211"/>
      <c r="BPD83" s="211"/>
      <c r="BPE83" s="211"/>
      <c r="BPF83" s="211"/>
      <c r="BPG83" s="211"/>
      <c r="BPH83" s="211"/>
      <c r="BPI83" s="211"/>
      <c r="BPJ83" s="211"/>
      <c r="BPK83" s="211"/>
      <c r="BPL83" s="211"/>
      <c r="BPM83" s="211"/>
      <c r="BPN83" s="211"/>
      <c r="BPO83" s="211"/>
      <c r="BPP83" s="211"/>
      <c r="BPQ83" s="211"/>
      <c r="BPR83" s="211"/>
      <c r="BPS83" s="211"/>
      <c r="BPT83" s="211"/>
      <c r="BPU83" s="211"/>
      <c r="BPV83" s="211"/>
      <c r="BPW83" s="211"/>
      <c r="BPX83" s="211"/>
      <c r="BPY83" s="211"/>
      <c r="BPZ83" s="211"/>
      <c r="BQA83" s="211"/>
      <c r="BQB83" s="211"/>
      <c r="BQC83" s="211"/>
      <c r="BQD83" s="211"/>
      <c r="BQE83" s="211"/>
      <c r="BQF83" s="211"/>
      <c r="BQG83" s="211"/>
      <c r="BQH83" s="211"/>
      <c r="BQI83" s="211"/>
      <c r="BQJ83" s="211"/>
      <c r="BQK83" s="211"/>
      <c r="BQL83" s="211"/>
      <c r="BQM83" s="211"/>
      <c r="BQN83" s="211"/>
      <c r="BQO83" s="211"/>
      <c r="BQP83" s="211"/>
      <c r="BQQ83" s="211"/>
      <c r="BQR83" s="211"/>
      <c r="BQS83" s="211"/>
      <c r="BQT83" s="211"/>
      <c r="BQU83" s="211"/>
      <c r="BQV83" s="211"/>
      <c r="BQW83" s="211"/>
      <c r="BQX83" s="211"/>
      <c r="BQY83" s="211"/>
      <c r="BQZ83" s="211"/>
      <c r="BRA83" s="211"/>
      <c r="BRB83" s="211"/>
      <c r="BRC83" s="211"/>
      <c r="BRD83" s="211"/>
      <c r="BRE83" s="211"/>
      <c r="BRF83" s="211"/>
      <c r="BRG83" s="211"/>
      <c r="BRH83" s="211"/>
      <c r="BRI83" s="211"/>
      <c r="BRJ83" s="211"/>
      <c r="BRK83" s="211"/>
      <c r="BRL83" s="211"/>
      <c r="BRM83" s="211"/>
      <c r="BRN83" s="211"/>
      <c r="BRO83" s="211"/>
      <c r="BRP83" s="211"/>
      <c r="BRQ83" s="211"/>
      <c r="BRR83" s="211"/>
      <c r="BRS83" s="211"/>
      <c r="BRT83" s="211"/>
      <c r="BRU83" s="211"/>
      <c r="BRV83" s="211"/>
      <c r="BRW83" s="211"/>
      <c r="BRX83" s="211"/>
      <c r="BRY83" s="211"/>
      <c r="BRZ83" s="211"/>
      <c r="BSA83" s="211"/>
      <c r="BSB83" s="211"/>
      <c r="BSC83" s="211"/>
      <c r="BSD83" s="211"/>
      <c r="BSE83" s="211"/>
      <c r="BSF83" s="211"/>
      <c r="BSG83" s="211"/>
      <c r="BSH83" s="211"/>
      <c r="BSI83" s="211"/>
      <c r="BSJ83" s="211"/>
      <c r="BSK83" s="211"/>
      <c r="BSL83" s="211"/>
      <c r="BSM83" s="211"/>
      <c r="BSN83" s="211"/>
      <c r="BSO83" s="211"/>
      <c r="BSP83" s="211"/>
      <c r="BSQ83" s="211"/>
      <c r="BSR83" s="211"/>
      <c r="BSS83" s="211"/>
      <c r="BST83" s="211"/>
      <c r="BSU83" s="211"/>
      <c r="BSV83" s="211"/>
      <c r="BSW83" s="211"/>
      <c r="BSX83" s="211"/>
      <c r="BSY83" s="211"/>
      <c r="BSZ83" s="211"/>
      <c r="BTA83" s="211"/>
      <c r="BTB83" s="211"/>
      <c r="BTC83" s="211"/>
      <c r="BTD83" s="211"/>
      <c r="BTE83" s="211"/>
      <c r="BTF83" s="211"/>
      <c r="BTG83" s="211"/>
      <c r="BTH83" s="211"/>
      <c r="BTI83" s="211"/>
      <c r="BTJ83" s="211"/>
      <c r="BTK83" s="211"/>
      <c r="BTL83" s="211"/>
      <c r="BTM83" s="211"/>
      <c r="BTN83" s="211"/>
      <c r="BTO83" s="211"/>
      <c r="BTP83" s="211"/>
      <c r="BTQ83" s="211"/>
      <c r="BTR83" s="211"/>
      <c r="BTS83" s="211"/>
      <c r="BTT83" s="211"/>
      <c r="BTU83" s="211"/>
      <c r="BTV83" s="211"/>
      <c r="BTW83" s="211"/>
      <c r="BTX83" s="211"/>
      <c r="BTY83" s="211"/>
      <c r="BTZ83" s="211"/>
      <c r="BUA83" s="211"/>
      <c r="BUB83" s="211"/>
      <c r="BUC83" s="211"/>
      <c r="BUD83" s="211"/>
      <c r="BUE83" s="211"/>
      <c r="BUF83" s="211"/>
      <c r="BUG83" s="211"/>
      <c r="BUH83" s="211"/>
      <c r="BUI83" s="211"/>
      <c r="BUJ83" s="211"/>
      <c r="BUK83" s="211"/>
      <c r="BUL83" s="211"/>
      <c r="BUM83" s="211"/>
      <c r="BUN83" s="211"/>
      <c r="BUO83" s="211"/>
      <c r="BUP83" s="211"/>
      <c r="BUQ83" s="211"/>
      <c r="BUR83" s="211"/>
      <c r="BUS83" s="211"/>
      <c r="BUT83" s="211"/>
      <c r="BUU83" s="211"/>
      <c r="BUV83" s="211"/>
      <c r="BUW83" s="211"/>
      <c r="BUX83" s="211"/>
      <c r="BUY83" s="211"/>
      <c r="BUZ83" s="211"/>
      <c r="BVA83" s="211"/>
      <c r="BVB83" s="211"/>
      <c r="BVC83" s="211"/>
      <c r="BVD83" s="211"/>
      <c r="BVE83" s="211"/>
      <c r="BVF83" s="211"/>
      <c r="BVG83" s="211"/>
      <c r="BVH83" s="211"/>
      <c r="BVI83" s="211"/>
      <c r="BVJ83" s="211"/>
      <c r="BVK83" s="211"/>
      <c r="BVL83" s="211"/>
      <c r="BVM83" s="211"/>
      <c r="BVN83" s="211"/>
      <c r="BVO83" s="211"/>
      <c r="BVP83" s="211"/>
      <c r="BVQ83" s="211"/>
      <c r="BVR83" s="211"/>
      <c r="BVS83" s="211"/>
      <c r="BVT83" s="211"/>
      <c r="BVU83" s="211"/>
      <c r="BVV83" s="211"/>
      <c r="BVW83" s="211"/>
      <c r="BVX83" s="211"/>
      <c r="BVY83" s="211"/>
      <c r="BVZ83" s="211"/>
      <c r="BWA83" s="211"/>
      <c r="BWB83" s="211"/>
      <c r="BWC83" s="211"/>
      <c r="BWD83" s="211"/>
      <c r="BWE83" s="211"/>
      <c r="BWF83" s="211"/>
      <c r="BWG83" s="211"/>
      <c r="BWH83" s="211"/>
      <c r="BWI83" s="211"/>
      <c r="BWJ83" s="211"/>
      <c r="BWK83" s="211"/>
      <c r="BWL83" s="211"/>
      <c r="BWM83" s="211"/>
      <c r="BWN83" s="211"/>
      <c r="BWO83" s="211"/>
      <c r="BWP83" s="211"/>
      <c r="BWQ83" s="211"/>
      <c r="BWR83" s="211"/>
      <c r="BWS83" s="211"/>
      <c r="BWT83" s="211"/>
      <c r="BWU83" s="211"/>
      <c r="BWV83" s="211"/>
      <c r="BWW83" s="211"/>
      <c r="BWX83" s="211"/>
      <c r="BWY83" s="211"/>
      <c r="BWZ83" s="211"/>
      <c r="BXA83" s="211"/>
      <c r="BXB83" s="211"/>
      <c r="BXC83" s="211"/>
      <c r="BXD83" s="211"/>
      <c r="BXE83" s="211"/>
      <c r="BXF83" s="211"/>
      <c r="BXG83" s="211"/>
      <c r="BXH83" s="211"/>
      <c r="BXI83" s="211"/>
      <c r="BXJ83" s="211"/>
      <c r="BXK83" s="211"/>
      <c r="BXL83" s="211"/>
      <c r="BXM83" s="211"/>
      <c r="BXN83" s="211"/>
      <c r="BXO83" s="211"/>
      <c r="BXP83" s="211"/>
      <c r="BXQ83" s="211"/>
      <c r="BXR83" s="211"/>
      <c r="BXS83" s="211"/>
      <c r="BXT83" s="211"/>
      <c r="BXU83" s="211"/>
      <c r="BXV83" s="211"/>
      <c r="BXW83" s="211"/>
      <c r="BXX83" s="211"/>
      <c r="BXY83" s="211"/>
      <c r="BXZ83" s="211"/>
      <c r="BYA83" s="211"/>
      <c r="BYB83" s="211"/>
      <c r="BYC83" s="211"/>
      <c r="BYD83" s="211"/>
      <c r="BYE83" s="211"/>
      <c r="BYF83" s="211"/>
      <c r="BYG83" s="211"/>
      <c r="BYH83" s="211"/>
      <c r="BYI83" s="211"/>
      <c r="BYJ83" s="211"/>
      <c r="BYK83" s="211"/>
      <c r="BYL83" s="211"/>
      <c r="BYM83" s="211"/>
      <c r="BYN83" s="211"/>
      <c r="BYO83" s="211"/>
      <c r="BYP83" s="211"/>
      <c r="BYQ83" s="211"/>
      <c r="BYR83" s="211"/>
      <c r="BYS83" s="211"/>
      <c r="BYT83" s="211"/>
      <c r="BYU83" s="211"/>
      <c r="BYV83" s="211"/>
      <c r="BYW83" s="211"/>
      <c r="BYX83" s="211"/>
      <c r="BYY83" s="211"/>
      <c r="BYZ83" s="211"/>
      <c r="BZA83" s="211"/>
      <c r="BZB83" s="211"/>
      <c r="BZC83" s="211"/>
      <c r="BZD83" s="211"/>
      <c r="BZE83" s="211"/>
      <c r="BZF83" s="211"/>
      <c r="BZG83" s="211"/>
      <c r="BZH83" s="211"/>
      <c r="BZI83" s="211"/>
      <c r="BZJ83" s="211"/>
      <c r="BZK83" s="211"/>
      <c r="BZL83" s="211"/>
      <c r="BZM83" s="211"/>
      <c r="BZN83" s="211"/>
      <c r="BZO83" s="211"/>
      <c r="BZP83" s="211"/>
      <c r="BZQ83" s="211"/>
      <c r="BZR83" s="211"/>
      <c r="BZS83" s="211"/>
      <c r="BZT83" s="211"/>
      <c r="BZU83" s="211"/>
      <c r="BZV83" s="211"/>
      <c r="BZW83" s="211"/>
      <c r="BZX83" s="211"/>
      <c r="BZY83" s="211"/>
      <c r="BZZ83" s="211"/>
      <c r="CAA83" s="211"/>
      <c r="CAB83" s="211"/>
      <c r="CAC83" s="211"/>
      <c r="CAD83" s="211"/>
      <c r="CAE83" s="211"/>
      <c r="CAF83" s="211"/>
      <c r="CAG83" s="211"/>
      <c r="CAH83" s="211"/>
      <c r="CAI83" s="211"/>
      <c r="CAJ83" s="211"/>
      <c r="CAK83" s="211"/>
      <c r="CAL83" s="211"/>
      <c r="CAM83" s="211"/>
      <c r="CAN83" s="211"/>
      <c r="CAO83" s="211"/>
      <c r="CAP83" s="211"/>
      <c r="CAQ83" s="211"/>
      <c r="CAR83" s="211"/>
      <c r="CAS83" s="211"/>
      <c r="CAT83" s="211"/>
      <c r="CAU83" s="211"/>
      <c r="CAV83" s="211"/>
      <c r="CAW83" s="211"/>
      <c r="CAX83" s="211"/>
      <c r="CAY83" s="211"/>
      <c r="CAZ83" s="211"/>
      <c r="CBA83" s="211"/>
      <c r="CBB83" s="211"/>
      <c r="CBC83" s="211"/>
      <c r="CBD83" s="211"/>
      <c r="CBE83" s="211"/>
      <c r="CBF83" s="211"/>
      <c r="CBG83" s="211"/>
      <c r="CBH83" s="211"/>
      <c r="CBI83" s="211"/>
      <c r="CBJ83" s="211"/>
      <c r="CBK83" s="211"/>
      <c r="CBL83" s="211"/>
      <c r="CBM83" s="211"/>
      <c r="CBN83" s="211"/>
      <c r="CBO83" s="211"/>
      <c r="CBP83" s="211"/>
      <c r="CBQ83" s="211"/>
      <c r="CBR83" s="211"/>
      <c r="CBS83" s="211"/>
      <c r="CBT83" s="211"/>
      <c r="CBU83" s="211"/>
      <c r="CBV83" s="211"/>
      <c r="CBW83" s="211"/>
      <c r="CBX83" s="211"/>
      <c r="CBY83" s="211"/>
      <c r="CBZ83" s="211"/>
      <c r="CCA83" s="211"/>
      <c r="CCB83" s="211"/>
      <c r="CCC83" s="211"/>
      <c r="CCD83" s="211"/>
      <c r="CCE83" s="211"/>
      <c r="CCF83" s="211"/>
      <c r="CCG83" s="211"/>
      <c r="CCH83" s="211"/>
      <c r="CCI83" s="211"/>
      <c r="CCJ83" s="211"/>
      <c r="CCK83" s="211"/>
      <c r="CCL83" s="211"/>
      <c r="CCM83" s="211"/>
      <c r="CCN83" s="211"/>
      <c r="CCO83" s="211"/>
      <c r="CCP83" s="211"/>
      <c r="CCQ83" s="211"/>
      <c r="CCR83" s="211"/>
      <c r="CCS83" s="211"/>
      <c r="CCT83" s="211"/>
      <c r="CCU83" s="211"/>
      <c r="CCV83" s="211"/>
      <c r="CCW83" s="211"/>
      <c r="CCX83" s="211"/>
      <c r="CCY83" s="211"/>
      <c r="CCZ83" s="211"/>
      <c r="CDA83" s="211"/>
      <c r="CDB83" s="211"/>
      <c r="CDC83" s="211"/>
      <c r="CDD83" s="211"/>
      <c r="CDE83" s="211"/>
      <c r="CDF83" s="211"/>
      <c r="CDG83" s="211"/>
      <c r="CDH83" s="211"/>
      <c r="CDI83" s="211"/>
      <c r="CDJ83" s="211"/>
      <c r="CDK83" s="211"/>
      <c r="CDL83" s="211"/>
      <c r="CDM83" s="211"/>
      <c r="CDN83" s="211"/>
      <c r="CDO83" s="211"/>
      <c r="CDP83" s="211"/>
      <c r="CDQ83" s="211"/>
      <c r="CDR83" s="211"/>
      <c r="CDS83" s="211"/>
      <c r="CDT83" s="211"/>
      <c r="CDU83" s="211"/>
      <c r="CDV83" s="211"/>
      <c r="CDW83" s="211"/>
      <c r="CDX83" s="211"/>
      <c r="CDY83" s="211"/>
      <c r="CDZ83" s="211"/>
      <c r="CEA83" s="211"/>
      <c r="CEB83" s="211"/>
      <c r="CEC83" s="211"/>
      <c r="CED83" s="211"/>
      <c r="CEE83" s="211"/>
      <c r="CEF83" s="211"/>
      <c r="CEG83" s="211"/>
      <c r="CEH83" s="211"/>
      <c r="CEI83" s="211"/>
      <c r="CEJ83" s="211"/>
      <c r="CEK83" s="211"/>
      <c r="CEL83" s="211"/>
      <c r="CEM83" s="211"/>
      <c r="CEN83" s="211"/>
      <c r="CEO83" s="211"/>
      <c r="CEP83" s="211"/>
      <c r="CEQ83" s="211"/>
      <c r="CER83" s="211"/>
      <c r="CES83" s="211"/>
      <c r="CET83" s="211"/>
      <c r="CEU83" s="211"/>
      <c r="CEV83" s="211"/>
      <c r="CEW83" s="211"/>
      <c r="CEX83" s="211"/>
      <c r="CEY83" s="211"/>
      <c r="CEZ83" s="211"/>
      <c r="CFA83" s="211"/>
      <c r="CFB83" s="211"/>
      <c r="CFC83" s="211"/>
      <c r="CFD83" s="211"/>
      <c r="CFE83" s="211"/>
      <c r="CFF83" s="211"/>
      <c r="CFG83" s="211"/>
      <c r="CFH83" s="211"/>
      <c r="CFI83" s="211"/>
      <c r="CFJ83" s="211"/>
      <c r="CFK83" s="211"/>
      <c r="CFL83" s="211"/>
      <c r="CFM83" s="211"/>
      <c r="CFN83" s="211"/>
      <c r="CFO83" s="211"/>
      <c r="CFP83" s="211"/>
      <c r="CFQ83" s="211"/>
      <c r="CFR83" s="211"/>
      <c r="CFS83" s="211"/>
      <c r="CFT83" s="211"/>
      <c r="CFU83" s="211"/>
      <c r="CFV83" s="211"/>
      <c r="CFW83" s="211"/>
      <c r="CFX83" s="211"/>
      <c r="CFY83" s="211"/>
      <c r="CFZ83" s="211"/>
      <c r="CGA83" s="211"/>
      <c r="CGB83" s="211"/>
      <c r="CGC83" s="211"/>
      <c r="CGD83" s="211"/>
      <c r="CGE83" s="211"/>
      <c r="CGF83" s="211"/>
      <c r="CGG83" s="211"/>
      <c r="CGH83" s="211"/>
      <c r="CGI83" s="211"/>
      <c r="CGJ83" s="211"/>
      <c r="CGK83" s="211"/>
      <c r="CGL83" s="211"/>
      <c r="CGM83" s="211"/>
      <c r="CGN83" s="211"/>
      <c r="CGO83" s="211"/>
      <c r="CGP83" s="211"/>
      <c r="CGQ83" s="211"/>
      <c r="CGR83" s="211"/>
      <c r="CGS83" s="211"/>
      <c r="CGT83" s="211"/>
      <c r="CGU83" s="211"/>
      <c r="CGV83" s="211"/>
      <c r="CGW83" s="211"/>
      <c r="CGX83" s="211"/>
      <c r="CGY83" s="211"/>
      <c r="CGZ83" s="211"/>
      <c r="CHA83" s="211"/>
      <c r="CHB83" s="211"/>
      <c r="CHC83" s="211"/>
      <c r="CHD83" s="211"/>
      <c r="CHE83" s="211"/>
      <c r="CHF83" s="211"/>
      <c r="CHG83" s="211"/>
      <c r="CHH83" s="211"/>
      <c r="CHI83" s="211"/>
      <c r="CHJ83" s="211"/>
      <c r="CHK83" s="211"/>
      <c r="CHL83" s="211"/>
      <c r="CHM83" s="211"/>
      <c r="CHN83" s="211"/>
      <c r="CHO83" s="211"/>
      <c r="CHP83" s="211"/>
      <c r="CHQ83" s="211"/>
      <c r="CHR83" s="211"/>
      <c r="CHS83" s="211"/>
      <c r="CHT83" s="211"/>
      <c r="CHU83" s="211"/>
      <c r="CHV83" s="211"/>
      <c r="CHW83" s="211"/>
      <c r="CHX83" s="211"/>
      <c r="CHY83" s="211"/>
      <c r="CHZ83" s="211"/>
      <c r="CIA83" s="211"/>
      <c r="CIB83" s="211"/>
      <c r="CIC83" s="211"/>
      <c r="CID83" s="211"/>
      <c r="CIE83" s="211"/>
      <c r="CIF83" s="211"/>
      <c r="CIG83" s="211"/>
      <c r="CIH83" s="211"/>
      <c r="CII83" s="211"/>
      <c r="CIJ83" s="211"/>
      <c r="CIK83" s="211"/>
      <c r="CIL83" s="211"/>
      <c r="CIM83" s="211"/>
      <c r="CIN83" s="211"/>
      <c r="CIO83" s="211"/>
      <c r="CIP83" s="211"/>
      <c r="CIQ83" s="211"/>
      <c r="CIR83" s="211"/>
      <c r="CIS83" s="211"/>
      <c r="CIT83" s="211"/>
      <c r="CIU83" s="211"/>
      <c r="CIV83" s="211"/>
      <c r="CIW83" s="211"/>
      <c r="CIX83" s="211"/>
      <c r="CIY83" s="211"/>
      <c r="CIZ83" s="211"/>
      <c r="CJA83" s="211"/>
      <c r="CJB83" s="211"/>
      <c r="CJC83" s="211"/>
      <c r="CJD83" s="211"/>
      <c r="CJE83" s="211"/>
      <c r="CJF83" s="211"/>
      <c r="CJG83" s="211"/>
      <c r="CJH83" s="211"/>
      <c r="CJI83" s="211"/>
      <c r="CJJ83" s="211"/>
      <c r="CJK83" s="211"/>
      <c r="CJL83" s="211"/>
      <c r="CJM83" s="211"/>
      <c r="CJN83" s="211"/>
      <c r="CJO83" s="211"/>
      <c r="CJP83" s="211"/>
      <c r="CJQ83" s="211"/>
      <c r="CJR83" s="211"/>
      <c r="CJS83" s="211"/>
      <c r="CJT83" s="211"/>
      <c r="CJU83" s="211"/>
      <c r="CJV83" s="211"/>
      <c r="CJW83" s="211"/>
      <c r="CJX83" s="211"/>
      <c r="CJY83" s="211"/>
      <c r="CJZ83" s="211"/>
      <c r="CKA83" s="211"/>
      <c r="CKB83" s="211"/>
      <c r="CKC83" s="211"/>
      <c r="CKD83" s="211"/>
      <c r="CKE83" s="211"/>
      <c r="CKF83" s="211"/>
      <c r="CKG83" s="211"/>
      <c r="CKH83" s="211"/>
      <c r="CKI83" s="211"/>
      <c r="CKJ83" s="211"/>
      <c r="CKK83" s="211"/>
      <c r="CKL83" s="211"/>
      <c r="CKM83" s="211"/>
      <c r="CKN83" s="211"/>
      <c r="CKO83" s="211"/>
      <c r="CKP83" s="211"/>
      <c r="CKQ83" s="211"/>
      <c r="CKR83" s="211"/>
      <c r="CKS83" s="211"/>
      <c r="CKT83" s="211"/>
      <c r="CKU83" s="211"/>
      <c r="CKV83" s="211"/>
      <c r="CKW83" s="211"/>
      <c r="CKX83" s="211"/>
      <c r="CKY83" s="211"/>
      <c r="CKZ83" s="211"/>
      <c r="CLA83" s="211"/>
      <c r="CLB83" s="211"/>
      <c r="CLC83" s="211"/>
      <c r="CLD83" s="211"/>
      <c r="CLE83" s="211"/>
      <c r="CLF83" s="211"/>
      <c r="CLG83" s="211"/>
      <c r="CLH83" s="211"/>
      <c r="CLI83" s="211"/>
      <c r="CLJ83" s="211"/>
      <c r="CLK83" s="211"/>
      <c r="CLL83" s="211"/>
      <c r="CLM83" s="211"/>
      <c r="CLN83" s="211"/>
      <c r="CLO83" s="211"/>
      <c r="CLP83" s="211"/>
      <c r="CLQ83" s="211"/>
      <c r="CLR83" s="211"/>
      <c r="CLS83" s="211"/>
      <c r="CLT83" s="211"/>
      <c r="CLU83" s="211"/>
      <c r="CLV83" s="211"/>
      <c r="CLW83" s="211"/>
      <c r="CLX83" s="211"/>
      <c r="CLY83" s="211"/>
      <c r="CLZ83" s="211"/>
      <c r="CMA83" s="211"/>
      <c r="CMB83" s="211"/>
      <c r="CMC83" s="211"/>
      <c r="CMD83" s="211"/>
      <c r="CME83" s="211"/>
      <c r="CMF83" s="211"/>
      <c r="CMG83" s="211"/>
      <c r="CMH83" s="211"/>
      <c r="CMI83" s="211"/>
      <c r="CMJ83" s="211"/>
      <c r="CMK83" s="211"/>
      <c r="CML83" s="211"/>
      <c r="CMM83" s="211"/>
      <c r="CMN83" s="211"/>
      <c r="CMO83" s="211"/>
      <c r="CMP83" s="211"/>
      <c r="CMQ83" s="211"/>
      <c r="CMR83" s="211"/>
      <c r="CMS83" s="211"/>
      <c r="CMT83" s="211"/>
      <c r="CMU83" s="211"/>
      <c r="CMV83" s="211"/>
      <c r="CMW83" s="211"/>
      <c r="CMX83" s="211"/>
      <c r="CMY83" s="211"/>
      <c r="CMZ83" s="211"/>
      <c r="CNA83" s="211"/>
      <c r="CNB83" s="211"/>
      <c r="CNC83" s="211"/>
      <c r="CND83" s="211"/>
      <c r="CNE83" s="211"/>
      <c r="CNF83" s="211"/>
      <c r="CNG83" s="211"/>
      <c r="CNH83" s="211"/>
      <c r="CNI83" s="211"/>
      <c r="CNJ83" s="211"/>
      <c r="CNK83" s="211"/>
      <c r="CNL83" s="211"/>
      <c r="CNM83" s="211"/>
      <c r="CNN83" s="211"/>
      <c r="CNO83" s="211"/>
      <c r="CNP83" s="211"/>
      <c r="CNQ83" s="211"/>
      <c r="CNR83" s="211"/>
      <c r="CNS83" s="211"/>
      <c r="CNT83" s="211"/>
      <c r="CNU83" s="211"/>
      <c r="CNV83" s="211"/>
      <c r="CNW83" s="211"/>
      <c r="CNX83" s="211"/>
      <c r="CNY83" s="211"/>
      <c r="CNZ83" s="211"/>
      <c r="COA83" s="211"/>
      <c r="COB83" s="211"/>
      <c r="COC83" s="211"/>
      <c r="COD83" s="211"/>
      <c r="COE83" s="211"/>
      <c r="COF83" s="211"/>
      <c r="COG83" s="211"/>
      <c r="COH83" s="211"/>
      <c r="COI83" s="211"/>
      <c r="COJ83" s="211"/>
      <c r="COK83" s="211"/>
      <c r="COL83" s="211"/>
      <c r="COM83" s="211"/>
      <c r="CON83" s="211"/>
      <c r="COO83" s="211"/>
      <c r="COP83" s="211"/>
      <c r="COQ83" s="211"/>
      <c r="COR83" s="211"/>
      <c r="COS83" s="211"/>
      <c r="COT83" s="211"/>
      <c r="COU83" s="211"/>
      <c r="COV83" s="211"/>
      <c r="COW83" s="211"/>
      <c r="COX83" s="211"/>
      <c r="COY83" s="211"/>
      <c r="COZ83" s="211"/>
      <c r="CPA83" s="211"/>
      <c r="CPB83" s="211"/>
      <c r="CPC83" s="211"/>
      <c r="CPD83" s="211"/>
      <c r="CPE83" s="211"/>
      <c r="CPF83" s="211"/>
      <c r="CPG83" s="211"/>
      <c r="CPH83" s="211"/>
      <c r="CPI83" s="211"/>
      <c r="CPJ83" s="211"/>
      <c r="CPK83" s="211"/>
      <c r="CPL83" s="211"/>
      <c r="CPM83" s="211"/>
      <c r="CPN83" s="211"/>
      <c r="CPO83" s="211"/>
      <c r="CPP83" s="211"/>
      <c r="CPQ83" s="211"/>
      <c r="CPR83" s="211"/>
      <c r="CPS83" s="211"/>
      <c r="CPT83" s="211"/>
      <c r="CPU83" s="211"/>
      <c r="CPV83" s="211"/>
      <c r="CPW83" s="211"/>
      <c r="CPX83" s="211"/>
      <c r="CPY83" s="211"/>
      <c r="CPZ83" s="211"/>
      <c r="CQA83" s="211"/>
      <c r="CQB83" s="211"/>
      <c r="CQC83" s="211"/>
      <c r="CQD83" s="211"/>
      <c r="CQE83" s="211"/>
      <c r="CQF83" s="211"/>
      <c r="CQG83" s="211"/>
      <c r="CQH83" s="211"/>
      <c r="CQI83" s="211"/>
      <c r="CQJ83" s="211"/>
      <c r="CQK83" s="211"/>
      <c r="CQL83" s="211"/>
      <c r="CQM83" s="211"/>
      <c r="CQN83" s="211"/>
      <c r="CQO83" s="211"/>
      <c r="CQP83" s="211"/>
      <c r="CQQ83" s="211"/>
      <c r="CQR83" s="211"/>
      <c r="CQS83" s="211"/>
      <c r="CQT83" s="211"/>
      <c r="CQU83" s="211"/>
      <c r="CQV83" s="211"/>
      <c r="CQW83" s="211"/>
      <c r="CQX83" s="211"/>
      <c r="CQY83" s="211"/>
      <c r="CQZ83" s="211"/>
      <c r="CRA83" s="211"/>
      <c r="CRB83" s="211"/>
      <c r="CRC83" s="211"/>
      <c r="CRD83" s="211"/>
      <c r="CRE83" s="211"/>
      <c r="CRF83" s="211"/>
      <c r="CRG83" s="211"/>
      <c r="CRH83" s="211"/>
      <c r="CRI83" s="211"/>
      <c r="CRJ83" s="211"/>
      <c r="CRK83" s="211"/>
      <c r="CRL83" s="211"/>
      <c r="CRM83" s="211"/>
      <c r="CRN83" s="211"/>
      <c r="CRO83" s="211"/>
      <c r="CRP83" s="211"/>
      <c r="CRQ83" s="211"/>
      <c r="CRR83" s="211"/>
      <c r="CRS83" s="211"/>
      <c r="CRT83" s="211"/>
      <c r="CRU83" s="211"/>
      <c r="CRV83" s="211"/>
      <c r="CRW83" s="211"/>
      <c r="CRX83" s="211"/>
      <c r="CRY83" s="211"/>
      <c r="CRZ83" s="211"/>
      <c r="CSA83" s="211"/>
      <c r="CSB83" s="211"/>
      <c r="CSC83" s="211"/>
      <c r="CSD83" s="211"/>
      <c r="CSE83" s="211"/>
      <c r="CSF83" s="211"/>
      <c r="CSG83" s="211"/>
      <c r="CSH83" s="211"/>
      <c r="CSI83" s="211"/>
      <c r="CSJ83" s="211"/>
      <c r="CSK83" s="211"/>
      <c r="CSL83" s="211"/>
      <c r="CSM83" s="211"/>
      <c r="CSN83" s="211"/>
      <c r="CSO83" s="211"/>
      <c r="CSP83" s="211"/>
      <c r="CSQ83" s="211"/>
      <c r="CSR83" s="211"/>
      <c r="CSS83" s="211"/>
      <c r="CST83" s="211"/>
      <c r="CSU83" s="211"/>
      <c r="CSV83" s="211"/>
      <c r="CSW83" s="211"/>
      <c r="CSX83" s="211"/>
      <c r="CSY83" s="211"/>
      <c r="CSZ83" s="211"/>
      <c r="CTA83" s="211"/>
      <c r="CTB83" s="211"/>
      <c r="CTC83" s="211"/>
      <c r="CTD83" s="211"/>
      <c r="CTE83" s="211"/>
      <c r="CTF83" s="211"/>
      <c r="CTG83" s="211"/>
      <c r="CTH83" s="211"/>
      <c r="CTI83" s="211"/>
      <c r="CTJ83" s="211"/>
      <c r="CTK83" s="211"/>
      <c r="CTL83" s="211"/>
      <c r="CTM83" s="211"/>
      <c r="CTN83" s="211"/>
      <c r="CTO83" s="211"/>
      <c r="CTP83" s="211"/>
      <c r="CTQ83" s="211"/>
      <c r="CTR83" s="211"/>
      <c r="CTS83" s="211"/>
      <c r="CTT83" s="211"/>
      <c r="CTU83" s="211"/>
      <c r="CTV83" s="211"/>
      <c r="CTW83" s="211"/>
      <c r="CTX83" s="211"/>
      <c r="CTY83" s="211"/>
      <c r="CTZ83" s="211"/>
      <c r="CUA83" s="211"/>
      <c r="CUB83" s="211"/>
      <c r="CUC83" s="211"/>
      <c r="CUD83" s="211"/>
      <c r="CUE83" s="211"/>
      <c r="CUF83" s="211"/>
      <c r="CUG83" s="211"/>
      <c r="CUH83" s="211"/>
      <c r="CUI83" s="211"/>
      <c r="CUJ83" s="211"/>
      <c r="CUK83" s="211"/>
      <c r="CUL83" s="211"/>
      <c r="CUM83" s="211"/>
      <c r="CUN83" s="211"/>
      <c r="CUO83" s="211"/>
      <c r="CUP83" s="211"/>
      <c r="CUQ83" s="211"/>
      <c r="CUR83" s="211"/>
      <c r="CUS83" s="211"/>
      <c r="CUT83" s="211"/>
      <c r="CUU83" s="211"/>
      <c r="CUV83" s="211"/>
      <c r="CUW83" s="211"/>
      <c r="CUX83" s="211"/>
      <c r="CUY83" s="211"/>
      <c r="CUZ83" s="211"/>
      <c r="CVA83" s="211"/>
      <c r="CVB83" s="211"/>
      <c r="CVC83" s="211"/>
      <c r="CVD83" s="211"/>
      <c r="CVE83" s="211"/>
      <c r="CVF83" s="211"/>
      <c r="CVG83" s="211"/>
      <c r="CVH83" s="211"/>
      <c r="CVI83" s="211"/>
      <c r="CVJ83" s="211"/>
      <c r="CVK83" s="211"/>
      <c r="CVL83" s="211"/>
      <c r="CVM83" s="211"/>
      <c r="CVN83" s="211"/>
      <c r="CVO83" s="211"/>
      <c r="CVP83" s="211"/>
      <c r="CVQ83" s="211"/>
      <c r="CVR83" s="211"/>
      <c r="CVS83" s="211"/>
      <c r="CVT83" s="211"/>
      <c r="CVU83" s="211"/>
      <c r="CVV83" s="211"/>
      <c r="CVW83" s="211"/>
      <c r="CVX83" s="211"/>
      <c r="CVY83" s="211"/>
      <c r="CVZ83" s="211"/>
      <c r="CWA83" s="211"/>
      <c r="CWB83" s="211"/>
      <c r="CWC83" s="211"/>
      <c r="CWD83" s="211"/>
      <c r="CWE83" s="211"/>
      <c r="CWF83" s="211"/>
      <c r="CWG83" s="211"/>
      <c r="CWH83" s="211"/>
      <c r="CWI83" s="211"/>
      <c r="CWJ83" s="211"/>
      <c r="CWK83" s="211"/>
      <c r="CWL83" s="211"/>
      <c r="CWM83" s="211"/>
      <c r="CWN83" s="211"/>
      <c r="CWO83" s="211"/>
      <c r="CWP83" s="211"/>
      <c r="CWQ83" s="211"/>
      <c r="CWR83" s="211"/>
      <c r="CWS83" s="211"/>
      <c r="CWT83" s="211"/>
      <c r="CWU83" s="211"/>
      <c r="CWV83" s="211"/>
      <c r="CWW83" s="211"/>
      <c r="CWX83" s="211"/>
      <c r="CWY83" s="211"/>
      <c r="CWZ83" s="211"/>
      <c r="CXA83" s="211"/>
      <c r="CXB83" s="211"/>
      <c r="CXC83" s="211"/>
      <c r="CXD83" s="211"/>
      <c r="CXE83" s="211"/>
      <c r="CXF83" s="211"/>
      <c r="CXG83" s="211"/>
      <c r="CXH83" s="211"/>
      <c r="CXI83" s="211"/>
      <c r="CXJ83" s="211"/>
      <c r="CXK83" s="211"/>
      <c r="CXL83" s="211"/>
      <c r="CXM83" s="211"/>
      <c r="CXN83" s="211"/>
      <c r="CXO83" s="211"/>
      <c r="CXP83" s="211"/>
      <c r="CXQ83" s="211"/>
      <c r="CXR83" s="211"/>
      <c r="CXS83" s="211"/>
      <c r="CXT83" s="211"/>
      <c r="CXU83" s="211"/>
      <c r="CXV83" s="211"/>
      <c r="CXW83" s="211"/>
      <c r="CXX83" s="211"/>
      <c r="CXY83" s="211"/>
      <c r="CXZ83" s="211"/>
      <c r="CYA83" s="211"/>
      <c r="CYB83" s="211"/>
      <c r="CYC83" s="211"/>
      <c r="CYD83" s="211"/>
      <c r="CYE83" s="211"/>
      <c r="CYF83" s="211"/>
      <c r="CYG83" s="211"/>
      <c r="CYH83" s="211"/>
      <c r="CYI83" s="211"/>
      <c r="CYJ83" s="211"/>
      <c r="CYK83" s="211"/>
      <c r="CYL83" s="211"/>
      <c r="CYM83" s="211"/>
      <c r="CYN83" s="211"/>
      <c r="CYO83" s="211"/>
      <c r="CYP83" s="211"/>
      <c r="CYQ83" s="211"/>
      <c r="CYR83" s="211"/>
      <c r="CYS83" s="211"/>
      <c r="CYT83" s="211"/>
      <c r="CYU83" s="211"/>
      <c r="CYV83" s="211"/>
      <c r="CYW83" s="211"/>
      <c r="CYX83" s="211"/>
      <c r="CYY83" s="211"/>
      <c r="CYZ83" s="211"/>
      <c r="CZA83" s="211"/>
      <c r="CZB83" s="211"/>
      <c r="CZC83" s="211"/>
      <c r="CZD83" s="211"/>
      <c r="CZE83" s="211"/>
      <c r="CZF83" s="211"/>
      <c r="CZG83" s="211"/>
      <c r="CZH83" s="211"/>
      <c r="CZI83" s="211"/>
      <c r="CZJ83" s="211"/>
      <c r="CZK83" s="211"/>
      <c r="CZL83" s="211"/>
      <c r="CZM83" s="211"/>
      <c r="CZN83" s="211"/>
      <c r="CZO83" s="211"/>
      <c r="CZP83" s="211"/>
      <c r="CZQ83" s="211"/>
      <c r="CZR83" s="211"/>
      <c r="CZS83" s="211"/>
      <c r="CZT83" s="211"/>
      <c r="CZU83" s="211"/>
      <c r="CZV83" s="211"/>
      <c r="CZW83" s="211"/>
      <c r="CZX83" s="211"/>
      <c r="CZY83" s="211"/>
      <c r="CZZ83" s="211"/>
      <c r="DAA83" s="211"/>
      <c r="DAB83" s="211"/>
      <c r="DAC83" s="211"/>
      <c r="DAD83" s="211"/>
      <c r="DAE83" s="211"/>
      <c r="DAF83" s="211"/>
      <c r="DAG83" s="211"/>
      <c r="DAH83" s="211"/>
      <c r="DAI83" s="211"/>
      <c r="DAJ83" s="211"/>
      <c r="DAK83" s="211"/>
      <c r="DAL83" s="211"/>
      <c r="DAM83" s="211"/>
      <c r="DAN83" s="211"/>
      <c r="DAO83" s="211"/>
      <c r="DAP83" s="211"/>
      <c r="DAQ83" s="211"/>
      <c r="DAR83" s="211"/>
      <c r="DAS83" s="211"/>
      <c r="DAT83" s="211"/>
      <c r="DAU83" s="211"/>
      <c r="DAV83" s="211"/>
      <c r="DAW83" s="211"/>
      <c r="DAX83" s="211"/>
      <c r="DAY83" s="211"/>
      <c r="DAZ83" s="211"/>
      <c r="DBA83" s="211"/>
      <c r="DBB83" s="211"/>
      <c r="DBC83" s="211"/>
      <c r="DBD83" s="211"/>
      <c r="DBE83" s="211"/>
      <c r="DBF83" s="211"/>
      <c r="DBG83" s="211"/>
      <c r="DBH83" s="211"/>
      <c r="DBI83" s="211"/>
      <c r="DBJ83" s="211"/>
      <c r="DBK83" s="211"/>
      <c r="DBL83" s="211"/>
      <c r="DBM83" s="211"/>
      <c r="DBN83" s="211"/>
      <c r="DBO83" s="211"/>
      <c r="DBP83" s="211"/>
      <c r="DBQ83" s="211"/>
      <c r="DBR83" s="211"/>
      <c r="DBS83" s="211"/>
      <c r="DBT83" s="211"/>
      <c r="DBU83" s="211"/>
      <c r="DBV83" s="211"/>
      <c r="DBW83" s="211"/>
      <c r="DBX83" s="211"/>
      <c r="DBY83" s="211"/>
      <c r="DBZ83" s="211"/>
      <c r="DCA83" s="211"/>
      <c r="DCB83" s="211"/>
      <c r="DCC83" s="211"/>
      <c r="DCD83" s="211"/>
      <c r="DCE83" s="211"/>
      <c r="DCF83" s="211"/>
      <c r="DCG83" s="211"/>
      <c r="DCH83" s="211"/>
      <c r="DCI83" s="211"/>
      <c r="DCJ83" s="211"/>
      <c r="DCK83" s="211"/>
      <c r="DCL83" s="211"/>
      <c r="DCM83" s="211"/>
      <c r="DCN83" s="211"/>
      <c r="DCO83" s="211"/>
      <c r="DCP83" s="211"/>
      <c r="DCQ83" s="211"/>
      <c r="DCR83" s="211"/>
      <c r="DCS83" s="211"/>
      <c r="DCT83" s="211"/>
      <c r="DCU83" s="211"/>
      <c r="DCV83" s="211"/>
      <c r="DCW83" s="211"/>
      <c r="DCX83" s="211"/>
      <c r="DCY83" s="211"/>
      <c r="DCZ83" s="211"/>
      <c r="DDA83" s="211"/>
      <c r="DDB83" s="211"/>
      <c r="DDC83" s="211"/>
      <c r="DDD83" s="211"/>
      <c r="DDE83" s="211"/>
      <c r="DDF83" s="211"/>
      <c r="DDG83" s="211"/>
      <c r="DDH83" s="211"/>
      <c r="DDI83" s="211"/>
      <c r="DDJ83" s="211"/>
      <c r="DDK83" s="211"/>
      <c r="DDL83" s="211"/>
      <c r="DDM83" s="211"/>
      <c r="DDN83" s="211"/>
      <c r="DDO83" s="211"/>
      <c r="DDP83" s="211"/>
      <c r="DDQ83" s="211"/>
      <c r="DDR83" s="211"/>
      <c r="DDS83" s="211"/>
      <c r="DDT83" s="211"/>
      <c r="DDU83" s="211"/>
      <c r="DDV83" s="211"/>
      <c r="DDW83" s="211"/>
      <c r="DDX83" s="211"/>
      <c r="DDY83" s="211"/>
      <c r="DDZ83" s="211"/>
      <c r="DEA83" s="211"/>
      <c r="DEB83" s="211"/>
      <c r="DEC83" s="211"/>
      <c r="DED83" s="211"/>
      <c r="DEE83" s="211"/>
      <c r="DEF83" s="211"/>
      <c r="DEG83" s="211"/>
      <c r="DEH83" s="211"/>
      <c r="DEI83" s="211"/>
      <c r="DEJ83" s="211"/>
      <c r="DEK83" s="211"/>
      <c r="DEL83" s="211"/>
      <c r="DEM83" s="211"/>
      <c r="DEN83" s="211"/>
      <c r="DEO83" s="211"/>
      <c r="DEP83" s="211"/>
      <c r="DEQ83" s="211"/>
      <c r="DER83" s="211"/>
      <c r="DES83" s="211"/>
      <c r="DET83" s="211"/>
      <c r="DEU83" s="211"/>
      <c r="DEV83" s="211"/>
      <c r="DEW83" s="211"/>
      <c r="DEX83" s="211"/>
      <c r="DEY83" s="211"/>
      <c r="DEZ83" s="211"/>
      <c r="DFA83" s="211"/>
      <c r="DFB83" s="211"/>
      <c r="DFC83" s="211"/>
      <c r="DFD83" s="211"/>
      <c r="DFE83" s="211"/>
      <c r="DFF83" s="211"/>
      <c r="DFG83" s="211"/>
      <c r="DFH83" s="211"/>
      <c r="DFI83" s="211"/>
      <c r="DFJ83" s="211"/>
      <c r="DFK83" s="211"/>
      <c r="DFL83" s="211"/>
      <c r="DFM83" s="211"/>
      <c r="DFN83" s="211"/>
      <c r="DFO83" s="211"/>
      <c r="DFP83" s="211"/>
      <c r="DFQ83" s="211"/>
      <c r="DFR83" s="211"/>
      <c r="DFS83" s="211"/>
      <c r="DFT83" s="211"/>
      <c r="DFU83" s="211"/>
      <c r="DFV83" s="211"/>
      <c r="DFW83" s="211"/>
      <c r="DFX83" s="211"/>
      <c r="DFY83" s="211"/>
      <c r="DFZ83" s="211"/>
      <c r="DGA83" s="211"/>
      <c r="DGB83" s="211"/>
      <c r="DGC83" s="211"/>
      <c r="DGD83" s="211"/>
      <c r="DGE83" s="211"/>
      <c r="DGF83" s="211"/>
      <c r="DGG83" s="211"/>
      <c r="DGH83" s="211"/>
      <c r="DGI83" s="211"/>
      <c r="DGJ83" s="211"/>
      <c r="DGK83" s="211"/>
      <c r="DGL83" s="211"/>
      <c r="DGM83" s="211"/>
      <c r="DGN83" s="211"/>
      <c r="DGO83" s="211"/>
      <c r="DGP83" s="211"/>
      <c r="DGQ83" s="211"/>
      <c r="DGR83" s="211"/>
      <c r="DGS83" s="211"/>
      <c r="DGT83" s="211"/>
      <c r="DGU83" s="211"/>
      <c r="DGV83" s="211"/>
      <c r="DGW83" s="211"/>
      <c r="DGX83" s="211"/>
      <c r="DGY83" s="211"/>
      <c r="DGZ83" s="211"/>
      <c r="DHA83" s="211"/>
      <c r="DHB83" s="211"/>
      <c r="DHC83" s="211"/>
      <c r="DHD83" s="211"/>
      <c r="DHE83" s="211"/>
      <c r="DHF83" s="211"/>
      <c r="DHG83" s="211"/>
      <c r="DHH83" s="211"/>
      <c r="DHI83" s="211"/>
      <c r="DHJ83" s="211"/>
      <c r="DHK83" s="211"/>
      <c r="DHL83" s="211"/>
      <c r="DHM83" s="211"/>
      <c r="DHN83" s="211"/>
      <c r="DHO83" s="211"/>
      <c r="DHP83" s="211"/>
      <c r="DHQ83" s="211"/>
      <c r="DHR83" s="211"/>
      <c r="DHS83" s="211"/>
      <c r="DHT83" s="211"/>
      <c r="DHU83" s="211"/>
      <c r="DHV83" s="211"/>
      <c r="DHW83" s="211"/>
      <c r="DHX83" s="211"/>
      <c r="DHY83" s="211"/>
      <c r="DHZ83" s="211"/>
      <c r="DIA83" s="211"/>
      <c r="DIB83" s="211"/>
      <c r="DIC83" s="211"/>
      <c r="DID83" s="211"/>
      <c r="DIE83" s="211"/>
      <c r="DIF83" s="211"/>
      <c r="DIG83" s="211"/>
      <c r="DIH83" s="211"/>
      <c r="DII83" s="211"/>
      <c r="DIJ83" s="211"/>
      <c r="DIK83" s="211"/>
      <c r="DIL83" s="211"/>
      <c r="DIM83" s="211"/>
      <c r="DIN83" s="211"/>
      <c r="DIO83" s="211"/>
      <c r="DIP83" s="211"/>
      <c r="DIQ83" s="211"/>
      <c r="DIR83" s="211"/>
      <c r="DIS83" s="211"/>
      <c r="DIT83" s="211"/>
      <c r="DIU83" s="211"/>
      <c r="DIV83" s="211"/>
      <c r="DIW83" s="211"/>
      <c r="DIX83" s="211"/>
      <c r="DIY83" s="211"/>
      <c r="DIZ83" s="211"/>
      <c r="DJA83" s="211"/>
      <c r="DJB83" s="211"/>
      <c r="DJC83" s="211"/>
      <c r="DJD83" s="211"/>
      <c r="DJE83" s="211"/>
      <c r="DJF83" s="211"/>
      <c r="DJG83" s="211"/>
      <c r="DJH83" s="211"/>
      <c r="DJI83" s="211"/>
      <c r="DJJ83" s="211"/>
      <c r="DJK83" s="211"/>
      <c r="DJL83" s="211"/>
      <c r="DJM83" s="211"/>
      <c r="DJN83" s="211"/>
      <c r="DJO83" s="211"/>
      <c r="DJP83" s="211"/>
      <c r="DJQ83" s="211"/>
      <c r="DJR83" s="211"/>
      <c r="DJS83" s="211"/>
      <c r="DJT83" s="211"/>
      <c r="DJU83" s="211"/>
      <c r="DJV83" s="211"/>
      <c r="DJW83" s="211"/>
      <c r="DJX83" s="211"/>
      <c r="DJY83" s="211"/>
      <c r="DJZ83" s="211"/>
      <c r="DKA83" s="211"/>
      <c r="DKB83" s="211"/>
      <c r="DKC83" s="211"/>
      <c r="DKD83" s="211"/>
      <c r="DKE83" s="211"/>
      <c r="DKF83" s="211"/>
      <c r="DKG83" s="211"/>
      <c r="DKH83" s="211"/>
      <c r="DKI83" s="211"/>
      <c r="DKJ83" s="211"/>
      <c r="DKK83" s="211"/>
      <c r="DKL83" s="211"/>
      <c r="DKM83" s="211"/>
      <c r="DKN83" s="211"/>
      <c r="DKO83" s="211"/>
      <c r="DKP83" s="211"/>
      <c r="DKQ83" s="211"/>
      <c r="DKR83" s="211"/>
      <c r="DKS83" s="211"/>
      <c r="DKT83" s="211"/>
      <c r="DKU83" s="211"/>
      <c r="DKV83" s="211"/>
      <c r="DKW83" s="211"/>
      <c r="DKX83" s="211"/>
      <c r="DKY83" s="211"/>
      <c r="DKZ83" s="211"/>
      <c r="DLA83" s="211"/>
      <c r="DLB83" s="211"/>
      <c r="DLC83" s="211"/>
      <c r="DLD83" s="211"/>
      <c r="DLE83" s="211"/>
      <c r="DLF83" s="211"/>
      <c r="DLG83" s="211"/>
      <c r="DLH83" s="211"/>
      <c r="DLI83" s="211"/>
      <c r="DLJ83" s="211"/>
      <c r="DLK83" s="211"/>
      <c r="DLL83" s="211"/>
      <c r="DLM83" s="211"/>
      <c r="DLN83" s="211"/>
      <c r="DLO83" s="211"/>
      <c r="DLP83" s="211"/>
      <c r="DLQ83" s="211"/>
      <c r="DLR83" s="211"/>
      <c r="DLS83" s="211"/>
      <c r="DLT83" s="211"/>
      <c r="DLU83" s="211"/>
      <c r="DLV83" s="211"/>
      <c r="DLW83" s="211"/>
      <c r="DLX83" s="211"/>
      <c r="DLY83" s="211"/>
      <c r="DLZ83" s="211"/>
      <c r="DMA83" s="211"/>
      <c r="DMB83" s="211"/>
      <c r="DMC83" s="211"/>
      <c r="DMD83" s="211"/>
      <c r="DME83" s="211"/>
      <c r="DMF83" s="211"/>
      <c r="DMG83" s="211"/>
      <c r="DMH83" s="211"/>
      <c r="DMI83" s="211"/>
      <c r="DMJ83" s="211"/>
      <c r="DMK83" s="211"/>
      <c r="DML83" s="211"/>
      <c r="DMM83" s="211"/>
      <c r="DMN83" s="211"/>
      <c r="DMO83" s="211"/>
      <c r="DMP83" s="211"/>
      <c r="DMQ83" s="211"/>
      <c r="DMR83" s="211"/>
      <c r="DMS83" s="211"/>
      <c r="DMT83" s="211"/>
      <c r="DMU83" s="211"/>
      <c r="DMV83" s="211"/>
      <c r="DMW83" s="211"/>
      <c r="DMX83" s="211"/>
      <c r="DMY83" s="211"/>
      <c r="DMZ83" s="211"/>
      <c r="DNA83" s="211"/>
      <c r="DNB83" s="211"/>
      <c r="DNC83" s="211"/>
      <c r="DND83" s="211"/>
      <c r="DNE83" s="211"/>
      <c r="DNF83" s="211"/>
      <c r="DNG83" s="211"/>
      <c r="DNH83" s="211"/>
      <c r="DNI83" s="211"/>
      <c r="DNJ83" s="211"/>
      <c r="DNK83" s="211"/>
      <c r="DNL83" s="211"/>
      <c r="DNM83" s="211"/>
      <c r="DNN83" s="211"/>
      <c r="DNO83" s="211"/>
      <c r="DNP83" s="211"/>
      <c r="DNQ83" s="211"/>
      <c r="DNR83" s="211"/>
      <c r="DNS83" s="211"/>
      <c r="DNT83" s="211"/>
      <c r="DNU83" s="211"/>
      <c r="DNV83" s="211"/>
      <c r="DNW83" s="211"/>
      <c r="DNX83" s="211"/>
      <c r="DNY83" s="211"/>
      <c r="DNZ83" s="211"/>
      <c r="DOA83" s="211"/>
      <c r="DOB83" s="211"/>
      <c r="DOC83" s="211"/>
      <c r="DOD83" s="211"/>
      <c r="DOE83" s="211"/>
      <c r="DOF83" s="211"/>
      <c r="DOG83" s="211"/>
      <c r="DOH83" s="211"/>
      <c r="DOI83" s="211"/>
      <c r="DOJ83" s="211"/>
      <c r="DOK83" s="211"/>
      <c r="DOL83" s="211"/>
      <c r="DOM83" s="211"/>
      <c r="DON83" s="211"/>
      <c r="DOO83" s="211"/>
      <c r="DOP83" s="211"/>
      <c r="DOQ83" s="211"/>
      <c r="DOR83" s="211"/>
      <c r="DOS83" s="211"/>
      <c r="DOT83" s="211"/>
      <c r="DOU83" s="211"/>
      <c r="DOV83" s="211"/>
      <c r="DOW83" s="211"/>
      <c r="DOX83" s="211"/>
      <c r="DOY83" s="211"/>
      <c r="DOZ83" s="211"/>
      <c r="DPA83" s="211"/>
      <c r="DPB83" s="211"/>
      <c r="DPC83" s="211"/>
      <c r="DPD83" s="211"/>
      <c r="DPE83" s="211"/>
      <c r="DPF83" s="211"/>
      <c r="DPG83" s="211"/>
      <c r="DPH83" s="211"/>
      <c r="DPI83" s="211"/>
      <c r="DPJ83" s="211"/>
      <c r="DPK83" s="211"/>
      <c r="DPL83" s="211"/>
      <c r="DPM83" s="211"/>
      <c r="DPN83" s="211"/>
      <c r="DPO83" s="211"/>
      <c r="DPP83" s="211"/>
      <c r="DPQ83" s="211"/>
      <c r="DPR83" s="211"/>
      <c r="DPS83" s="211"/>
      <c r="DPT83" s="211"/>
      <c r="DPU83" s="211"/>
      <c r="DPV83" s="211"/>
      <c r="DPW83" s="211"/>
      <c r="DPX83" s="211"/>
      <c r="DPY83" s="211"/>
      <c r="DPZ83" s="211"/>
      <c r="DQA83" s="211"/>
      <c r="DQB83" s="211"/>
      <c r="DQC83" s="211"/>
      <c r="DQD83" s="211"/>
      <c r="DQE83" s="211"/>
      <c r="DQF83" s="211"/>
      <c r="DQG83" s="211"/>
      <c r="DQH83" s="211"/>
      <c r="DQI83" s="211"/>
      <c r="DQJ83" s="211"/>
      <c r="DQK83" s="211"/>
      <c r="DQL83" s="211"/>
      <c r="DQM83" s="211"/>
      <c r="DQN83" s="211"/>
      <c r="DQO83" s="211"/>
      <c r="DQP83" s="211"/>
      <c r="DQQ83" s="211"/>
      <c r="DQR83" s="211"/>
      <c r="DQS83" s="211"/>
      <c r="DQT83" s="211"/>
      <c r="DQU83" s="211"/>
      <c r="DQV83" s="211"/>
      <c r="DQW83" s="211"/>
      <c r="DQX83" s="211"/>
      <c r="DQY83" s="211"/>
      <c r="DQZ83" s="211"/>
      <c r="DRA83" s="211"/>
      <c r="DRB83" s="211"/>
      <c r="DRC83" s="211"/>
      <c r="DRD83" s="211"/>
      <c r="DRE83" s="211"/>
      <c r="DRF83" s="211"/>
      <c r="DRG83" s="211"/>
      <c r="DRH83" s="211"/>
      <c r="DRI83" s="211"/>
      <c r="DRJ83" s="211"/>
      <c r="DRK83" s="211"/>
      <c r="DRL83" s="211"/>
      <c r="DRM83" s="211"/>
      <c r="DRN83" s="211"/>
      <c r="DRO83" s="211"/>
      <c r="DRP83" s="211"/>
      <c r="DRQ83" s="211"/>
      <c r="DRR83" s="211"/>
      <c r="DRS83" s="211"/>
      <c r="DRT83" s="211"/>
      <c r="DRU83" s="211"/>
      <c r="DRV83" s="211"/>
      <c r="DRW83" s="211"/>
      <c r="DRX83" s="211"/>
      <c r="DRY83" s="211"/>
      <c r="DRZ83" s="211"/>
      <c r="DSA83" s="211"/>
      <c r="DSB83" s="211"/>
      <c r="DSC83" s="211"/>
      <c r="DSD83" s="211"/>
      <c r="DSE83" s="211"/>
      <c r="DSF83" s="211"/>
      <c r="DSG83" s="211"/>
      <c r="DSH83" s="211"/>
      <c r="DSI83" s="211"/>
      <c r="DSJ83" s="211"/>
      <c r="DSK83" s="211"/>
      <c r="DSL83" s="211"/>
      <c r="DSM83" s="211"/>
      <c r="DSN83" s="211"/>
      <c r="DSO83" s="211"/>
      <c r="DSP83" s="211"/>
      <c r="DSQ83" s="211"/>
      <c r="DSR83" s="211"/>
      <c r="DSS83" s="211"/>
      <c r="DST83" s="211"/>
      <c r="DSU83" s="211"/>
      <c r="DSV83" s="211"/>
      <c r="DSW83" s="211"/>
      <c r="DSX83" s="211"/>
      <c r="DSY83" s="211"/>
      <c r="DSZ83" s="211"/>
      <c r="DTA83" s="211"/>
      <c r="DTB83" s="211"/>
      <c r="DTC83" s="211"/>
      <c r="DTD83" s="211"/>
      <c r="DTE83" s="211"/>
      <c r="DTF83" s="211"/>
      <c r="DTG83" s="211"/>
      <c r="DTH83" s="211"/>
      <c r="DTI83" s="211"/>
      <c r="DTJ83" s="211"/>
      <c r="DTK83" s="211"/>
      <c r="DTL83" s="211"/>
      <c r="DTM83" s="211"/>
      <c r="DTN83" s="211"/>
      <c r="DTO83" s="211"/>
      <c r="DTP83" s="211"/>
      <c r="DTQ83" s="211"/>
      <c r="DTR83" s="211"/>
      <c r="DTS83" s="211"/>
      <c r="DTT83" s="211"/>
      <c r="DTU83" s="211"/>
      <c r="DTV83" s="211"/>
      <c r="DTW83" s="211"/>
      <c r="DTX83" s="211"/>
      <c r="DTY83" s="211"/>
      <c r="DTZ83" s="211"/>
      <c r="DUA83" s="211"/>
      <c r="DUB83" s="211"/>
      <c r="DUC83" s="211"/>
      <c r="DUD83" s="211"/>
      <c r="DUE83" s="211"/>
      <c r="DUF83" s="211"/>
      <c r="DUG83" s="211"/>
      <c r="DUH83" s="211"/>
      <c r="DUI83" s="211"/>
      <c r="DUJ83" s="211"/>
      <c r="DUK83" s="211"/>
      <c r="DUL83" s="211"/>
      <c r="DUM83" s="211"/>
      <c r="DUN83" s="211"/>
      <c r="DUO83" s="211"/>
      <c r="DUP83" s="211"/>
      <c r="DUQ83" s="211"/>
      <c r="DUR83" s="211"/>
      <c r="DUS83" s="211"/>
      <c r="DUT83" s="211"/>
      <c r="DUU83" s="211"/>
      <c r="DUV83" s="211"/>
      <c r="DUW83" s="211"/>
      <c r="DUX83" s="211"/>
      <c r="DUY83" s="211"/>
      <c r="DUZ83" s="211"/>
      <c r="DVA83" s="211"/>
      <c r="DVB83" s="211"/>
      <c r="DVC83" s="211"/>
      <c r="DVD83" s="211"/>
      <c r="DVE83" s="211"/>
      <c r="DVF83" s="211"/>
      <c r="DVG83" s="211"/>
      <c r="DVH83" s="211"/>
      <c r="DVI83" s="211"/>
      <c r="DVJ83" s="211"/>
      <c r="DVK83" s="211"/>
      <c r="DVL83" s="211"/>
      <c r="DVM83" s="211"/>
      <c r="DVN83" s="211"/>
      <c r="DVO83" s="211"/>
      <c r="DVP83" s="211"/>
      <c r="DVQ83" s="211"/>
      <c r="DVR83" s="211"/>
      <c r="DVS83" s="211"/>
      <c r="DVT83" s="211"/>
      <c r="DVU83" s="211"/>
      <c r="DVV83" s="211"/>
      <c r="DVW83" s="211"/>
      <c r="DVX83" s="211"/>
      <c r="DVY83" s="211"/>
      <c r="DVZ83" s="211"/>
      <c r="DWA83" s="211"/>
      <c r="DWB83" s="211"/>
      <c r="DWC83" s="211"/>
      <c r="DWD83" s="211"/>
      <c r="DWE83" s="211"/>
      <c r="DWF83" s="211"/>
      <c r="DWG83" s="211"/>
      <c r="DWH83" s="211"/>
      <c r="DWI83" s="211"/>
      <c r="DWJ83" s="211"/>
      <c r="DWK83" s="211"/>
      <c r="DWL83" s="211"/>
      <c r="DWM83" s="211"/>
      <c r="DWN83" s="211"/>
      <c r="DWO83" s="211"/>
      <c r="DWP83" s="211"/>
      <c r="DWQ83" s="211"/>
      <c r="DWR83" s="211"/>
      <c r="DWS83" s="211"/>
      <c r="DWT83" s="211"/>
      <c r="DWU83" s="211"/>
      <c r="DWV83" s="211"/>
      <c r="DWW83" s="211"/>
      <c r="DWX83" s="211"/>
      <c r="DWY83" s="211"/>
      <c r="DWZ83" s="211"/>
      <c r="DXA83" s="211"/>
      <c r="DXB83" s="211"/>
      <c r="DXC83" s="211"/>
      <c r="DXD83" s="211"/>
      <c r="DXE83" s="211"/>
      <c r="DXF83" s="211"/>
      <c r="DXG83" s="211"/>
      <c r="DXH83" s="211"/>
      <c r="DXI83" s="211"/>
      <c r="DXJ83" s="211"/>
      <c r="DXK83" s="211"/>
      <c r="DXL83" s="211"/>
      <c r="DXM83" s="211"/>
      <c r="DXN83" s="211"/>
      <c r="DXO83" s="211"/>
      <c r="DXP83" s="211"/>
      <c r="DXQ83" s="211"/>
      <c r="DXR83" s="211"/>
      <c r="DXS83" s="211"/>
      <c r="DXT83" s="211"/>
      <c r="DXU83" s="211"/>
      <c r="DXV83" s="211"/>
      <c r="DXW83" s="211"/>
      <c r="DXX83" s="211"/>
      <c r="DXY83" s="211"/>
      <c r="DXZ83" s="211"/>
      <c r="DYA83" s="211"/>
      <c r="DYB83" s="211"/>
      <c r="DYC83" s="211"/>
      <c r="DYD83" s="211"/>
      <c r="DYE83" s="211"/>
      <c r="DYF83" s="211"/>
      <c r="DYG83" s="211"/>
      <c r="DYH83" s="211"/>
      <c r="DYI83" s="211"/>
      <c r="DYJ83" s="211"/>
      <c r="DYK83" s="211"/>
      <c r="DYL83" s="211"/>
      <c r="DYM83" s="211"/>
      <c r="DYN83" s="211"/>
      <c r="DYO83" s="211"/>
      <c r="DYP83" s="211"/>
      <c r="DYQ83" s="211"/>
      <c r="DYR83" s="211"/>
      <c r="DYS83" s="211"/>
      <c r="DYT83" s="211"/>
      <c r="DYU83" s="211"/>
      <c r="DYV83" s="211"/>
      <c r="DYW83" s="211"/>
      <c r="DYX83" s="211"/>
      <c r="DYY83" s="211"/>
      <c r="DYZ83" s="211"/>
      <c r="DZA83" s="211"/>
      <c r="DZB83" s="211"/>
      <c r="DZC83" s="211"/>
      <c r="DZD83" s="211"/>
      <c r="DZE83" s="211"/>
      <c r="DZF83" s="211"/>
      <c r="DZG83" s="211"/>
      <c r="DZH83" s="211"/>
      <c r="DZI83" s="211"/>
      <c r="DZJ83" s="211"/>
      <c r="DZK83" s="211"/>
      <c r="DZL83" s="211"/>
      <c r="DZM83" s="211"/>
      <c r="DZN83" s="211"/>
      <c r="DZO83" s="211"/>
      <c r="DZP83" s="211"/>
      <c r="DZQ83" s="211"/>
      <c r="DZR83" s="211"/>
      <c r="DZS83" s="211"/>
      <c r="DZT83" s="211"/>
      <c r="DZU83" s="211"/>
      <c r="DZV83" s="211"/>
      <c r="DZW83" s="211"/>
      <c r="DZX83" s="211"/>
      <c r="DZY83" s="211"/>
      <c r="DZZ83" s="211"/>
      <c r="EAA83" s="211"/>
      <c r="EAB83" s="211"/>
      <c r="EAC83" s="211"/>
      <c r="EAD83" s="211"/>
      <c r="EAE83" s="211"/>
      <c r="EAF83" s="211"/>
      <c r="EAG83" s="211"/>
      <c r="EAH83" s="211"/>
      <c r="EAI83" s="211"/>
      <c r="EAJ83" s="211"/>
      <c r="EAK83" s="211"/>
      <c r="EAL83" s="211"/>
      <c r="EAM83" s="211"/>
      <c r="EAN83" s="211"/>
      <c r="EAO83" s="211"/>
      <c r="EAP83" s="211"/>
      <c r="EAQ83" s="211"/>
      <c r="EAR83" s="211"/>
      <c r="EAS83" s="211"/>
      <c r="EAT83" s="211"/>
      <c r="EAU83" s="211"/>
      <c r="EAV83" s="211"/>
      <c r="EAW83" s="211"/>
      <c r="EAX83" s="211"/>
      <c r="EAY83" s="211"/>
      <c r="EAZ83" s="211"/>
      <c r="EBA83" s="211"/>
      <c r="EBB83" s="211"/>
      <c r="EBC83" s="211"/>
      <c r="EBD83" s="211"/>
      <c r="EBE83" s="211"/>
      <c r="EBF83" s="211"/>
      <c r="EBG83" s="211"/>
      <c r="EBH83" s="211"/>
      <c r="EBI83" s="211"/>
      <c r="EBJ83" s="211"/>
      <c r="EBK83" s="211"/>
      <c r="EBL83" s="211"/>
      <c r="EBM83" s="211"/>
      <c r="EBN83" s="211"/>
      <c r="EBO83" s="211"/>
      <c r="EBP83" s="211"/>
      <c r="EBQ83" s="211"/>
      <c r="EBR83" s="211"/>
      <c r="EBS83" s="211"/>
      <c r="EBT83" s="211"/>
      <c r="EBU83" s="211"/>
      <c r="EBV83" s="211"/>
      <c r="EBW83" s="211"/>
      <c r="EBX83" s="211"/>
      <c r="EBY83" s="211"/>
      <c r="EBZ83" s="211"/>
      <c r="ECA83" s="211"/>
      <c r="ECB83" s="211"/>
      <c r="ECC83" s="211"/>
      <c r="ECD83" s="211"/>
      <c r="ECE83" s="211"/>
      <c r="ECF83" s="211"/>
      <c r="ECG83" s="211"/>
      <c r="ECH83" s="211"/>
      <c r="ECI83" s="211"/>
      <c r="ECJ83" s="211"/>
      <c r="ECK83" s="211"/>
      <c r="ECL83" s="211"/>
      <c r="ECM83" s="211"/>
      <c r="ECN83" s="211"/>
      <c r="ECO83" s="211"/>
      <c r="ECP83" s="211"/>
      <c r="ECQ83" s="211"/>
      <c r="ECR83" s="211"/>
      <c r="ECS83" s="211"/>
      <c r="ECT83" s="211"/>
      <c r="ECU83" s="211"/>
      <c r="ECV83" s="211"/>
      <c r="ECW83" s="211"/>
      <c r="ECX83" s="211"/>
      <c r="ECY83" s="211"/>
      <c r="ECZ83" s="211"/>
      <c r="EDA83" s="211"/>
      <c r="EDB83" s="211"/>
      <c r="EDC83" s="211"/>
      <c r="EDD83" s="211"/>
      <c r="EDE83" s="211"/>
      <c r="EDF83" s="211"/>
      <c r="EDG83" s="211"/>
      <c r="EDH83" s="211"/>
      <c r="EDI83" s="211"/>
      <c r="EDJ83" s="211"/>
      <c r="EDK83" s="211"/>
      <c r="EDL83" s="211"/>
      <c r="EDM83" s="211"/>
      <c r="EDN83" s="211"/>
      <c r="EDO83" s="211"/>
      <c r="EDP83" s="211"/>
      <c r="EDQ83" s="211"/>
      <c r="EDR83" s="211"/>
      <c r="EDS83" s="211"/>
      <c r="EDT83" s="211"/>
      <c r="EDU83" s="211"/>
      <c r="EDV83" s="211"/>
      <c r="EDW83" s="211"/>
      <c r="EDX83" s="211"/>
      <c r="EDY83" s="211"/>
      <c r="EDZ83" s="211"/>
      <c r="EEA83" s="211"/>
      <c r="EEB83" s="211"/>
      <c r="EEC83" s="211"/>
      <c r="EED83" s="211"/>
      <c r="EEE83" s="211"/>
      <c r="EEF83" s="211"/>
      <c r="EEG83" s="211"/>
      <c r="EEH83" s="211"/>
      <c r="EEI83" s="211"/>
      <c r="EEJ83" s="211"/>
      <c r="EEK83" s="211"/>
      <c r="EEL83" s="211"/>
      <c r="EEM83" s="211"/>
      <c r="EEN83" s="211"/>
      <c r="EEO83" s="211"/>
      <c r="EEP83" s="211"/>
      <c r="EEQ83" s="211"/>
      <c r="EER83" s="211"/>
      <c r="EES83" s="211"/>
      <c r="EET83" s="211"/>
      <c r="EEU83" s="211"/>
      <c r="EEV83" s="211"/>
      <c r="EEW83" s="211"/>
      <c r="EEX83" s="211"/>
      <c r="EEY83" s="211"/>
      <c r="EEZ83" s="211"/>
      <c r="EFA83" s="211"/>
      <c r="EFB83" s="211"/>
      <c r="EFC83" s="211"/>
      <c r="EFD83" s="211"/>
      <c r="EFE83" s="211"/>
      <c r="EFF83" s="211"/>
      <c r="EFG83" s="211"/>
      <c r="EFH83" s="211"/>
      <c r="EFI83" s="211"/>
      <c r="EFJ83" s="211"/>
      <c r="EFK83" s="211"/>
      <c r="EFL83" s="211"/>
      <c r="EFM83" s="211"/>
      <c r="EFN83" s="211"/>
      <c r="EFO83" s="211"/>
      <c r="EFP83" s="211"/>
      <c r="EFQ83" s="211"/>
      <c r="EFR83" s="211"/>
      <c r="EFS83" s="211"/>
      <c r="EFT83" s="211"/>
      <c r="EFU83" s="211"/>
      <c r="EFV83" s="211"/>
      <c r="EFW83" s="211"/>
      <c r="EFX83" s="211"/>
      <c r="EFY83" s="211"/>
      <c r="EFZ83" s="211"/>
      <c r="EGA83" s="211"/>
      <c r="EGB83" s="211"/>
      <c r="EGC83" s="211"/>
      <c r="EGD83" s="211"/>
      <c r="EGE83" s="211"/>
      <c r="EGF83" s="211"/>
      <c r="EGG83" s="211"/>
      <c r="EGH83" s="211"/>
      <c r="EGI83" s="211"/>
      <c r="EGJ83" s="211"/>
      <c r="EGK83" s="211"/>
      <c r="EGL83" s="211"/>
      <c r="EGM83" s="211"/>
      <c r="EGN83" s="211"/>
      <c r="EGO83" s="211"/>
      <c r="EGP83" s="211"/>
      <c r="EGQ83" s="211"/>
      <c r="EGR83" s="211"/>
      <c r="EGS83" s="211"/>
      <c r="EGT83" s="211"/>
      <c r="EGU83" s="211"/>
      <c r="EGV83" s="211"/>
      <c r="EGW83" s="211"/>
      <c r="EGX83" s="211"/>
      <c r="EGY83" s="211"/>
      <c r="EGZ83" s="211"/>
      <c r="EHA83" s="211"/>
      <c r="EHB83" s="211"/>
      <c r="EHC83" s="211"/>
      <c r="EHD83" s="211"/>
      <c r="EHE83" s="211"/>
      <c r="EHF83" s="211"/>
      <c r="EHG83" s="211"/>
      <c r="EHH83" s="211"/>
      <c r="EHI83" s="211"/>
      <c r="EHJ83" s="211"/>
      <c r="EHK83" s="211"/>
      <c r="EHL83" s="211"/>
      <c r="EHM83" s="211"/>
      <c r="EHN83" s="211"/>
      <c r="EHO83" s="211"/>
      <c r="EHP83" s="211"/>
      <c r="EHQ83" s="211"/>
      <c r="EHR83" s="211"/>
      <c r="EHS83" s="211"/>
      <c r="EHT83" s="211"/>
      <c r="EHU83" s="211"/>
      <c r="EHV83" s="211"/>
      <c r="EHW83" s="211"/>
      <c r="EHX83" s="211"/>
      <c r="EHY83" s="211"/>
      <c r="EHZ83" s="211"/>
      <c r="EIA83" s="211"/>
      <c r="EIB83" s="211"/>
      <c r="EIC83" s="211"/>
      <c r="EID83" s="211"/>
      <c r="EIE83" s="211"/>
      <c r="EIF83" s="211"/>
      <c r="EIG83" s="211"/>
      <c r="EIH83" s="211"/>
      <c r="EII83" s="211"/>
      <c r="EIJ83" s="211"/>
      <c r="EIK83" s="211"/>
      <c r="EIL83" s="211"/>
      <c r="EIM83" s="211"/>
      <c r="EIN83" s="211"/>
      <c r="EIO83" s="211"/>
      <c r="EIP83" s="211"/>
      <c r="EIQ83" s="211"/>
      <c r="EIR83" s="211"/>
      <c r="EIS83" s="211"/>
      <c r="EIT83" s="211"/>
      <c r="EIU83" s="211"/>
      <c r="EIV83" s="211"/>
      <c r="EIW83" s="211"/>
      <c r="EIX83" s="211"/>
      <c r="EIY83" s="211"/>
      <c r="EIZ83" s="211"/>
      <c r="EJA83" s="211"/>
      <c r="EJB83" s="211"/>
      <c r="EJC83" s="211"/>
      <c r="EJD83" s="211"/>
      <c r="EJE83" s="211"/>
      <c r="EJF83" s="211"/>
      <c r="EJG83" s="211"/>
      <c r="EJH83" s="211"/>
      <c r="EJI83" s="211"/>
      <c r="EJJ83" s="211"/>
      <c r="EJK83" s="211"/>
      <c r="EJL83" s="211"/>
      <c r="EJM83" s="211"/>
      <c r="EJN83" s="211"/>
      <c r="EJO83" s="211"/>
      <c r="EJP83" s="211"/>
      <c r="EJQ83" s="211"/>
      <c r="EJR83" s="211"/>
      <c r="EJS83" s="211"/>
      <c r="EJT83" s="211"/>
      <c r="EJU83" s="211"/>
      <c r="EJV83" s="211"/>
      <c r="EJW83" s="211"/>
      <c r="EJX83" s="211"/>
      <c r="EJY83" s="211"/>
      <c r="EJZ83" s="211"/>
      <c r="EKA83" s="211"/>
      <c r="EKB83" s="211"/>
      <c r="EKC83" s="211"/>
      <c r="EKD83" s="211"/>
      <c r="EKE83" s="211"/>
      <c r="EKF83" s="211"/>
      <c r="EKG83" s="211"/>
      <c r="EKH83" s="211"/>
      <c r="EKI83" s="211"/>
      <c r="EKJ83" s="211"/>
      <c r="EKK83" s="211"/>
      <c r="EKL83" s="211"/>
      <c r="EKM83" s="211"/>
      <c r="EKN83" s="211"/>
      <c r="EKO83" s="211"/>
      <c r="EKP83" s="211"/>
      <c r="EKQ83" s="211"/>
      <c r="EKR83" s="211"/>
      <c r="EKS83" s="211"/>
      <c r="EKT83" s="211"/>
      <c r="EKU83" s="211"/>
      <c r="EKV83" s="211"/>
      <c r="EKW83" s="211"/>
      <c r="EKX83" s="211"/>
      <c r="EKY83" s="211"/>
      <c r="EKZ83" s="211"/>
      <c r="ELA83" s="211"/>
      <c r="ELB83" s="211"/>
      <c r="ELC83" s="211"/>
      <c r="ELD83" s="211"/>
      <c r="ELE83" s="211"/>
      <c r="ELF83" s="211"/>
      <c r="ELG83" s="211"/>
      <c r="ELH83" s="211"/>
      <c r="ELI83" s="211"/>
      <c r="ELJ83" s="211"/>
      <c r="ELK83" s="211"/>
      <c r="ELL83" s="211"/>
      <c r="ELM83" s="211"/>
      <c r="ELN83" s="211"/>
      <c r="ELO83" s="211"/>
      <c r="ELP83" s="211"/>
      <c r="ELQ83" s="211"/>
      <c r="ELR83" s="211"/>
      <c r="ELS83" s="211"/>
      <c r="ELT83" s="211"/>
      <c r="ELU83" s="211"/>
      <c r="ELV83" s="211"/>
      <c r="ELW83" s="211"/>
      <c r="ELX83" s="211"/>
      <c r="ELY83" s="211"/>
      <c r="ELZ83" s="211"/>
      <c r="EMA83" s="211"/>
      <c r="EMB83" s="211"/>
      <c r="EMC83" s="211"/>
      <c r="EMD83" s="211"/>
      <c r="EME83" s="211"/>
      <c r="EMF83" s="211"/>
      <c r="EMG83" s="211"/>
      <c r="EMH83" s="211"/>
      <c r="EMI83" s="211"/>
      <c r="EMJ83" s="211"/>
      <c r="EMK83" s="211"/>
      <c r="EML83" s="211"/>
      <c r="EMM83" s="211"/>
      <c r="EMN83" s="211"/>
      <c r="EMO83" s="211"/>
      <c r="EMP83" s="211"/>
      <c r="EMQ83" s="211"/>
      <c r="EMR83" s="211"/>
      <c r="EMS83" s="211"/>
      <c r="EMT83" s="211"/>
      <c r="EMU83" s="211"/>
      <c r="EMV83" s="211"/>
      <c r="EMW83" s="211"/>
      <c r="EMX83" s="211"/>
      <c r="EMY83" s="211"/>
      <c r="EMZ83" s="211"/>
      <c r="ENA83" s="211"/>
      <c r="ENB83" s="211"/>
      <c r="ENC83" s="211"/>
      <c r="END83" s="211"/>
      <c r="ENE83" s="211"/>
      <c r="ENF83" s="211"/>
      <c r="ENG83" s="211"/>
      <c r="ENH83" s="211"/>
      <c r="ENI83" s="211"/>
      <c r="ENJ83" s="211"/>
      <c r="ENK83" s="211"/>
      <c r="ENL83" s="211"/>
      <c r="ENM83" s="211"/>
      <c r="ENN83" s="211"/>
      <c r="ENO83" s="211"/>
      <c r="ENP83" s="211"/>
      <c r="ENQ83" s="211"/>
      <c r="ENR83" s="211"/>
      <c r="ENS83" s="211"/>
      <c r="ENT83" s="211"/>
      <c r="ENU83" s="211"/>
      <c r="ENV83" s="211"/>
      <c r="ENW83" s="211"/>
      <c r="ENX83" s="211"/>
      <c r="ENY83" s="211"/>
      <c r="ENZ83" s="211"/>
      <c r="EOA83" s="211"/>
      <c r="EOB83" s="211"/>
      <c r="EOC83" s="211"/>
      <c r="EOD83" s="211"/>
      <c r="EOE83" s="211"/>
      <c r="EOF83" s="211"/>
      <c r="EOG83" s="211"/>
      <c r="EOH83" s="211"/>
      <c r="EOI83" s="211"/>
      <c r="EOJ83" s="211"/>
      <c r="EOK83" s="211"/>
      <c r="EOL83" s="211"/>
      <c r="EOM83" s="211"/>
      <c r="EON83" s="211"/>
      <c r="EOO83" s="211"/>
      <c r="EOP83" s="211"/>
      <c r="EOQ83" s="211"/>
      <c r="EOR83" s="211"/>
      <c r="EOS83" s="211"/>
      <c r="EOT83" s="211"/>
      <c r="EOU83" s="211"/>
      <c r="EOV83" s="211"/>
      <c r="EOW83" s="211"/>
      <c r="EOX83" s="211"/>
      <c r="EOY83" s="211"/>
      <c r="EOZ83" s="211"/>
      <c r="EPA83" s="211"/>
      <c r="EPB83" s="211"/>
      <c r="EPC83" s="211"/>
      <c r="EPD83" s="211"/>
      <c r="EPE83" s="211"/>
      <c r="EPF83" s="211"/>
      <c r="EPG83" s="211"/>
      <c r="EPH83" s="211"/>
      <c r="EPI83" s="211"/>
      <c r="EPJ83" s="211"/>
      <c r="EPK83" s="211"/>
      <c r="EPL83" s="211"/>
      <c r="EPM83" s="211"/>
      <c r="EPN83" s="211"/>
      <c r="EPO83" s="211"/>
      <c r="EPP83" s="211"/>
      <c r="EPQ83" s="211"/>
      <c r="EPR83" s="211"/>
      <c r="EPS83" s="211"/>
      <c r="EPT83" s="211"/>
      <c r="EPU83" s="211"/>
      <c r="EPV83" s="211"/>
      <c r="EPW83" s="211"/>
      <c r="EPX83" s="211"/>
      <c r="EPY83" s="211"/>
      <c r="EPZ83" s="211"/>
      <c r="EQA83" s="211"/>
      <c r="EQB83" s="211"/>
      <c r="EQC83" s="211"/>
      <c r="EQD83" s="211"/>
      <c r="EQE83" s="211"/>
      <c r="EQF83" s="211"/>
      <c r="EQG83" s="211"/>
      <c r="EQH83" s="211"/>
      <c r="EQI83" s="211"/>
      <c r="EQJ83" s="211"/>
      <c r="EQK83" s="211"/>
      <c r="EQL83" s="211"/>
      <c r="EQM83" s="211"/>
      <c r="EQN83" s="211"/>
      <c r="EQO83" s="211"/>
      <c r="EQP83" s="211"/>
      <c r="EQQ83" s="211"/>
      <c r="EQR83" s="211"/>
      <c r="EQS83" s="211"/>
      <c r="EQT83" s="211"/>
      <c r="EQU83" s="211"/>
      <c r="EQV83" s="211"/>
      <c r="EQW83" s="211"/>
      <c r="EQX83" s="211"/>
      <c r="EQY83" s="211"/>
      <c r="EQZ83" s="211"/>
      <c r="ERA83" s="211"/>
      <c r="ERB83" s="211"/>
      <c r="ERC83" s="211"/>
      <c r="ERD83" s="211"/>
      <c r="ERE83" s="211"/>
      <c r="ERF83" s="211"/>
      <c r="ERG83" s="211"/>
      <c r="ERH83" s="211"/>
      <c r="ERI83" s="211"/>
      <c r="ERJ83" s="211"/>
      <c r="ERK83" s="211"/>
      <c r="ERL83" s="211"/>
      <c r="ERM83" s="211"/>
      <c r="ERN83" s="211"/>
      <c r="ERO83" s="211"/>
      <c r="ERP83" s="211"/>
      <c r="ERQ83" s="211"/>
      <c r="ERR83" s="211"/>
      <c r="ERS83" s="211"/>
      <c r="ERT83" s="211"/>
      <c r="ERU83" s="211"/>
      <c r="ERV83" s="211"/>
      <c r="ERW83" s="211"/>
      <c r="ERX83" s="211"/>
      <c r="ERY83" s="211"/>
      <c r="ERZ83" s="211"/>
      <c r="ESA83" s="211"/>
      <c r="ESB83" s="211"/>
      <c r="ESC83" s="211"/>
      <c r="ESD83" s="211"/>
      <c r="ESE83" s="211"/>
      <c r="ESF83" s="211"/>
      <c r="ESG83" s="211"/>
      <c r="ESH83" s="211"/>
      <c r="ESI83" s="211"/>
      <c r="ESJ83" s="211"/>
      <c r="ESK83" s="211"/>
      <c r="ESL83" s="211"/>
      <c r="ESM83" s="211"/>
      <c r="ESN83" s="211"/>
      <c r="ESO83" s="211"/>
      <c r="ESP83" s="211"/>
      <c r="ESQ83" s="211"/>
      <c r="ESR83" s="211"/>
      <c r="ESS83" s="211"/>
      <c r="EST83" s="211"/>
      <c r="ESU83" s="211"/>
      <c r="ESV83" s="211"/>
      <c r="ESW83" s="211"/>
      <c r="ESX83" s="211"/>
      <c r="ESY83" s="211"/>
      <c r="ESZ83" s="211"/>
      <c r="ETA83" s="211"/>
      <c r="ETB83" s="211"/>
      <c r="ETC83" s="211"/>
      <c r="ETD83" s="211"/>
      <c r="ETE83" s="211"/>
      <c r="ETF83" s="211"/>
      <c r="ETG83" s="211"/>
      <c r="ETH83" s="211"/>
      <c r="ETI83" s="211"/>
      <c r="ETJ83" s="211"/>
      <c r="ETK83" s="211"/>
      <c r="ETL83" s="211"/>
      <c r="ETM83" s="211"/>
      <c r="ETN83" s="211"/>
      <c r="ETO83" s="211"/>
      <c r="ETP83" s="211"/>
      <c r="ETQ83" s="211"/>
      <c r="ETR83" s="211"/>
      <c r="ETS83" s="211"/>
      <c r="ETT83" s="211"/>
      <c r="ETU83" s="211"/>
      <c r="ETV83" s="211"/>
      <c r="ETW83" s="211"/>
      <c r="ETX83" s="211"/>
      <c r="ETY83" s="211"/>
      <c r="ETZ83" s="211"/>
      <c r="EUA83" s="211"/>
      <c r="EUB83" s="211"/>
      <c r="EUC83" s="211"/>
      <c r="EUD83" s="211"/>
      <c r="EUE83" s="211"/>
      <c r="EUF83" s="211"/>
      <c r="EUG83" s="211"/>
      <c r="EUH83" s="211"/>
      <c r="EUI83" s="211"/>
      <c r="EUJ83" s="211"/>
      <c r="EUK83" s="211"/>
      <c r="EUL83" s="211"/>
      <c r="EUM83" s="211"/>
      <c r="EUN83" s="211"/>
      <c r="EUO83" s="211"/>
      <c r="EUP83" s="211"/>
      <c r="EUQ83" s="211"/>
      <c r="EUR83" s="211"/>
      <c r="EUS83" s="211"/>
      <c r="EUT83" s="211"/>
      <c r="EUU83" s="211"/>
      <c r="EUV83" s="211"/>
      <c r="EUW83" s="211"/>
      <c r="EUX83" s="211"/>
      <c r="EUY83" s="211"/>
      <c r="EUZ83" s="211"/>
      <c r="EVA83" s="211"/>
      <c r="EVB83" s="211"/>
      <c r="EVC83" s="211"/>
      <c r="EVD83" s="211"/>
      <c r="EVE83" s="211"/>
      <c r="EVF83" s="211"/>
      <c r="EVG83" s="211"/>
      <c r="EVH83" s="211"/>
      <c r="EVI83" s="211"/>
      <c r="EVJ83" s="211"/>
      <c r="EVK83" s="211"/>
      <c r="EVL83" s="211"/>
      <c r="EVM83" s="211"/>
      <c r="EVN83" s="211"/>
      <c r="EVO83" s="211"/>
      <c r="EVP83" s="211"/>
      <c r="EVQ83" s="211"/>
      <c r="EVR83" s="211"/>
      <c r="EVS83" s="211"/>
      <c r="EVT83" s="211"/>
      <c r="EVU83" s="211"/>
      <c r="EVV83" s="211"/>
      <c r="EVW83" s="211"/>
      <c r="EVX83" s="211"/>
      <c r="EVY83" s="211"/>
      <c r="EVZ83" s="211"/>
      <c r="EWA83" s="211"/>
      <c r="EWB83" s="211"/>
      <c r="EWC83" s="211"/>
      <c r="EWD83" s="211"/>
      <c r="EWE83" s="211"/>
      <c r="EWF83" s="211"/>
      <c r="EWG83" s="211"/>
      <c r="EWH83" s="211"/>
      <c r="EWI83" s="211"/>
      <c r="EWJ83" s="211"/>
      <c r="EWK83" s="211"/>
      <c r="EWL83" s="211"/>
      <c r="EWM83" s="211"/>
      <c r="EWN83" s="211"/>
      <c r="EWO83" s="211"/>
      <c r="EWP83" s="211"/>
      <c r="EWQ83" s="211"/>
      <c r="EWR83" s="211"/>
      <c r="EWS83" s="211"/>
      <c r="EWT83" s="211"/>
      <c r="EWU83" s="211"/>
      <c r="EWV83" s="211"/>
      <c r="EWW83" s="211"/>
      <c r="EWX83" s="211"/>
      <c r="EWY83" s="211"/>
      <c r="EWZ83" s="211"/>
      <c r="EXA83" s="211"/>
      <c r="EXB83" s="211"/>
      <c r="EXC83" s="211"/>
      <c r="EXD83" s="211"/>
      <c r="EXE83" s="211"/>
      <c r="EXF83" s="211"/>
      <c r="EXG83" s="211"/>
      <c r="EXH83" s="211"/>
      <c r="EXI83" s="211"/>
      <c r="EXJ83" s="211"/>
      <c r="EXK83" s="211"/>
      <c r="EXL83" s="211"/>
      <c r="EXM83" s="211"/>
      <c r="EXN83" s="211"/>
      <c r="EXO83" s="211"/>
      <c r="EXP83" s="211"/>
      <c r="EXQ83" s="211"/>
      <c r="EXR83" s="211"/>
      <c r="EXS83" s="211"/>
      <c r="EXT83" s="211"/>
      <c r="EXU83" s="211"/>
      <c r="EXV83" s="211"/>
      <c r="EXW83" s="211"/>
      <c r="EXX83" s="211"/>
      <c r="EXY83" s="211"/>
      <c r="EXZ83" s="211"/>
      <c r="EYA83" s="211"/>
      <c r="EYB83" s="211"/>
      <c r="EYC83" s="211"/>
      <c r="EYD83" s="211"/>
      <c r="EYE83" s="211"/>
      <c r="EYF83" s="211"/>
      <c r="EYG83" s="211"/>
      <c r="EYH83" s="211"/>
      <c r="EYI83" s="211"/>
      <c r="EYJ83" s="211"/>
      <c r="EYK83" s="211"/>
      <c r="EYL83" s="211"/>
      <c r="EYM83" s="211"/>
      <c r="EYN83" s="211"/>
      <c r="EYO83" s="211"/>
      <c r="EYP83" s="211"/>
      <c r="EYQ83" s="211"/>
      <c r="EYR83" s="211"/>
      <c r="EYS83" s="211"/>
      <c r="EYT83" s="211"/>
      <c r="EYU83" s="211"/>
      <c r="EYV83" s="211"/>
      <c r="EYW83" s="211"/>
      <c r="EYX83" s="211"/>
      <c r="EYY83" s="211"/>
      <c r="EYZ83" s="211"/>
      <c r="EZA83" s="211"/>
      <c r="EZB83" s="211"/>
      <c r="EZC83" s="211"/>
      <c r="EZD83" s="211"/>
      <c r="EZE83" s="211"/>
      <c r="EZF83" s="211"/>
      <c r="EZG83" s="211"/>
      <c r="EZH83" s="211"/>
      <c r="EZI83" s="211"/>
      <c r="EZJ83" s="211"/>
      <c r="EZK83" s="211"/>
      <c r="EZL83" s="211"/>
      <c r="EZM83" s="211"/>
      <c r="EZN83" s="211"/>
      <c r="EZO83" s="211"/>
      <c r="EZP83" s="211"/>
      <c r="EZQ83" s="211"/>
      <c r="EZR83" s="211"/>
      <c r="EZS83" s="211"/>
      <c r="EZT83" s="211"/>
      <c r="EZU83" s="211"/>
      <c r="EZV83" s="211"/>
      <c r="EZW83" s="211"/>
      <c r="EZX83" s="211"/>
      <c r="EZY83" s="211"/>
      <c r="EZZ83" s="211"/>
      <c r="FAA83" s="211"/>
      <c r="FAB83" s="211"/>
      <c r="FAC83" s="211"/>
      <c r="FAD83" s="211"/>
      <c r="FAE83" s="211"/>
      <c r="FAF83" s="211"/>
      <c r="FAG83" s="211"/>
      <c r="FAH83" s="211"/>
      <c r="FAI83" s="211"/>
      <c r="FAJ83" s="211"/>
      <c r="FAK83" s="211"/>
      <c r="FAL83" s="211"/>
      <c r="FAM83" s="211"/>
      <c r="FAN83" s="211"/>
      <c r="FAO83" s="211"/>
      <c r="FAP83" s="211"/>
      <c r="FAQ83" s="211"/>
      <c r="FAR83" s="211"/>
      <c r="FAS83" s="211"/>
      <c r="FAT83" s="211"/>
      <c r="FAU83" s="211"/>
      <c r="FAV83" s="211"/>
      <c r="FAW83" s="211"/>
      <c r="FAX83" s="211"/>
      <c r="FAY83" s="211"/>
      <c r="FAZ83" s="211"/>
      <c r="FBA83" s="211"/>
      <c r="FBB83" s="211"/>
      <c r="FBC83" s="211"/>
      <c r="FBD83" s="211"/>
      <c r="FBE83" s="211"/>
      <c r="FBF83" s="211"/>
      <c r="FBG83" s="211"/>
      <c r="FBH83" s="211"/>
      <c r="FBI83" s="211"/>
      <c r="FBJ83" s="211"/>
      <c r="FBK83" s="211"/>
      <c r="FBL83" s="211"/>
      <c r="FBM83" s="211"/>
      <c r="FBN83" s="211"/>
      <c r="FBO83" s="211"/>
      <c r="FBP83" s="211"/>
      <c r="FBQ83" s="211"/>
      <c r="FBR83" s="211"/>
      <c r="FBS83" s="211"/>
      <c r="FBT83" s="211"/>
      <c r="FBU83" s="211"/>
      <c r="FBV83" s="211"/>
      <c r="FBW83" s="211"/>
      <c r="FBX83" s="211"/>
      <c r="FBY83" s="211"/>
      <c r="FBZ83" s="211"/>
      <c r="FCA83" s="211"/>
      <c r="FCB83" s="211"/>
      <c r="FCC83" s="211"/>
      <c r="FCD83" s="211"/>
      <c r="FCE83" s="211"/>
      <c r="FCF83" s="211"/>
      <c r="FCG83" s="211"/>
      <c r="FCH83" s="211"/>
      <c r="FCI83" s="211"/>
      <c r="FCJ83" s="211"/>
      <c r="FCK83" s="211"/>
      <c r="FCL83" s="211"/>
      <c r="FCM83" s="211"/>
      <c r="FCN83" s="211"/>
      <c r="FCO83" s="211"/>
      <c r="FCP83" s="211"/>
      <c r="FCQ83" s="211"/>
      <c r="FCR83" s="211"/>
      <c r="FCS83" s="211"/>
      <c r="FCT83" s="211"/>
      <c r="FCU83" s="211"/>
      <c r="FCV83" s="211"/>
      <c r="FCW83" s="211"/>
      <c r="FCX83" s="211"/>
      <c r="FCY83" s="211"/>
      <c r="FCZ83" s="211"/>
      <c r="FDA83" s="211"/>
      <c r="FDB83" s="211"/>
      <c r="FDC83" s="211"/>
      <c r="FDD83" s="211"/>
      <c r="FDE83" s="211"/>
      <c r="FDF83" s="211"/>
      <c r="FDG83" s="211"/>
      <c r="FDH83" s="211"/>
      <c r="FDI83" s="211"/>
      <c r="FDJ83" s="211"/>
      <c r="FDK83" s="211"/>
      <c r="FDL83" s="211"/>
      <c r="FDM83" s="211"/>
      <c r="FDN83" s="211"/>
      <c r="FDO83" s="211"/>
      <c r="FDP83" s="211"/>
      <c r="FDQ83" s="211"/>
      <c r="FDR83" s="211"/>
      <c r="FDS83" s="211"/>
      <c r="FDT83" s="211"/>
      <c r="FDU83" s="211"/>
      <c r="FDV83" s="211"/>
      <c r="FDW83" s="211"/>
      <c r="FDX83" s="211"/>
      <c r="FDY83" s="211"/>
      <c r="FDZ83" s="211"/>
      <c r="FEA83" s="211"/>
      <c r="FEB83" s="211"/>
      <c r="FEC83" s="211"/>
      <c r="FED83" s="211"/>
      <c r="FEE83" s="211"/>
      <c r="FEF83" s="211"/>
      <c r="FEG83" s="211"/>
      <c r="FEH83" s="211"/>
      <c r="FEI83" s="211"/>
      <c r="FEJ83" s="211"/>
      <c r="FEK83" s="211"/>
      <c r="FEL83" s="211"/>
      <c r="FEM83" s="211"/>
      <c r="FEN83" s="211"/>
      <c r="FEO83" s="211"/>
      <c r="FEP83" s="211"/>
      <c r="FEQ83" s="211"/>
      <c r="FER83" s="211"/>
      <c r="FES83" s="211"/>
      <c r="FET83" s="211"/>
      <c r="FEU83" s="211"/>
      <c r="FEV83" s="211"/>
      <c r="FEW83" s="211"/>
      <c r="FEX83" s="211"/>
      <c r="FEY83" s="211"/>
      <c r="FEZ83" s="211"/>
      <c r="FFA83" s="211"/>
      <c r="FFB83" s="211"/>
      <c r="FFC83" s="211"/>
      <c r="FFD83" s="211"/>
      <c r="FFE83" s="211"/>
      <c r="FFF83" s="211"/>
      <c r="FFG83" s="211"/>
      <c r="FFH83" s="211"/>
      <c r="FFI83" s="211"/>
      <c r="FFJ83" s="211"/>
      <c r="FFK83" s="211"/>
      <c r="FFL83" s="211"/>
      <c r="FFM83" s="211"/>
      <c r="FFN83" s="211"/>
      <c r="FFO83" s="211"/>
      <c r="FFP83" s="211"/>
      <c r="FFQ83" s="211"/>
      <c r="FFR83" s="211"/>
      <c r="FFS83" s="211"/>
      <c r="FFT83" s="211"/>
      <c r="FFU83" s="211"/>
      <c r="FFV83" s="211"/>
      <c r="FFW83" s="211"/>
      <c r="FFX83" s="211"/>
      <c r="FFY83" s="211"/>
      <c r="FFZ83" s="211"/>
      <c r="FGA83" s="211"/>
      <c r="FGB83" s="211"/>
      <c r="FGC83" s="211"/>
      <c r="FGD83" s="211"/>
      <c r="FGE83" s="211"/>
      <c r="FGF83" s="211"/>
      <c r="FGG83" s="211"/>
      <c r="FGH83" s="211"/>
      <c r="FGI83" s="211"/>
      <c r="FGJ83" s="211"/>
      <c r="FGK83" s="211"/>
      <c r="FGL83" s="211"/>
      <c r="FGM83" s="211"/>
      <c r="FGN83" s="211"/>
      <c r="FGO83" s="211"/>
      <c r="FGP83" s="211"/>
      <c r="FGQ83" s="211"/>
      <c r="FGR83" s="211"/>
      <c r="FGS83" s="211"/>
      <c r="FGT83" s="211"/>
      <c r="FGU83" s="211"/>
      <c r="FGV83" s="211"/>
      <c r="FGW83" s="211"/>
      <c r="FGX83" s="211"/>
      <c r="FGY83" s="211"/>
      <c r="FGZ83" s="211"/>
      <c r="FHA83" s="211"/>
      <c r="FHB83" s="211"/>
      <c r="FHC83" s="211"/>
      <c r="FHD83" s="211"/>
      <c r="FHE83" s="211"/>
      <c r="FHF83" s="211"/>
      <c r="FHG83" s="211"/>
      <c r="FHH83" s="211"/>
      <c r="FHI83" s="211"/>
      <c r="FHJ83" s="211"/>
      <c r="FHK83" s="211"/>
      <c r="FHL83" s="211"/>
      <c r="FHM83" s="211"/>
      <c r="FHN83" s="211"/>
      <c r="FHO83" s="211"/>
      <c r="FHP83" s="211"/>
      <c r="FHQ83" s="211"/>
      <c r="FHR83" s="211"/>
      <c r="FHS83" s="211"/>
      <c r="FHT83" s="211"/>
      <c r="FHU83" s="211"/>
      <c r="FHV83" s="211"/>
      <c r="FHW83" s="211"/>
      <c r="FHX83" s="211"/>
      <c r="FHY83" s="211"/>
      <c r="FHZ83" s="211"/>
      <c r="FIA83" s="211"/>
      <c r="FIB83" s="211"/>
      <c r="FIC83" s="211"/>
      <c r="FID83" s="211"/>
      <c r="FIE83" s="211"/>
      <c r="FIF83" s="211"/>
      <c r="FIG83" s="211"/>
      <c r="FIH83" s="211"/>
      <c r="FII83" s="211"/>
      <c r="FIJ83" s="211"/>
      <c r="FIK83" s="211"/>
      <c r="FIL83" s="211"/>
      <c r="FIM83" s="211"/>
      <c r="FIN83" s="211"/>
      <c r="FIO83" s="211"/>
      <c r="FIP83" s="211"/>
      <c r="FIQ83" s="211"/>
      <c r="FIR83" s="211"/>
      <c r="FIS83" s="211"/>
      <c r="FIT83" s="211"/>
      <c r="FIU83" s="211"/>
      <c r="FIV83" s="211"/>
      <c r="FIW83" s="211"/>
      <c r="FIX83" s="211"/>
      <c r="FIY83" s="211"/>
      <c r="FIZ83" s="211"/>
      <c r="FJA83" s="211"/>
      <c r="FJB83" s="211"/>
      <c r="FJC83" s="211"/>
      <c r="FJD83" s="211"/>
      <c r="FJE83" s="211"/>
      <c r="FJF83" s="211"/>
      <c r="FJG83" s="211"/>
      <c r="FJH83" s="211"/>
      <c r="FJI83" s="211"/>
      <c r="FJJ83" s="211"/>
      <c r="FJK83" s="211"/>
      <c r="FJL83" s="211"/>
      <c r="FJM83" s="211"/>
      <c r="FJN83" s="211"/>
      <c r="FJO83" s="211"/>
      <c r="FJP83" s="211"/>
      <c r="FJQ83" s="211"/>
      <c r="FJR83" s="211"/>
      <c r="FJS83" s="211"/>
      <c r="FJT83" s="211"/>
      <c r="FJU83" s="211"/>
      <c r="FJV83" s="211"/>
      <c r="FJW83" s="211"/>
      <c r="FJX83" s="211"/>
      <c r="FJY83" s="211"/>
      <c r="FJZ83" s="211"/>
      <c r="FKA83" s="211"/>
      <c r="FKB83" s="211"/>
      <c r="FKC83" s="211"/>
      <c r="FKD83" s="211"/>
      <c r="FKE83" s="211"/>
      <c r="FKF83" s="211"/>
      <c r="FKG83" s="211"/>
      <c r="FKH83" s="211"/>
      <c r="FKI83" s="211"/>
      <c r="FKJ83" s="211"/>
      <c r="FKK83" s="211"/>
      <c r="FKL83" s="211"/>
      <c r="FKM83" s="211"/>
      <c r="FKN83" s="211"/>
      <c r="FKO83" s="211"/>
      <c r="FKP83" s="211"/>
      <c r="FKQ83" s="211"/>
      <c r="FKR83" s="211"/>
      <c r="FKS83" s="211"/>
      <c r="FKT83" s="211"/>
      <c r="FKU83" s="211"/>
      <c r="FKV83" s="211"/>
      <c r="FKW83" s="211"/>
      <c r="FKX83" s="211"/>
      <c r="FKY83" s="211"/>
      <c r="FKZ83" s="211"/>
      <c r="FLA83" s="211"/>
      <c r="FLB83" s="211"/>
      <c r="FLC83" s="211"/>
      <c r="FLD83" s="211"/>
      <c r="FLE83" s="211"/>
      <c r="FLF83" s="211"/>
      <c r="FLG83" s="211"/>
      <c r="FLH83" s="211"/>
      <c r="FLI83" s="211"/>
      <c r="FLJ83" s="211"/>
      <c r="FLK83" s="211"/>
      <c r="FLL83" s="211"/>
      <c r="FLM83" s="211"/>
      <c r="FLN83" s="211"/>
      <c r="FLO83" s="211"/>
      <c r="FLP83" s="211"/>
      <c r="FLQ83" s="211"/>
      <c r="FLR83" s="211"/>
      <c r="FLS83" s="211"/>
      <c r="FLT83" s="211"/>
      <c r="FLU83" s="211"/>
      <c r="FLV83" s="211"/>
      <c r="FLW83" s="211"/>
      <c r="FLX83" s="211"/>
      <c r="FLY83" s="211"/>
      <c r="FLZ83" s="211"/>
      <c r="FMA83" s="211"/>
      <c r="FMB83" s="211"/>
      <c r="FMC83" s="211"/>
      <c r="FMD83" s="211"/>
      <c r="FME83" s="211"/>
      <c r="FMF83" s="211"/>
      <c r="FMG83" s="211"/>
      <c r="FMH83" s="211"/>
      <c r="FMI83" s="211"/>
      <c r="FMJ83" s="211"/>
      <c r="FMK83" s="211"/>
      <c r="FML83" s="211"/>
      <c r="FMM83" s="211"/>
      <c r="FMN83" s="211"/>
      <c r="FMO83" s="211"/>
      <c r="FMP83" s="211"/>
      <c r="FMQ83" s="211"/>
      <c r="FMR83" s="211"/>
      <c r="FMS83" s="211"/>
      <c r="FMT83" s="211"/>
      <c r="FMU83" s="211"/>
      <c r="FMV83" s="211"/>
      <c r="FMW83" s="211"/>
      <c r="FMX83" s="211"/>
      <c r="FMY83" s="211"/>
      <c r="FMZ83" s="211"/>
      <c r="FNA83" s="211"/>
      <c r="FNB83" s="211"/>
      <c r="FNC83" s="211"/>
      <c r="FND83" s="211"/>
      <c r="FNE83" s="211"/>
      <c r="FNF83" s="211"/>
      <c r="FNG83" s="211"/>
      <c r="FNH83" s="211"/>
      <c r="FNI83" s="211"/>
      <c r="FNJ83" s="211"/>
      <c r="FNK83" s="211"/>
      <c r="FNL83" s="211"/>
      <c r="FNM83" s="211"/>
      <c r="FNN83" s="211"/>
      <c r="FNO83" s="211"/>
      <c r="FNP83" s="211"/>
      <c r="FNQ83" s="211"/>
      <c r="FNR83" s="211"/>
      <c r="FNS83" s="211"/>
      <c r="FNT83" s="211"/>
      <c r="FNU83" s="211"/>
      <c r="FNV83" s="211"/>
      <c r="FNW83" s="211"/>
      <c r="FNX83" s="211"/>
      <c r="FNY83" s="211"/>
      <c r="FNZ83" s="211"/>
      <c r="FOA83" s="211"/>
      <c r="FOB83" s="211"/>
      <c r="FOC83" s="211"/>
      <c r="FOD83" s="211"/>
      <c r="FOE83" s="211"/>
      <c r="FOF83" s="211"/>
      <c r="FOG83" s="211"/>
      <c r="FOH83" s="211"/>
      <c r="FOI83" s="211"/>
      <c r="FOJ83" s="211"/>
      <c r="FOK83" s="211"/>
      <c r="FOL83" s="211"/>
      <c r="FOM83" s="211"/>
      <c r="FON83" s="211"/>
      <c r="FOO83" s="211"/>
      <c r="FOP83" s="211"/>
      <c r="FOQ83" s="211"/>
      <c r="FOR83" s="211"/>
      <c r="FOS83" s="211"/>
      <c r="FOT83" s="211"/>
      <c r="FOU83" s="211"/>
      <c r="FOV83" s="211"/>
      <c r="FOW83" s="211"/>
      <c r="FOX83" s="211"/>
      <c r="FOY83" s="211"/>
      <c r="FOZ83" s="211"/>
      <c r="FPA83" s="211"/>
      <c r="FPB83" s="211"/>
      <c r="FPC83" s="211"/>
      <c r="FPD83" s="211"/>
      <c r="FPE83" s="211"/>
      <c r="FPF83" s="211"/>
      <c r="FPG83" s="211"/>
      <c r="FPH83" s="211"/>
      <c r="FPI83" s="211"/>
      <c r="FPJ83" s="211"/>
      <c r="FPK83" s="211"/>
      <c r="FPL83" s="211"/>
      <c r="FPM83" s="211"/>
      <c r="FPN83" s="211"/>
      <c r="FPO83" s="211"/>
      <c r="FPP83" s="211"/>
      <c r="FPQ83" s="211"/>
      <c r="FPR83" s="211"/>
      <c r="FPS83" s="211"/>
      <c r="FPT83" s="211"/>
      <c r="FPU83" s="211"/>
      <c r="FPV83" s="211"/>
      <c r="FPW83" s="211"/>
      <c r="FPX83" s="211"/>
      <c r="FPY83" s="211"/>
      <c r="FPZ83" s="211"/>
      <c r="FQA83" s="211"/>
      <c r="FQB83" s="211"/>
      <c r="FQC83" s="211"/>
      <c r="FQD83" s="211"/>
      <c r="FQE83" s="211"/>
      <c r="FQF83" s="211"/>
      <c r="FQG83" s="211"/>
      <c r="FQH83" s="211"/>
      <c r="FQI83" s="211"/>
      <c r="FQJ83" s="211"/>
      <c r="FQK83" s="211"/>
      <c r="FQL83" s="211"/>
      <c r="FQM83" s="211"/>
      <c r="FQN83" s="211"/>
      <c r="FQO83" s="211"/>
      <c r="FQP83" s="211"/>
      <c r="FQQ83" s="211"/>
      <c r="FQR83" s="211"/>
      <c r="FQS83" s="211"/>
      <c r="FQT83" s="211"/>
      <c r="FQU83" s="211"/>
      <c r="FQV83" s="211"/>
      <c r="FQW83" s="211"/>
      <c r="FQX83" s="211"/>
      <c r="FQY83" s="211"/>
      <c r="FQZ83" s="211"/>
      <c r="FRA83" s="211"/>
      <c r="FRB83" s="211"/>
      <c r="FRC83" s="211"/>
      <c r="FRD83" s="211"/>
      <c r="FRE83" s="211"/>
      <c r="FRF83" s="211"/>
      <c r="FRG83" s="211"/>
      <c r="FRH83" s="211"/>
      <c r="FRI83" s="211"/>
      <c r="FRJ83" s="211"/>
      <c r="FRK83" s="211"/>
      <c r="FRL83" s="211"/>
      <c r="FRM83" s="211"/>
      <c r="FRN83" s="211"/>
      <c r="FRO83" s="211"/>
      <c r="FRP83" s="211"/>
      <c r="FRQ83" s="211"/>
      <c r="FRR83" s="211"/>
      <c r="FRS83" s="211"/>
      <c r="FRT83" s="211"/>
      <c r="FRU83" s="211"/>
      <c r="FRV83" s="211"/>
      <c r="FRW83" s="211"/>
      <c r="FRX83" s="211"/>
      <c r="FRY83" s="211"/>
      <c r="FRZ83" s="211"/>
      <c r="FSA83" s="211"/>
      <c r="FSB83" s="211"/>
      <c r="FSC83" s="211"/>
      <c r="FSD83" s="211"/>
      <c r="FSE83" s="211"/>
      <c r="FSF83" s="211"/>
      <c r="FSG83" s="211"/>
      <c r="FSH83" s="211"/>
      <c r="FSI83" s="211"/>
      <c r="FSJ83" s="211"/>
      <c r="FSK83" s="211"/>
      <c r="FSL83" s="211"/>
      <c r="FSM83" s="211"/>
      <c r="FSN83" s="211"/>
      <c r="FSO83" s="211"/>
      <c r="FSP83" s="211"/>
      <c r="FSQ83" s="211"/>
      <c r="FSR83" s="211"/>
      <c r="FSS83" s="211"/>
      <c r="FST83" s="211"/>
      <c r="FSU83" s="211"/>
      <c r="FSV83" s="211"/>
      <c r="FSW83" s="211"/>
      <c r="FSX83" s="211"/>
      <c r="FSY83" s="211"/>
      <c r="FSZ83" s="211"/>
      <c r="FTA83" s="211"/>
      <c r="FTB83" s="211"/>
      <c r="FTC83" s="211"/>
      <c r="FTD83" s="211"/>
      <c r="FTE83" s="211"/>
      <c r="FTF83" s="211"/>
      <c r="FTG83" s="211"/>
      <c r="FTH83" s="211"/>
      <c r="FTI83" s="211"/>
      <c r="FTJ83" s="211"/>
      <c r="FTK83" s="211"/>
      <c r="FTL83" s="211"/>
      <c r="FTM83" s="211"/>
      <c r="FTN83" s="211"/>
      <c r="FTO83" s="211"/>
      <c r="FTP83" s="211"/>
      <c r="FTQ83" s="211"/>
      <c r="FTR83" s="211"/>
      <c r="FTS83" s="211"/>
      <c r="FTT83" s="211"/>
      <c r="FTU83" s="211"/>
      <c r="FTV83" s="211"/>
      <c r="FTW83" s="211"/>
      <c r="FTX83" s="211"/>
      <c r="FTY83" s="211"/>
      <c r="FTZ83" s="211"/>
      <c r="FUA83" s="211"/>
      <c r="FUB83" s="211"/>
      <c r="FUC83" s="211"/>
      <c r="FUD83" s="211"/>
      <c r="FUE83" s="211"/>
      <c r="FUF83" s="211"/>
      <c r="FUG83" s="211"/>
      <c r="FUH83" s="211"/>
      <c r="FUI83" s="211"/>
      <c r="FUJ83" s="211"/>
      <c r="FUK83" s="211"/>
      <c r="FUL83" s="211"/>
      <c r="FUM83" s="211"/>
      <c r="FUN83" s="211"/>
      <c r="FUO83" s="211"/>
      <c r="FUP83" s="211"/>
      <c r="FUQ83" s="211"/>
      <c r="FUR83" s="211"/>
      <c r="FUS83" s="211"/>
      <c r="FUT83" s="211"/>
      <c r="FUU83" s="211"/>
      <c r="FUV83" s="211"/>
      <c r="FUW83" s="211"/>
      <c r="FUX83" s="211"/>
      <c r="FUY83" s="211"/>
      <c r="FUZ83" s="211"/>
      <c r="FVA83" s="211"/>
      <c r="FVB83" s="211"/>
      <c r="FVC83" s="211"/>
      <c r="FVD83" s="211"/>
      <c r="FVE83" s="211"/>
      <c r="FVF83" s="211"/>
      <c r="FVG83" s="211"/>
      <c r="FVH83" s="211"/>
      <c r="FVI83" s="211"/>
      <c r="FVJ83" s="211"/>
      <c r="FVK83" s="211"/>
      <c r="FVL83" s="211"/>
      <c r="FVM83" s="211"/>
      <c r="FVN83" s="211"/>
      <c r="FVO83" s="211"/>
      <c r="FVP83" s="211"/>
      <c r="FVQ83" s="211"/>
      <c r="FVR83" s="211"/>
      <c r="FVS83" s="211"/>
      <c r="FVT83" s="211"/>
      <c r="FVU83" s="211"/>
      <c r="FVV83" s="211"/>
      <c r="FVW83" s="211"/>
      <c r="FVX83" s="211"/>
      <c r="FVY83" s="211"/>
      <c r="FVZ83" s="211"/>
      <c r="FWA83" s="211"/>
      <c r="FWB83" s="211"/>
      <c r="FWC83" s="211"/>
      <c r="FWD83" s="211"/>
      <c r="FWE83" s="211"/>
      <c r="FWF83" s="211"/>
      <c r="FWG83" s="211"/>
      <c r="FWH83" s="211"/>
      <c r="FWI83" s="211"/>
      <c r="FWJ83" s="211"/>
      <c r="FWK83" s="211"/>
      <c r="FWL83" s="211"/>
      <c r="FWM83" s="211"/>
      <c r="FWN83" s="211"/>
      <c r="FWO83" s="211"/>
      <c r="FWP83" s="211"/>
      <c r="FWQ83" s="211"/>
      <c r="FWR83" s="211"/>
      <c r="FWS83" s="211"/>
      <c r="FWT83" s="211"/>
      <c r="FWU83" s="211"/>
      <c r="FWV83" s="211"/>
      <c r="FWW83" s="211"/>
      <c r="FWX83" s="211"/>
      <c r="FWY83" s="211"/>
      <c r="FWZ83" s="211"/>
      <c r="FXA83" s="211"/>
      <c r="FXB83" s="211"/>
      <c r="FXC83" s="211"/>
      <c r="FXD83" s="211"/>
      <c r="FXE83" s="211"/>
      <c r="FXF83" s="211"/>
      <c r="FXG83" s="211"/>
      <c r="FXH83" s="211"/>
      <c r="FXI83" s="211"/>
      <c r="FXJ83" s="211"/>
      <c r="FXK83" s="211"/>
      <c r="FXL83" s="211"/>
      <c r="FXM83" s="211"/>
      <c r="FXN83" s="211"/>
      <c r="FXO83" s="211"/>
      <c r="FXP83" s="211"/>
      <c r="FXQ83" s="211"/>
      <c r="FXR83" s="211"/>
      <c r="FXS83" s="211"/>
      <c r="FXT83" s="211"/>
      <c r="FXU83" s="211"/>
      <c r="FXV83" s="211"/>
      <c r="FXW83" s="211"/>
      <c r="FXX83" s="211"/>
      <c r="FXY83" s="211"/>
      <c r="FXZ83" s="211"/>
      <c r="FYA83" s="211"/>
      <c r="FYB83" s="211"/>
      <c r="FYC83" s="211"/>
      <c r="FYD83" s="211"/>
      <c r="FYE83" s="211"/>
      <c r="FYF83" s="211"/>
      <c r="FYG83" s="211"/>
      <c r="FYH83" s="211"/>
      <c r="FYI83" s="211"/>
      <c r="FYJ83" s="211"/>
      <c r="FYK83" s="211"/>
      <c r="FYL83" s="211"/>
      <c r="FYM83" s="211"/>
      <c r="FYN83" s="211"/>
      <c r="FYO83" s="211"/>
      <c r="FYP83" s="211"/>
      <c r="FYQ83" s="211"/>
      <c r="FYR83" s="211"/>
      <c r="FYS83" s="211"/>
      <c r="FYT83" s="211"/>
      <c r="FYU83" s="211"/>
      <c r="FYV83" s="211"/>
      <c r="FYW83" s="211"/>
      <c r="FYX83" s="211"/>
      <c r="FYY83" s="211"/>
      <c r="FYZ83" s="211"/>
      <c r="FZA83" s="211"/>
      <c r="FZB83" s="211"/>
      <c r="FZC83" s="211"/>
      <c r="FZD83" s="211"/>
      <c r="FZE83" s="211"/>
      <c r="FZF83" s="211"/>
      <c r="FZG83" s="211"/>
      <c r="FZH83" s="211"/>
      <c r="FZI83" s="211"/>
      <c r="FZJ83" s="211"/>
      <c r="FZK83" s="211"/>
      <c r="FZL83" s="211"/>
      <c r="FZM83" s="211"/>
      <c r="FZN83" s="211"/>
      <c r="FZO83" s="211"/>
      <c r="FZP83" s="211"/>
      <c r="FZQ83" s="211"/>
      <c r="FZR83" s="211"/>
      <c r="FZS83" s="211"/>
      <c r="FZT83" s="211"/>
      <c r="FZU83" s="211"/>
      <c r="FZV83" s="211"/>
      <c r="FZW83" s="211"/>
      <c r="FZX83" s="211"/>
      <c r="FZY83" s="211"/>
      <c r="FZZ83" s="211"/>
      <c r="GAA83" s="211"/>
      <c r="GAB83" s="211"/>
      <c r="GAC83" s="211"/>
      <c r="GAD83" s="211"/>
      <c r="GAE83" s="211"/>
      <c r="GAF83" s="211"/>
      <c r="GAG83" s="211"/>
      <c r="GAH83" s="211"/>
      <c r="GAI83" s="211"/>
      <c r="GAJ83" s="211"/>
      <c r="GAK83" s="211"/>
      <c r="GAL83" s="211"/>
      <c r="GAM83" s="211"/>
      <c r="GAN83" s="211"/>
      <c r="GAO83" s="211"/>
      <c r="GAP83" s="211"/>
      <c r="GAQ83" s="211"/>
      <c r="GAR83" s="211"/>
      <c r="GAS83" s="211"/>
      <c r="GAT83" s="211"/>
      <c r="GAU83" s="211"/>
      <c r="GAV83" s="211"/>
      <c r="GAW83" s="211"/>
      <c r="GAX83" s="211"/>
      <c r="GAY83" s="211"/>
      <c r="GAZ83" s="211"/>
      <c r="GBA83" s="211"/>
      <c r="GBB83" s="211"/>
      <c r="GBC83" s="211"/>
      <c r="GBD83" s="211"/>
      <c r="GBE83" s="211"/>
      <c r="GBF83" s="211"/>
      <c r="GBG83" s="211"/>
      <c r="GBH83" s="211"/>
      <c r="GBI83" s="211"/>
      <c r="GBJ83" s="211"/>
      <c r="GBK83" s="211"/>
      <c r="GBL83" s="211"/>
      <c r="GBM83" s="211"/>
      <c r="GBN83" s="211"/>
      <c r="GBO83" s="211"/>
      <c r="GBP83" s="211"/>
      <c r="GBQ83" s="211"/>
      <c r="GBR83" s="211"/>
      <c r="GBS83" s="211"/>
      <c r="GBT83" s="211"/>
      <c r="GBU83" s="211"/>
      <c r="GBV83" s="211"/>
      <c r="GBW83" s="211"/>
      <c r="GBX83" s="211"/>
      <c r="GBY83" s="211"/>
      <c r="GBZ83" s="211"/>
      <c r="GCA83" s="211"/>
      <c r="GCB83" s="211"/>
      <c r="GCC83" s="211"/>
      <c r="GCD83" s="211"/>
      <c r="GCE83" s="211"/>
      <c r="GCF83" s="211"/>
      <c r="GCG83" s="211"/>
      <c r="GCH83" s="211"/>
      <c r="GCI83" s="211"/>
      <c r="GCJ83" s="211"/>
      <c r="GCK83" s="211"/>
      <c r="GCL83" s="211"/>
      <c r="GCM83" s="211"/>
      <c r="GCN83" s="211"/>
      <c r="GCO83" s="211"/>
      <c r="GCP83" s="211"/>
      <c r="GCQ83" s="211"/>
      <c r="GCR83" s="211"/>
      <c r="GCS83" s="211"/>
      <c r="GCT83" s="211"/>
      <c r="GCU83" s="211"/>
      <c r="GCV83" s="211"/>
      <c r="GCW83" s="211"/>
      <c r="GCX83" s="211"/>
      <c r="GCY83" s="211"/>
      <c r="GCZ83" s="211"/>
      <c r="GDA83" s="211"/>
      <c r="GDB83" s="211"/>
      <c r="GDC83" s="211"/>
      <c r="GDD83" s="211"/>
      <c r="GDE83" s="211"/>
      <c r="GDF83" s="211"/>
      <c r="GDG83" s="211"/>
      <c r="GDH83" s="211"/>
      <c r="GDI83" s="211"/>
      <c r="GDJ83" s="211"/>
      <c r="GDK83" s="211"/>
      <c r="GDL83" s="211"/>
      <c r="GDM83" s="211"/>
      <c r="GDN83" s="211"/>
      <c r="GDO83" s="211"/>
      <c r="GDP83" s="211"/>
      <c r="GDQ83" s="211"/>
      <c r="GDR83" s="211"/>
      <c r="GDS83" s="211"/>
      <c r="GDT83" s="211"/>
      <c r="GDU83" s="211"/>
      <c r="GDV83" s="211"/>
      <c r="GDW83" s="211"/>
      <c r="GDX83" s="211"/>
      <c r="GDY83" s="211"/>
      <c r="GDZ83" s="211"/>
      <c r="GEA83" s="211"/>
      <c r="GEB83" s="211"/>
      <c r="GEC83" s="211"/>
      <c r="GED83" s="211"/>
      <c r="GEE83" s="211"/>
      <c r="GEF83" s="211"/>
      <c r="GEG83" s="211"/>
      <c r="GEH83" s="211"/>
      <c r="GEI83" s="211"/>
      <c r="GEJ83" s="211"/>
      <c r="GEK83" s="211"/>
      <c r="GEL83" s="211"/>
      <c r="GEM83" s="211"/>
      <c r="GEN83" s="211"/>
      <c r="GEO83" s="211"/>
      <c r="GEP83" s="211"/>
      <c r="GEQ83" s="211"/>
      <c r="GER83" s="211"/>
      <c r="GES83" s="211"/>
      <c r="GET83" s="211"/>
      <c r="GEU83" s="211"/>
      <c r="GEV83" s="211"/>
      <c r="GEW83" s="211"/>
      <c r="GEX83" s="211"/>
      <c r="GEY83" s="211"/>
      <c r="GEZ83" s="211"/>
      <c r="GFA83" s="211"/>
      <c r="GFB83" s="211"/>
      <c r="GFC83" s="211"/>
      <c r="GFD83" s="211"/>
      <c r="GFE83" s="211"/>
      <c r="GFF83" s="211"/>
      <c r="GFG83" s="211"/>
      <c r="GFH83" s="211"/>
      <c r="GFI83" s="211"/>
      <c r="GFJ83" s="211"/>
      <c r="GFK83" s="211"/>
      <c r="GFL83" s="211"/>
      <c r="GFM83" s="211"/>
      <c r="GFN83" s="211"/>
      <c r="GFO83" s="211"/>
      <c r="GFP83" s="211"/>
      <c r="GFQ83" s="211"/>
      <c r="GFR83" s="211"/>
      <c r="GFS83" s="211"/>
      <c r="GFT83" s="211"/>
      <c r="GFU83" s="211"/>
      <c r="GFV83" s="211"/>
      <c r="GFW83" s="211"/>
      <c r="GFX83" s="211"/>
      <c r="GFY83" s="211"/>
      <c r="GFZ83" s="211"/>
      <c r="GGA83" s="211"/>
      <c r="GGB83" s="211"/>
      <c r="GGC83" s="211"/>
      <c r="GGD83" s="211"/>
      <c r="GGE83" s="211"/>
      <c r="GGF83" s="211"/>
      <c r="GGG83" s="211"/>
      <c r="GGH83" s="211"/>
      <c r="GGI83" s="211"/>
      <c r="GGJ83" s="211"/>
      <c r="GGK83" s="211"/>
      <c r="GGL83" s="211"/>
      <c r="GGM83" s="211"/>
      <c r="GGN83" s="211"/>
      <c r="GGO83" s="211"/>
      <c r="GGP83" s="211"/>
      <c r="GGQ83" s="211"/>
      <c r="GGR83" s="211"/>
      <c r="GGS83" s="211"/>
      <c r="GGT83" s="211"/>
      <c r="GGU83" s="211"/>
      <c r="GGV83" s="211"/>
      <c r="GGW83" s="211"/>
      <c r="GGX83" s="211"/>
      <c r="GGY83" s="211"/>
      <c r="GGZ83" s="211"/>
      <c r="GHA83" s="211"/>
      <c r="GHB83" s="211"/>
      <c r="GHC83" s="211"/>
      <c r="GHD83" s="211"/>
      <c r="GHE83" s="211"/>
      <c r="GHF83" s="211"/>
      <c r="GHG83" s="211"/>
      <c r="GHH83" s="211"/>
      <c r="GHI83" s="211"/>
      <c r="GHJ83" s="211"/>
      <c r="GHK83" s="211"/>
      <c r="GHL83" s="211"/>
      <c r="GHM83" s="211"/>
      <c r="GHN83" s="211"/>
      <c r="GHO83" s="211"/>
      <c r="GHP83" s="211"/>
      <c r="GHQ83" s="211"/>
      <c r="GHR83" s="211"/>
      <c r="GHS83" s="211"/>
      <c r="GHT83" s="211"/>
      <c r="GHU83" s="211"/>
      <c r="GHV83" s="211"/>
      <c r="GHW83" s="211"/>
      <c r="GHX83" s="211"/>
      <c r="GHY83" s="211"/>
      <c r="GHZ83" s="211"/>
      <c r="GIA83" s="211"/>
      <c r="GIB83" s="211"/>
      <c r="GIC83" s="211"/>
      <c r="GID83" s="211"/>
      <c r="GIE83" s="211"/>
      <c r="GIF83" s="211"/>
      <c r="GIG83" s="211"/>
      <c r="GIH83" s="211"/>
      <c r="GII83" s="211"/>
      <c r="GIJ83" s="211"/>
      <c r="GIK83" s="211"/>
      <c r="GIL83" s="211"/>
      <c r="GIM83" s="211"/>
      <c r="GIN83" s="211"/>
      <c r="GIO83" s="211"/>
      <c r="GIP83" s="211"/>
      <c r="GIQ83" s="211"/>
      <c r="GIR83" s="211"/>
      <c r="GIS83" s="211"/>
      <c r="GIT83" s="211"/>
      <c r="GIU83" s="211"/>
      <c r="GIV83" s="211"/>
      <c r="GIW83" s="211"/>
      <c r="GIX83" s="211"/>
      <c r="GIY83" s="211"/>
      <c r="GIZ83" s="211"/>
      <c r="GJA83" s="211"/>
      <c r="GJB83" s="211"/>
      <c r="GJC83" s="211"/>
      <c r="GJD83" s="211"/>
      <c r="GJE83" s="211"/>
      <c r="GJF83" s="211"/>
      <c r="GJG83" s="211"/>
      <c r="GJH83" s="211"/>
      <c r="GJI83" s="211"/>
      <c r="GJJ83" s="211"/>
      <c r="GJK83" s="211"/>
      <c r="GJL83" s="211"/>
      <c r="GJM83" s="211"/>
      <c r="GJN83" s="211"/>
      <c r="GJO83" s="211"/>
      <c r="GJP83" s="211"/>
      <c r="GJQ83" s="211"/>
      <c r="GJR83" s="211"/>
      <c r="GJS83" s="211"/>
      <c r="GJT83" s="211"/>
      <c r="GJU83" s="211"/>
      <c r="GJV83" s="211"/>
      <c r="GJW83" s="211"/>
      <c r="GJX83" s="211"/>
      <c r="GJY83" s="211"/>
      <c r="GJZ83" s="211"/>
      <c r="GKA83" s="211"/>
      <c r="GKB83" s="211"/>
      <c r="GKC83" s="211"/>
      <c r="GKD83" s="211"/>
      <c r="GKE83" s="211"/>
      <c r="GKF83" s="211"/>
      <c r="GKG83" s="211"/>
      <c r="GKH83" s="211"/>
      <c r="GKI83" s="211"/>
      <c r="GKJ83" s="211"/>
      <c r="GKK83" s="211"/>
      <c r="GKL83" s="211"/>
      <c r="GKM83" s="211"/>
      <c r="GKN83" s="211"/>
      <c r="GKO83" s="211"/>
      <c r="GKP83" s="211"/>
      <c r="GKQ83" s="211"/>
      <c r="GKR83" s="211"/>
      <c r="GKS83" s="211"/>
      <c r="GKT83" s="211"/>
      <c r="GKU83" s="211"/>
      <c r="GKV83" s="211"/>
      <c r="GKW83" s="211"/>
      <c r="GKX83" s="211"/>
      <c r="GKY83" s="211"/>
      <c r="GKZ83" s="211"/>
      <c r="GLA83" s="211"/>
      <c r="GLB83" s="211"/>
      <c r="GLC83" s="211"/>
      <c r="GLD83" s="211"/>
      <c r="GLE83" s="211"/>
      <c r="GLF83" s="211"/>
      <c r="GLG83" s="211"/>
      <c r="GLH83" s="211"/>
      <c r="GLI83" s="211"/>
      <c r="GLJ83" s="211"/>
      <c r="GLK83" s="211"/>
      <c r="GLL83" s="211"/>
      <c r="GLM83" s="211"/>
      <c r="GLN83" s="211"/>
      <c r="GLO83" s="211"/>
      <c r="GLP83" s="211"/>
      <c r="GLQ83" s="211"/>
      <c r="GLR83" s="211"/>
      <c r="GLS83" s="211"/>
      <c r="GLT83" s="211"/>
      <c r="GLU83" s="211"/>
      <c r="GLV83" s="211"/>
      <c r="GLW83" s="211"/>
      <c r="GLX83" s="211"/>
      <c r="GLY83" s="211"/>
      <c r="GLZ83" s="211"/>
      <c r="GMA83" s="211"/>
      <c r="GMB83" s="211"/>
      <c r="GMC83" s="211"/>
      <c r="GMD83" s="211"/>
      <c r="GME83" s="211"/>
      <c r="GMF83" s="211"/>
      <c r="GMG83" s="211"/>
      <c r="GMH83" s="211"/>
      <c r="GMI83" s="211"/>
      <c r="GMJ83" s="211"/>
      <c r="GMK83" s="211"/>
      <c r="GML83" s="211"/>
      <c r="GMM83" s="211"/>
      <c r="GMN83" s="211"/>
      <c r="GMO83" s="211"/>
      <c r="GMP83" s="211"/>
      <c r="GMQ83" s="211"/>
      <c r="GMR83" s="211"/>
      <c r="GMS83" s="211"/>
      <c r="GMT83" s="211"/>
      <c r="GMU83" s="211"/>
      <c r="GMV83" s="211"/>
      <c r="GMW83" s="211"/>
      <c r="GMX83" s="211"/>
      <c r="GMY83" s="211"/>
      <c r="GMZ83" s="211"/>
      <c r="GNA83" s="211"/>
      <c r="GNB83" s="211"/>
      <c r="GNC83" s="211"/>
      <c r="GND83" s="211"/>
      <c r="GNE83" s="211"/>
      <c r="GNF83" s="211"/>
      <c r="GNG83" s="211"/>
      <c r="GNH83" s="211"/>
      <c r="GNI83" s="211"/>
      <c r="GNJ83" s="211"/>
      <c r="GNK83" s="211"/>
      <c r="GNL83" s="211"/>
      <c r="GNM83" s="211"/>
      <c r="GNN83" s="211"/>
      <c r="GNO83" s="211"/>
      <c r="GNP83" s="211"/>
      <c r="GNQ83" s="211"/>
      <c r="GNR83" s="211"/>
      <c r="GNS83" s="211"/>
      <c r="GNT83" s="211"/>
      <c r="GNU83" s="211"/>
      <c r="GNV83" s="211"/>
      <c r="GNW83" s="211"/>
      <c r="GNX83" s="211"/>
      <c r="GNY83" s="211"/>
      <c r="GNZ83" s="211"/>
      <c r="GOA83" s="211"/>
      <c r="GOB83" s="211"/>
      <c r="GOC83" s="211"/>
      <c r="GOD83" s="211"/>
      <c r="GOE83" s="211"/>
      <c r="GOF83" s="211"/>
      <c r="GOG83" s="211"/>
      <c r="GOH83" s="211"/>
      <c r="GOI83" s="211"/>
      <c r="GOJ83" s="211"/>
      <c r="GOK83" s="211"/>
      <c r="GOL83" s="211"/>
      <c r="GOM83" s="211"/>
      <c r="GON83" s="211"/>
      <c r="GOO83" s="211"/>
      <c r="GOP83" s="211"/>
      <c r="GOQ83" s="211"/>
      <c r="GOR83" s="211"/>
      <c r="GOS83" s="211"/>
      <c r="GOT83" s="211"/>
      <c r="GOU83" s="211"/>
      <c r="GOV83" s="211"/>
      <c r="GOW83" s="211"/>
      <c r="GOX83" s="211"/>
      <c r="GOY83" s="211"/>
      <c r="GOZ83" s="211"/>
      <c r="GPA83" s="211"/>
      <c r="GPB83" s="211"/>
      <c r="GPC83" s="211"/>
      <c r="GPD83" s="211"/>
      <c r="GPE83" s="211"/>
      <c r="GPF83" s="211"/>
      <c r="GPG83" s="211"/>
      <c r="GPH83" s="211"/>
      <c r="GPI83" s="211"/>
      <c r="GPJ83" s="211"/>
      <c r="GPK83" s="211"/>
      <c r="GPL83" s="211"/>
      <c r="GPM83" s="211"/>
      <c r="GPN83" s="211"/>
      <c r="GPO83" s="211"/>
      <c r="GPP83" s="211"/>
      <c r="GPQ83" s="211"/>
      <c r="GPR83" s="211"/>
      <c r="GPS83" s="211"/>
      <c r="GPT83" s="211"/>
      <c r="GPU83" s="211"/>
      <c r="GPV83" s="211"/>
      <c r="GPW83" s="211"/>
      <c r="GPX83" s="211"/>
      <c r="GPY83" s="211"/>
      <c r="GPZ83" s="211"/>
      <c r="GQA83" s="211"/>
      <c r="GQB83" s="211"/>
      <c r="GQC83" s="211"/>
      <c r="GQD83" s="211"/>
      <c r="GQE83" s="211"/>
      <c r="GQF83" s="211"/>
      <c r="GQG83" s="211"/>
      <c r="GQH83" s="211"/>
      <c r="GQI83" s="211"/>
      <c r="GQJ83" s="211"/>
      <c r="GQK83" s="211"/>
      <c r="GQL83" s="211"/>
      <c r="GQM83" s="211"/>
      <c r="GQN83" s="211"/>
      <c r="GQO83" s="211"/>
      <c r="GQP83" s="211"/>
      <c r="GQQ83" s="211"/>
      <c r="GQR83" s="211"/>
      <c r="GQS83" s="211"/>
      <c r="GQT83" s="211"/>
      <c r="GQU83" s="211"/>
      <c r="GQV83" s="211"/>
      <c r="GQW83" s="211"/>
      <c r="GQX83" s="211"/>
      <c r="GQY83" s="211"/>
      <c r="GQZ83" s="211"/>
      <c r="GRA83" s="211"/>
      <c r="GRB83" s="211"/>
      <c r="GRC83" s="211"/>
      <c r="GRD83" s="211"/>
      <c r="GRE83" s="211"/>
      <c r="GRF83" s="211"/>
      <c r="GRG83" s="211"/>
      <c r="GRH83" s="211"/>
      <c r="GRI83" s="211"/>
      <c r="GRJ83" s="211"/>
      <c r="GRK83" s="211"/>
      <c r="GRL83" s="211"/>
      <c r="GRM83" s="211"/>
      <c r="GRN83" s="211"/>
      <c r="GRO83" s="211"/>
      <c r="GRP83" s="211"/>
      <c r="GRQ83" s="211"/>
      <c r="GRR83" s="211"/>
      <c r="GRS83" s="211"/>
      <c r="GRT83" s="211"/>
      <c r="GRU83" s="211"/>
      <c r="GRV83" s="211"/>
      <c r="GRW83" s="211"/>
      <c r="GRX83" s="211"/>
      <c r="GRY83" s="211"/>
      <c r="GRZ83" s="211"/>
      <c r="GSA83" s="211"/>
      <c r="GSB83" s="211"/>
      <c r="GSC83" s="211"/>
      <c r="GSD83" s="211"/>
      <c r="GSE83" s="211"/>
      <c r="GSF83" s="211"/>
      <c r="GSG83" s="211"/>
      <c r="GSH83" s="211"/>
      <c r="GSI83" s="211"/>
      <c r="GSJ83" s="211"/>
      <c r="GSK83" s="211"/>
      <c r="GSL83" s="211"/>
      <c r="GSM83" s="211"/>
      <c r="GSN83" s="211"/>
      <c r="GSO83" s="211"/>
      <c r="GSP83" s="211"/>
      <c r="GSQ83" s="211"/>
      <c r="GSR83" s="211"/>
      <c r="GSS83" s="211"/>
      <c r="GST83" s="211"/>
      <c r="GSU83" s="211"/>
      <c r="GSV83" s="211"/>
      <c r="GSW83" s="211"/>
      <c r="GSX83" s="211"/>
      <c r="GSY83" s="211"/>
      <c r="GSZ83" s="211"/>
      <c r="GTA83" s="211"/>
      <c r="GTB83" s="211"/>
      <c r="GTC83" s="211"/>
      <c r="GTD83" s="211"/>
      <c r="GTE83" s="211"/>
      <c r="GTF83" s="211"/>
      <c r="GTG83" s="211"/>
      <c r="GTH83" s="211"/>
      <c r="GTI83" s="211"/>
      <c r="GTJ83" s="211"/>
      <c r="GTK83" s="211"/>
      <c r="GTL83" s="211"/>
      <c r="GTM83" s="211"/>
      <c r="GTN83" s="211"/>
      <c r="GTO83" s="211"/>
      <c r="GTP83" s="211"/>
      <c r="GTQ83" s="211"/>
      <c r="GTR83" s="211"/>
      <c r="GTS83" s="211"/>
      <c r="GTT83" s="211"/>
      <c r="GTU83" s="211"/>
      <c r="GTV83" s="211"/>
      <c r="GTW83" s="211"/>
      <c r="GTX83" s="211"/>
      <c r="GTY83" s="211"/>
      <c r="GTZ83" s="211"/>
      <c r="GUA83" s="211"/>
      <c r="GUB83" s="211"/>
      <c r="GUC83" s="211"/>
      <c r="GUD83" s="211"/>
      <c r="GUE83" s="211"/>
      <c r="GUF83" s="211"/>
      <c r="GUG83" s="211"/>
      <c r="GUH83" s="211"/>
      <c r="GUI83" s="211"/>
      <c r="GUJ83" s="211"/>
      <c r="GUK83" s="211"/>
      <c r="GUL83" s="211"/>
      <c r="GUM83" s="211"/>
      <c r="GUN83" s="211"/>
      <c r="GUO83" s="211"/>
      <c r="GUP83" s="211"/>
      <c r="GUQ83" s="211"/>
      <c r="GUR83" s="211"/>
      <c r="GUS83" s="211"/>
      <c r="GUT83" s="211"/>
      <c r="GUU83" s="211"/>
      <c r="GUV83" s="211"/>
      <c r="GUW83" s="211"/>
      <c r="GUX83" s="211"/>
      <c r="GUY83" s="211"/>
      <c r="GUZ83" s="211"/>
      <c r="GVA83" s="211"/>
      <c r="GVB83" s="211"/>
      <c r="GVC83" s="211"/>
      <c r="GVD83" s="211"/>
      <c r="GVE83" s="211"/>
      <c r="GVF83" s="211"/>
      <c r="GVG83" s="211"/>
      <c r="GVH83" s="211"/>
      <c r="GVI83" s="211"/>
      <c r="GVJ83" s="211"/>
      <c r="GVK83" s="211"/>
      <c r="GVL83" s="211"/>
      <c r="GVM83" s="211"/>
      <c r="GVN83" s="211"/>
      <c r="GVO83" s="211"/>
      <c r="GVP83" s="211"/>
      <c r="GVQ83" s="211"/>
      <c r="GVR83" s="211"/>
      <c r="GVS83" s="211"/>
      <c r="GVT83" s="211"/>
      <c r="GVU83" s="211"/>
      <c r="GVV83" s="211"/>
      <c r="GVW83" s="211"/>
      <c r="GVX83" s="211"/>
      <c r="GVY83" s="211"/>
      <c r="GVZ83" s="211"/>
      <c r="GWA83" s="211"/>
      <c r="GWB83" s="211"/>
      <c r="GWC83" s="211"/>
      <c r="GWD83" s="211"/>
      <c r="GWE83" s="211"/>
      <c r="GWF83" s="211"/>
      <c r="GWG83" s="211"/>
      <c r="GWH83" s="211"/>
      <c r="GWI83" s="211"/>
      <c r="GWJ83" s="211"/>
      <c r="GWK83" s="211"/>
      <c r="GWL83" s="211"/>
      <c r="GWM83" s="211"/>
      <c r="GWN83" s="211"/>
      <c r="GWO83" s="211"/>
      <c r="GWP83" s="211"/>
      <c r="GWQ83" s="211"/>
      <c r="GWR83" s="211"/>
      <c r="GWS83" s="211"/>
      <c r="GWT83" s="211"/>
      <c r="GWU83" s="211"/>
      <c r="GWV83" s="211"/>
      <c r="GWW83" s="211"/>
      <c r="GWX83" s="211"/>
      <c r="GWY83" s="211"/>
      <c r="GWZ83" s="211"/>
      <c r="GXA83" s="211"/>
      <c r="GXB83" s="211"/>
      <c r="GXC83" s="211"/>
      <c r="GXD83" s="211"/>
      <c r="GXE83" s="211"/>
      <c r="GXF83" s="211"/>
      <c r="GXG83" s="211"/>
      <c r="GXH83" s="211"/>
      <c r="GXI83" s="211"/>
      <c r="GXJ83" s="211"/>
      <c r="GXK83" s="211"/>
      <c r="GXL83" s="211"/>
      <c r="GXM83" s="211"/>
      <c r="GXN83" s="211"/>
      <c r="GXO83" s="211"/>
      <c r="GXP83" s="211"/>
      <c r="GXQ83" s="211"/>
      <c r="GXR83" s="211"/>
      <c r="GXS83" s="211"/>
      <c r="GXT83" s="211"/>
      <c r="GXU83" s="211"/>
      <c r="GXV83" s="211"/>
      <c r="GXW83" s="211"/>
      <c r="GXX83" s="211"/>
      <c r="GXY83" s="211"/>
      <c r="GXZ83" s="211"/>
      <c r="GYA83" s="211"/>
      <c r="GYB83" s="211"/>
      <c r="GYC83" s="211"/>
      <c r="GYD83" s="211"/>
      <c r="GYE83" s="211"/>
      <c r="GYF83" s="211"/>
      <c r="GYG83" s="211"/>
      <c r="GYH83" s="211"/>
      <c r="GYI83" s="211"/>
      <c r="GYJ83" s="211"/>
      <c r="GYK83" s="211"/>
      <c r="GYL83" s="211"/>
      <c r="GYM83" s="211"/>
      <c r="GYN83" s="211"/>
      <c r="GYO83" s="211"/>
      <c r="GYP83" s="211"/>
      <c r="GYQ83" s="211"/>
      <c r="GYR83" s="211"/>
      <c r="GYS83" s="211"/>
      <c r="GYT83" s="211"/>
      <c r="GYU83" s="211"/>
      <c r="GYV83" s="211"/>
      <c r="GYW83" s="211"/>
      <c r="GYX83" s="211"/>
      <c r="GYY83" s="211"/>
      <c r="GYZ83" s="211"/>
      <c r="GZA83" s="211"/>
      <c r="GZB83" s="211"/>
      <c r="GZC83" s="211"/>
      <c r="GZD83" s="211"/>
      <c r="GZE83" s="211"/>
      <c r="GZF83" s="211"/>
      <c r="GZG83" s="211"/>
      <c r="GZH83" s="211"/>
      <c r="GZI83" s="211"/>
      <c r="GZJ83" s="211"/>
      <c r="GZK83" s="211"/>
      <c r="GZL83" s="211"/>
      <c r="GZM83" s="211"/>
      <c r="GZN83" s="211"/>
      <c r="GZO83" s="211"/>
      <c r="GZP83" s="211"/>
      <c r="GZQ83" s="211"/>
      <c r="GZR83" s="211"/>
      <c r="GZS83" s="211"/>
      <c r="GZT83" s="211"/>
      <c r="GZU83" s="211"/>
      <c r="GZV83" s="211"/>
      <c r="GZW83" s="211"/>
      <c r="GZX83" s="211"/>
      <c r="GZY83" s="211"/>
      <c r="GZZ83" s="211"/>
      <c r="HAA83" s="211"/>
      <c r="HAB83" s="211"/>
      <c r="HAC83" s="211"/>
      <c r="HAD83" s="211"/>
      <c r="HAE83" s="211"/>
      <c r="HAF83" s="211"/>
      <c r="HAG83" s="211"/>
      <c r="HAH83" s="211"/>
      <c r="HAI83" s="211"/>
      <c r="HAJ83" s="211"/>
      <c r="HAK83" s="211"/>
      <c r="HAL83" s="211"/>
      <c r="HAM83" s="211"/>
      <c r="HAN83" s="211"/>
      <c r="HAO83" s="211"/>
      <c r="HAP83" s="211"/>
      <c r="HAQ83" s="211"/>
      <c r="HAR83" s="211"/>
      <c r="HAS83" s="211"/>
      <c r="HAT83" s="211"/>
      <c r="HAU83" s="211"/>
      <c r="HAV83" s="211"/>
      <c r="HAW83" s="211"/>
      <c r="HAX83" s="211"/>
      <c r="HAY83" s="211"/>
      <c r="HAZ83" s="211"/>
      <c r="HBA83" s="211"/>
      <c r="HBB83" s="211"/>
      <c r="HBC83" s="211"/>
      <c r="HBD83" s="211"/>
      <c r="HBE83" s="211"/>
      <c r="HBF83" s="211"/>
      <c r="HBG83" s="211"/>
      <c r="HBH83" s="211"/>
      <c r="HBI83" s="211"/>
      <c r="HBJ83" s="211"/>
      <c r="HBK83" s="211"/>
      <c r="HBL83" s="211"/>
      <c r="HBM83" s="211"/>
      <c r="HBN83" s="211"/>
      <c r="HBO83" s="211"/>
      <c r="HBP83" s="211"/>
      <c r="HBQ83" s="211"/>
      <c r="HBR83" s="211"/>
      <c r="HBS83" s="211"/>
      <c r="HBT83" s="211"/>
      <c r="HBU83" s="211"/>
      <c r="HBV83" s="211"/>
      <c r="HBW83" s="211"/>
      <c r="HBX83" s="211"/>
      <c r="HBY83" s="211"/>
      <c r="HBZ83" s="211"/>
      <c r="HCA83" s="211"/>
      <c r="HCB83" s="211"/>
      <c r="HCC83" s="211"/>
      <c r="HCD83" s="211"/>
      <c r="HCE83" s="211"/>
      <c r="HCF83" s="211"/>
      <c r="HCG83" s="211"/>
      <c r="HCH83" s="211"/>
      <c r="HCI83" s="211"/>
      <c r="HCJ83" s="211"/>
      <c r="HCK83" s="211"/>
      <c r="HCL83" s="211"/>
      <c r="HCM83" s="211"/>
      <c r="HCN83" s="211"/>
      <c r="HCO83" s="211"/>
      <c r="HCP83" s="211"/>
      <c r="HCQ83" s="211"/>
      <c r="HCR83" s="211"/>
      <c r="HCS83" s="211"/>
      <c r="HCT83" s="211"/>
      <c r="HCU83" s="211"/>
      <c r="HCV83" s="211"/>
      <c r="HCW83" s="211"/>
      <c r="HCX83" s="211"/>
      <c r="HCY83" s="211"/>
      <c r="HCZ83" s="211"/>
      <c r="HDA83" s="211"/>
      <c r="HDB83" s="211"/>
      <c r="HDC83" s="211"/>
      <c r="HDD83" s="211"/>
      <c r="HDE83" s="211"/>
      <c r="HDF83" s="211"/>
      <c r="HDG83" s="211"/>
      <c r="HDH83" s="211"/>
      <c r="HDI83" s="211"/>
      <c r="HDJ83" s="211"/>
      <c r="HDK83" s="211"/>
      <c r="HDL83" s="211"/>
      <c r="HDM83" s="211"/>
      <c r="HDN83" s="211"/>
      <c r="HDO83" s="211"/>
      <c r="HDP83" s="211"/>
      <c r="HDQ83" s="211"/>
      <c r="HDR83" s="211"/>
      <c r="HDS83" s="211"/>
      <c r="HDT83" s="211"/>
      <c r="HDU83" s="211"/>
      <c r="HDV83" s="211"/>
      <c r="HDW83" s="211"/>
      <c r="HDX83" s="211"/>
      <c r="HDY83" s="211"/>
      <c r="HDZ83" s="211"/>
      <c r="HEA83" s="211"/>
      <c r="HEB83" s="211"/>
      <c r="HEC83" s="211"/>
      <c r="HED83" s="211"/>
      <c r="HEE83" s="211"/>
      <c r="HEF83" s="211"/>
      <c r="HEG83" s="211"/>
      <c r="HEH83" s="211"/>
      <c r="HEI83" s="211"/>
      <c r="HEJ83" s="211"/>
      <c r="HEK83" s="211"/>
      <c r="HEL83" s="211"/>
      <c r="HEM83" s="211"/>
      <c r="HEN83" s="211"/>
      <c r="HEO83" s="211"/>
      <c r="HEP83" s="211"/>
      <c r="HEQ83" s="211"/>
      <c r="HER83" s="211"/>
      <c r="HES83" s="211"/>
      <c r="HET83" s="211"/>
      <c r="HEU83" s="211"/>
      <c r="HEV83" s="211"/>
      <c r="HEW83" s="211"/>
      <c r="HEX83" s="211"/>
      <c r="HEY83" s="211"/>
      <c r="HEZ83" s="211"/>
      <c r="HFA83" s="211"/>
      <c r="HFB83" s="211"/>
      <c r="HFC83" s="211"/>
      <c r="HFD83" s="211"/>
      <c r="HFE83" s="211"/>
      <c r="HFF83" s="211"/>
      <c r="HFG83" s="211"/>
      <c r="HFH83" s="211"/>
      <c r="HFI83" s="211"/>
      <c r="HFJ83" s="211"/>
      <c r="HFK83" s="211"/>
      <c r="HFL83" s="211"/>
      <c r="HFM83" s="211"/>
      <c r="HFN83" s="211"/>
      <c r="HFO83" s="211"/>
      <c r="HFP83" s="211"/>
      <c r="HFQ83" s="211"/>
      <c r="HFR83" s="211"/>
      <c r="HFS83" s="211"/>
      <c r="HFT83" s="211"/>
      <c r="HFU83" s="211"/>
      <c r="HFV83" s="211"/>
      <c r="HFW83" s="211"/>
      <c r="HFX83" s="211"/>
      <c r="HFY83" s="211"/>
      <c r="HFZ83" s="211"/>
      <c r="HGA83" s="211"/>
      <c r="HGB83" s="211"/>
      <c r="HGC83" s="211"/>
      <c r="HGD83" s="211"/>
      <c r="HGE83" s="211"/>
      <c r="HGF83" s="211"/>
      <c r="HGG83" s="211"/>
      <c r="HGH83" s="211"/>
      <c r="HGI83" s="211"/>
      <c r="HGJ83" s="211"/>
      <c r="HGK83" s="211"/>
      <c r="HGL83" s="211"/>
      <c r="HGM83" s="211"/>
      <c r="HGN83" s="211"/>
      <c r="HGO83" s="211"/>
      <c r="HGP83" s="211"/>
      <c r="HGQ83" s="211"/>
      <c r="HGR83" s="211"/>
      <c r="HGS83" s="211"/>
      <c r="HGT83" s="211"/>
      <c r="HGU83" s="211"/>
      <c r="HGV83" s="211"/>
      <c r="HGW83" s="211"/>
      <c r="HGX83" s="211"/>
      <c r="HGY83" s="211"/>
      <c r="HGZ83" s="211"/>
      <c r="HHA83" s="211"/>
      <c r="HHB83" s="211"/>
      <c r="HHC83" s="211"/>
      <c r="HHD83" s="211"/>
      <c r="HHE83" s="211"/>
      <c r="HHF83" s="211"/>
      <c r="HHG83" s="211"/>
      <c r="HHH83" s="211"/>
      <c r="HHI83" s="211"/>
      <c r="HHJ83" s="211"/>
      <c r="HHK83" s="211"/>
      <c r="HHL83" s="211"/>
      <c r="HHM83" s="211"/>
      <c r="HHN83" s="211"/>
      <c r="HHO83" s="211"/>
      <c r="HHP83" s="211"/>
      <c r="HHQ83" s="211"/>
      <c r="HHR83" s="211"/>
      <c r="HHS83" s="211"/>
      <c r="HHT83" s="211"/>
      <c r="HHU83" s="211"/>
      <c r="HHV83" s="211"/>
      <c r="HHW83" s="211"/>
      <c r="HHX83" s="211"/>
      <c r="HHY83" s="211"/>
      <c r="HHZ83" s="211"/>
      <c r="HIA83" s="211"/>
      <c r="HIB83" s="211"/>
      <c r="HIC83" s="211"/>
      <c r="HID83" s="211"/>
      <c r="HIE83" s="211"/>
      <c r="HIF83" s="211"/>
      <c r="HIG83" s="211"/>
      <c r="HIH83" s="211"/>
      <c r="HII83" s="211"/>
      <c r="HIJ83" s="211"/>
      <c r="HIK83" s="211"/>
      <c r="HIL83" s="211"/>
      <c r="HIM83" s="211"/>
      <c r="HIN83" s="211"/>
      <c r="HIO83" s="211"/>
      <c r="HIP83" s="211"/>
      <c r="HIQ83" s="211"/>
      <c r="HIR83" s="211"/>
      <c r="HIS83" s="211"/>
      <c r="HIT83" s="211"/>
      <c r="HIU83" s="211"/>
      <c r="HIV83" s="211"/>
      <c r="HIW83" s="211"/>
      <c r="HIX83" s="211"/>
      <c r="HIY83" s="211"/>
      <c r="HIZ83" s="211"/>
      <c r="HJA83" s="211"/>
      <c r="HJB83" s="211"/>
      <c r="HJC83" s="211"/>
      <c r="HJD83" s="211"/>
      <c r="HJE83" s="211"/>
      <c r="HJF83" s="211"/>
      <c r="HJG83" s="211"/>
      <c r="HJH83" s="211"/>
      <c r="HJI83" s="211"/>
      <c r="HJJ83" s="211"/>
      <c r="HJK83" s="211"/>
      <c r="HJL83" s="211"/>
      <c r="HJM83" s="211"/>
      <c r="HJN83" s="211"/>
      <c r="HJO83" s="211"/>
      <c r="HJP83" s="211"/>
      <c r="HJQ83" s="211"/>
      <c r="HJR83" s="211"/>
      <c r="HJS83" s="211"/>
      <c r="HJT83" s="211"/>
      <c r="HJU83" s="211"/>
      <c r="HJV83" s="211"/>
      <c r="HJW83" s="211"/>
      <c r="HJX83" s="211"/>
      <c r="HJY83" s="211"/>
      <c r="HJZ83" s="211"/>
      <c r="HKA83" s="211"/>
      <c r="HKB83" s="211"/>
      <c r="HKC83" s="211"/>
      <c r="HKD83" s="211"/>
      <c r="HKE83" s="211"/>
      <c r="HKF83" s="211"/>
      <c r="HKG83" s="211"/>
      <c r="HKH83" s="211"/>
      <c r="HKI83" s="211"/>
      <c r="HKJ83" s="211"/>
      <c r="HKK83" s="211"/>
      <c r="HKL83" s="211"/>
      <c r="HKM83" s="211"/>
      <c r="HKN83" s="211"/>
      <c r="HKO83" s="211"/>
      <c r="HKP83" s="211"/>
      <c r="HKQ83" s="211"/>
      <c r="HKR83" s="211"/>
      <c r="HKS83" s="211"/>
      <c r="HKT83" s="211"/>
      <c r="HKU83" s="211"/>
      <c r="HKV83" s="211"/>
      <c r="HKW83" s="211"/>
      <c r="HKX83" s="211"/>
      <c r="HKY83" s="211"/>
      <c r="HKZ83" s="211"/>
      <c r="HLA83" s="211"/>
      <c r="HLB83" s="211"/>
      <c r="HLC83" s="211"/>
      <c r="HLD83" s="211"/>
      <c r="HLE83" s="211"/>
      <c r="HLF83" s="211"/>
      <c r="HLG83" s="211"/>
      <c r="HLH83" s="211"/>
      <c r="HLI83" s="211"/>
      <c r="HLJ83" s="211"/>
      <c r="HLK83" s="211"/>
      <c r="HLL83" s="211"/>
      <c r="HLM83" s="211"/>
      <c r="HLN83" s="211"/>
      <c r="HLO83" s="211"/>
      <c r="HLP83" s="211"/>
      <c r="HLQ83" s="211"/>
      <c r="HLR83" s="211"/>
      <c r="HLS83" s="211"/>
      <c r="HLT83" s="211"/>
      <c r="HLU83" s="211"/>
      <c r="HLV83" s="211"/>
      <c r="HLW83" s="211"/>
      <c r="HLX83" s="211"/>
      <c r="HLY83" s="211"/>
      <c r="HLZ83" s="211"/>
      <c r="HMA83" s="211"/>
      <c r="HMB83" s="211"/>
      <c r="HMC83" s="211"/>
      <c r="HMD83" s="211"/>
      <c r="HME83" s="211"/>
      <c r="HMF83" s="211"/>
      <c r="HMG83" s="211"/>
      <c r="HMH83" s="211"/>
      <c r="HMI83" s="211"/>
      <c r="HMJ83" s="211"/>
      <c r="HMK83" s="211"/>
      <c r="HML83" s="211"/>
      <c r="HMM83" s="211"/>
      <c r="HMN83" s="211"/>
      <c r="HMO83" s="211"/>
      <c r="HMP83" s="211"/>
      <c r="HMQ83" s="211"/>
      <c r="HMR83" s="211"/>
      <c r="HMS83" s="211"/>
      <c r="HMT83" s="211"/>
      <c r="HMU83" s="211"/>
      <c r="HMV83" s="211"/>
      <c r="HMW83" s="211"/>
      <c r="HMX83" s="211"/>
      <c r="HMY83" s="211"/>
      <c r="HMZ83" s="211"/>
      <c r="HNA83" s="211"/>
      <c r="HNB83" s="211"/>
      <c r="HNC83" s="211"/>
      <c r="HND83" s="211"/>
      <c r="HNE83" s="211"/>
      <c r="HNF83" s="211"/>
      <c r="HNG83" s="211"/>
      <c r="HNH83" s="211"/>
      <c r="HNI83" s="211"/>
      <c r="HNJ83" s="211"/>
      <c r="HNK83" s="211"/>
      <c r="HNL83" s="211"/>
      <c r="HNM83" s="211"/>
      <c r="HNN83" s="211"/>
      <c r="HNO83" s="211"/>
      <c r="HNP83" s="211"/>
      <c r="HNQ83" s="211"/>
      <c r="HNR83" s="211"/>
      <c r="HNS83" s="211"/>
      <c r="HNT83" s="211"/>
      <c r="HNU83" s="211"/>
      <c r="HNV83" s="211"/>
      <c r="HNW83" s="211"/>
      <c r="HNX83" s="211"/>
      <c r="HNY83" s="211"/>
      <c r="HNZ83" s="211"/>
      <c r="HOA83" s="211"/>
      <c r="HOB83" s="211"/>
      <c r="HOC83" s="211"/>
      <c r="HOD83" s="211"/>
      <c r="HOE83" s="211"/>
      <c r="HOF83" s="211"/>
      <c r="HOG83" s="211"/>
      <c r="HOH83" s="211"/>
      <c r="HOI83" s="211"/>
      <c r="HOJ83" s="211"/>
      <c r="HOK83" s="211"/>
      <c r="HOL83" s="211"/>
      <c r="HOM83" s="211"/>
      <c r="HON83" s="211"/>
      <c r="HOO83" s="211"/>
      <c r="HOP83" s="211"/>
      <c r="HOQ83" s="211"/>
      <c r="HOR83" s="211"/>
      <c r="HOS83" s="211"/>
      <c r="HOT83" s="211"/>
      <c r="HOU83" s="211"/>
      <c r="HOV83" s="211"/>
      <c r="HOW83" s="211"/>
      <c r="HOX83" s="211"/>
      <c r="HOY83" s="211"/>
      <c r="HOZ83" s="211"/>
      <c r="HPA83" s="211"/>
      <c r="HPB83" s="211"/>
      <c r="HPC83" s="211"/>
      <c r="HPD83" s="211"/>
      <c r="HPE83" s="211"/>
      <c r="HPF83" s="211"/>
      <c r="HPG83" s="211"/>
      <c r="HPH83" s="211"/>
      <c r="HPI83" s="211"/>
      <c r="HPJ83" s="211"/>
      <c r="HPK83" s="211"/>
      <c r="HPL83" s="211"/>
      <c r="HPM83" s="211"/>
      <c r="HPN83" s="211"/>
      <c r="HPO83" s="211"/>
      <c r="HPP83" s="211"/>
      <c r="HPQ83" s="211"/>
      <c r="HPR83" s="211"/>
      <c r="HPS83" s="211"/>
      <c r="HPT83" s="211"/>
      <c r="HPU83" s="211"/>
      <c r="HPV83" s="211"/>
      <c r="HPW83" s="211"/>
      <c r="HPX83" s="211"/>
      <c r="HPY83" s="211"/>
      <c r="HPZ83" s="211"/>
      <c r="HQA83" s="211"/>
      <c r="HQB83" s="211"/>
      <c r="HQC83" s="211"/>
      <c r="HQD83" s="211"/>
      <c r="HQE83" s="211"/>
      <c r="HQF83" s="211"/>
      <c r="HQG83" s="211"/>
      <c r="HQH83" s="211"/>
      <c r="HQI83" s="211"/>
      <c r="HQJ83" s="211"/>
      <c r="HQK83" s="211"/>
      <c r="HQL83" s="211"/>
      <c r="HQM83" s="211"/>
      <c r="HQN83" s="211"/>
      <c r="HQO83" s="211"/>
      <c r="HQP83" s="211"/>
      <c r="HQQ83" s="211"/>
      <c r="HQR83" s="211"/>
      <c r="HQS83" s="211"/>
      <c r="HQT83" s="211"/>
      <c r="HQU83" s="211"/>
      <c r="HQV83" s="211"/>
      <c r="HQW83" s="211"/>
      <c r="HQX83" s="211"/>
      <c r="HQY83" s="211"/>
      <c r="HQZ83" s="211"/>
      <c r="HRA83" s="211"/>
      <c r="HRB83" s="211"/>
      <c r="HRC83" s="211"/>
      <c r="HRD83" s="211"/>
      <c r="HRE83" s="211"/>
      <c r="HRF83" s="211"/>
      <c r="HRG83" s="211"/>
      <c r="HRH83" s="211"/>
      <c r="HRI83" s="211"/>
      <c r="HRJ83" s="211"/>
      <c r="HRK83" s="211"/>
      <c r="HRL83" s="211"/>
      <c r="HRM83" s="211"/>
      <c r="HRN83" s="211"/>
      <c r="HRO83" s="211"/>
      <c r="HRP83" s="211"/>
      <c r="HRQ83" s="211"/>
      <c r="HRR83" s="211"/>
      <c r="HRS83" s="211"/>
      <c r="HRT83" s="211"/>
      <c r="HRU83" s="211"/>
      <c r="HRV83" s="211"/>
      <c r="HRW83" s="211"/>
      <c r="HRX83" s="211"/>
      <c r="HRY83" s="211"/>
      <c r="HRZ83" s="211"/>
      <c r="HSA83" s="211"/>
      <c r="HSB83" s="211"/>
      <c r="HSC83" s="211"/>
      <c r="HSD83" s="211"/>
      <c r="HSE83" s="211"/>
      <c r="HSF83" s="211"/>
      <c r="HSG83" s="211"/>
      <c r="HSH83" s="211"/>
      <c r="HSI83" s="211"/>
      <c r="HSJ83" s="211"/>
      <c r="HSK83" s="211"/>
      <c r="HSL83" s="211"/>
      <c r="HSM83" s="211"/>
      <c r="HSN83" s="211"/>
      <c r="HSO83" s="211"/>
      <c r="HSP83" s="211"/>
      <c r="HSQ83" s="211"/>
      <c r="HSR83" s="211"/>
      <c r="HSS83" s="211"/>
      <c r="HST83" s="211"/>
      <c r="HSU83" s="211"/>
      <c r="HSV83" s="211"/>
      <c r="HSW83" s="211"/>
      <c r="HSX83" s="211"/>
      <c r="HSY83" s="211"/>
      <c r="HSZ83" s="211"/>
      <c r="HTA83" s="211"/>
      <c r="HTB83" s="211"/>
      <c r="HTC83" s="211"/>
      <c r="HTD83" s="211"/>
      <c r="HTE83" s="211"/>
      <c r="HTF83" s="211"/>
      <c r="HTG83" s="211"/>
      <c r="HTH83" s="211"/>
      <c r="HTI83" s="211"/>
      <c r="HTJ83" s="211"/>
      <c r="HTK83" s="211"/>
      <c r="HTL83" s="211"/>
      <c r="HTM83" s="211"/>
      <c r="HTN83" s="211"/>
      <c r="HTO83" s="211"/>
      <c r="HTP83" s="211"/>
      <c r="HTQ83" s="211"/>
      <c r="HTR83" s="211"/>
      <c r="HTS83" s="211"/>
      <c r="HTT83" s="211"/>
      <c r="HTU83" s="211"/>
      <c r="HTV83" s="211"/>
      <c r="HTW83" s="211"/>
      <c r="HTX83" s="211"/>
      <c r="HTY83" s="211"/>
      <c r="HTZ83" s="211"/>
      <c r="HUA83" s="211"/>
      <c r="HUB83" s="211"/>
      <c r="HUC83" s="211"/>
      <c r="HUD83" s="211"/>
      <c r="HUE83" s="211"/>
      <c r="HUF83" s="211"/>
      <c r="HUG83" s="211"/>
      <c r="HUH83" s="211"/>
      <c r="HUI83" s="211"/>
      <c r="HUJ83" s="211"/>
      <c r="HUK83" s="211"/>
      <c r="HUL83" s="211"/>
      <c r="HUM83" s="211"/>
      <c r="HUN83" s="211"/>
      <c r="HUO83" s="211"/>
      <c r="HUP83" s="211"/>
      <c r="HUQ83" s="211"/>
      <c r="HUR83" s="211"/>
      <c r="HUS83" s="211"/>
      <c r="HUT83" s="211"/>
      <c r="HUU83" s="211"/>
      <c r="HUV83" s="211"/>
      <c r="HUW83" s="211"/>
      <c r="HUX83" s="211"/>
      <c r="HUY83" s="211"/>
      <c r="HUZ83" s="211"/>
      <c r="HVA83" s="211"/>
      <c r="HVB83" s="211"/>
      <c r="HVC83" s="211"/>
      <c r="HVD83" s="211"/>
      <c r="HVE83" s="211"/>
      <c r="HVF83" s="211"/>
      <c r="HVG83" s="211"/>
      <c r="HVH83" s="211"/>
      <c r="HVI83" s="211"/>
      <c r="HVJ83" s="211"/>
      <c r="HVK83" s="211"/>
      <c r="HVL83" s="211"/>
      <c r="HVM83" s="211"/>
      <c r="HVN83" s="211"/>
      <c r="HVO83" s="211"/>
      <c r="HVP83" s="211"/>
      <c r="HVQ83" s="211"/>
      <c r="HVR83" s="211"/>
      <c r="HVS83" s="211"/>
      <c r="HVT83" s="211"/>
      <c r="HVU83" s="211"/>
      <c r="HVV83" s="211"/>
      <c r="HVW83" s="211"/>
      <c r="HVX83" s="211"/>
      <c r="HVY83" s="211"/>
      <c r="HVZ83" s="211"/>
      <c r="HWA83" s="211"/>
      <c r="HWB83" s="211"/>
      <c r="HWC83" s="211"/>
      <c r="HWD83" s="211"/>
      <c r="HWE83" s="211"/>
      <c r="HWF83" s="211"/>
      <c r="HWG83" s="211"/>
      <c r="HWH83" s="211"/>
      <c r="HWI83" s="211"/>
      <c r="HWJ83" s="211"/>
      <c r="HWK83" s="211"/>
      <c r="HWL83" s="211"/>
      <c r="HWM83" s="211"/>
      <c r="HWN83" s="211"/>
      <c r="HWO83" s="211"/>
      <c r="HWP83" s="211"/>
      <c r="HWQ83" s="211"/>
      <c r="HWR83" s="211"/>
      <c r="HWS83" s="211"/>
      <c r="HWT83" s="211"/>
      <c r="HWU83" s="211"/>
      <c r="HWV83" s="211"/>
      <c r="HWW83" s="211"/>
      <c r="HWX83" s="211"/>
      <c r="HWY83" s="211"/>
      <c r="HWZ83" s="211"/>
      <c r="HXA83" s="211"/>
      <c r="HXB83" s="211"/>
      <c r="HXC83" s="211"/>
      <c r="HXD83" s="211"/>
      <c r="HXE83" s="211"/>
      <c r="HXF83" s="211"/>
      <c r="HXG83" s="211"/>
      <c r="HXH83" s="211"/>
      <c r="HXI83" s="211"/>
      <c r="HXJ83" s="211"/>
      <c r="HXK83" s="211"/>
      <c r="HXL83" s="211"/>
      <c r="HXM83" s="211"/>
      <c r="HXN83" s="211"/>
      <c r="HXO83" s="211"/>
      <c r="HXP83" s="211"/>
      <c r="HXQ83" s="211"/>
      <c r="HXR83" s="211"/>
      <c r="HXS83" s="211"/>
      <c r="HXT83" s="211"/>
      <c r="HXU83" s="211"/>
      <c r="HXV83" s="211"/>
      <c r="HXW83" s="211"/>
      <c r="HXX83" s="211"/>
      <c r="HXY83" s="211"/>
      <c r="HXZ83" s="211"/>
      <c r="HYA83" s="211"/>
      <c r="HYB83" s="211"/>
      <c r="HYC83" s="211"/>
      <c r="HYD83" s="211"/>
      <c r="HYE83" s="211"/>
      <c r="HYF83" s="211"/>
      <c r="HYG83" s="211"/>
      <c r="HYH83" s="211"/>
      <c r="HYI83" s="211"/>
      <c r="HYJ83" s="211"/>
      <c r="HYK83" s="211"/>
      <c r="HYL83" s="211"/>
      <c r="HYM83" s="211"/>
      <c r="HYN83" s="211"/>
      <c r="HYO83" s="211"/>
      <c r="HYP83" s="211"/>
      <c r="HYQ83" s="211"/>
      <c r="HYR83" s="211"/>
      <c r="HYS83" s="211"/>
      <c r="HYT83" s="211"/>
      <c r="HYU83" s="211"/>
      <c r="HYV83" s="211"/>
      <c r="HYW83" s="211"/>
      <c r="HYX83" s="211"/>
      <c r="HYY83" s="211"/>
      <c r="HYZ83" s="211"/>
      <c r="HZA83" s="211"/>
      <c r="HZB83" s="211"/>
      <c r="HZC83" s="211"/>
      <c r="HZD83" s="211"/>
      <c r="HZE83" s="211"/>
      <c r="HZF83" s="211"/>
      <c r="HZG83" s="211"/>
      <c r="HZH83" s="211"/>
      <c r="HZI83" s="211"/>
      <c r="HZJ83" s="211"/>
      <c r="HZK83" s="211"/>
      <c r="HZL83" s="211"/>
      <c r="HZM83" s="211"/>
      <c r="HZN83" s="211"/>
      <c r="HZO83" s="211"/>
      <c r="HZP83" s="211"/>
      <c r="HZQ83" s="211"/>
      <c r="HZR83" s="211"/>
      <c r="HZS83" s="211"/>
      <c r="HZT83" s="211"/>
      <c r="HZU83" s="211"/>
      <c r="HZV83" s="211"/>
      <c r="HZW83" s="211"/>
      <c r="HZX83" s="211"/>
      <c r="HZY83" s="211"/>
      <c r="HZZ83" s="211"/>
      <c r="IAA83" s="211"/>
      <c r="IAB83" s="211"/>
      <c r="IAC83" s="211"/>
      <c r="IAD83" s="211"/>
      <c r="IAE83" s="211"/>
      <c r="IAF83" s="211"/>
      <c r="IAG83" s="211"/>
      <c r="IAH83" s="211"/>
      <c r="IAI83" s="211"/>
      <c r="IAJ83" s="211"/>
      <c r="IAK83" s="211"/>
      <c r="IAL83" s="211"/>
      <c r="IAM83" s="211"/>
      <c r="IAN83" s="211"/>
      <c r="IAO83" s="211"/>
      <c r="IAP83" s="211"/>
      <c r="IAQ83" s="211"/>
      <c r="IAR83" s="211"/>
      <c r="IAS83" s="211"/>
      <c r="IAT83" s="211"/>
      <c r="IAU83" s="211"/>
      <c r="IAV83" s="211"/>
      <c r="IAW83" s="211"/>
      <c r="IAX83" s="211"/>
      <c r="IAY83" s="211"/>
      <c r="IAZ83" s="211"/>
      <c r="IBA83" s="211"/>
      <c r="IBB83" s="211"/>
      <c r="IBC83" s="211"/>
      <c r="IBD83" s="211"/>
      <c r="IBE83" s="211"/>
      <c r="IBF83" s="211"/>
      <c r="IBG83" s="211"/>
      <c r="IBH83" s="211"/>
      <c r="IBI83" s="211"/>
      <c r="IBJ83" s="211"/>
      <c r="IBK83" s="211"/>
      <c r="IBL83" s="211"/>
      <c r="IBM83" s="211"/>
      <c r="IBN83" s="211"/>
      <c r="IBO83" s="211"/>
      <c r="IBP83" s="211"/>
      <c r="IBQ83" s="211"/>
      <c r="IBR83" s="211"/>
      <c r="IBS83" s="211"/>
      <c r="IBT83" s="211"/>
      <c r="IBU83" s="211"/>
      <c r="IBV83" s="211"/>
      <c r="IBW83" s="211"/>
      <c r="IBX83" s="211"/>
      <c r="IBY83" s="211"/>
      <c r="IBZ83" s="211"/>
      <c r="ICA83" s="211"/>
      <c r="ICB83" s="211"/>
      <c r="ICC83" s="211"/>
      <c r="ICD83" s="211"/>
      <c r="ICE83" s="211"/>
      <c r="ICF83" s="211"/>
      <c r="ICG83" s="211"/>
      <c r="ICH83" s="211"/>
      <c r="ICI83" s="211"/>
      <c r="ICJ83" s="211"/>
      <c r="ICK83" s="211"/>
      <c r="ICL83" s="211"/>
      <c r="ICM83" s="211"/>
      <c r="ICN83" s="211"/>
      <c r="ICO83" s="211"/>
      <c r="ICP83" s="211"/>
      <c r="ICQ83" s="211"/>
      <c r="ICR83" s="211"/>
      <c r="ICS83" s="211"/>
      <c r="ICT83" s="211"/>
      <c r="ICU83" s="211"/>
      <c r="ICV83" s="211"/>
      <c r="ICW83" s="211"/>
      <c r="ICX83" s="211"/>
      <c r="ICY83" s="211"/>
      <c r="ICZ83" s="211"/>
      <c r="IDA83" s="211"/>
      <c r="IDB83" s="211"/>
      <c r="IDC83" s="211"/>
      <c r="IDD83" s="211"/>
      <c r="IDE83" s="211"/>
      <c r="IDF83" s="211"/>
      <c r="IDG83" s="211"/>
      <c r="IDH83" s="211"/>
      <c r="IDI83" s="211"/>
      <c r="IDJ83" s="211"/>
      <c r="IDK83" s="211"/>
      <c r="IDL83" s="211"/>
      <c r="IDM83" s="211"/>
      <c r="IDN83" s="211"/>
      <c r="IDO83" s="211"/>
      <c r="IDP83" s="211"/>
      <c r="IDQ83" s="211"/>
      <c r="IDR83" s="211"/>
      <c r="IDS83" s="211"/>
      <c r="IDT83" s="211"/>
      <c r="IDU83" s="211"/>
      <c r="IDV83" s="211"/>
      <c r="IDW83" s="211"/>
      <c r="IDX83" s="211"/>
      <c r="IDY83" s="211"/>
      <c r="IDZ83" s="211"/>
      <c r="IEA83" s="211"/>
      <c r="IEB83" s="211"/>
      <c r="IEC83" s="211"/>
      <c r="IED83" s="211"/>
      <c r="IEE83" s="211"/>
      <c r="IEF83" s="211"/>
      <c r="IEG83" s="211"/>
      <c r="IEH83" s="211"/>
      <c r="IEI83" s="211"/>
      <c r="IEJ83" s="211"/>
      <c r="IEK83" s="211"/>
      <c r="IEL83" s="211"/>
      <c r="IEM83" s="211"/>
      <c r="IEN83" s="211"/>
      <c r="IEO83" s="211"/>
      <c r="IEP83" s="211"/>
      <c r="IEQ83" s="211"/>
      <c r="IER83" s="211"/>
      <c r="IES83" s="211"/>
      <c r="IET83" s="211"/>
      <c r="IEU83" s="211"/>
      <c r="IEV83" s="211"/>
      <c r="IEW83" s="211"/>
      <c r="IEX83" s="211"/>
      <c r="IEY83" s="211"/>
      <c r="IEZ83" s="211"/>
      <c r="IFA83" s="211"/>
      <c r="IFB83" s="211"/>
      <c r="IFC83" s="211"/>
      <c r="IFD83" s="211"/>
      <c r="IFE83" s="211"/>
      <c r="IFF83" s="211"/>
      <c r="IFG83" s="211"/>
      <c r="IFH83" s="211"/>
      <c r="IFI83" s="211"/>
      <c r="IFJ83" s="211"/>
      <c r="IFK83" s="211"/>
      <c r="IFL83" s="211"/>
      <c r="IFM83" s="211"/>
      <c r="IFN83" s="211"/>
      <c r="IFO83" s="211"/>
      <c r="IFP83" s="211"/>
      <c r="IFQ83" s="211"/>
      <c r="IFR83" s="211"/>
      <c r="IFS83" s="211"/>
      <c r="IFT83" s="211"/>
      <c r="IFU83" s="211"/>
      <c r="IFV83" s="211"/>
      <c r="IFW83" s="211"/>
      <c r="IFX83" s="211"/>
      <c r="IFY83" s="211"/>
      <c r="IFZ83" s="211"/>
      <c r="IGA83" s="211"/>
      <c r="IGB83" s="211"/>
      <c r="IGC83" s="211"/>
      <c r="IGD83" s="211"/>
      <c r="IGE83" s="211"/>
      <c r="IGF83" s="211"/>
      <c r="IGG83" s="211"/>
      <c r="IGH83" s="211"/>
      <c r="IGI83" s="211"/>
      <c r="IGJ83" s="211"/>
      <c r="IGK83" s="211"/>
      <c r="IGL83" s="211"/>
      <c r="IGM83" s="211"/>
      <c r="IGN83" s="211"/>
      <c r="IGO83" s="211"/>
      <c r="IGP83" s="211"/>
      <c r="IGQ83" s="211"/>
      <c r="IGR83" s="211"/>
      <c r="IGS83" s="211"/>
      <c r="IGT83" s="211"/>
      <c r="IGU83" s="211"/>
      <c r="IGV83" s="211"/>
      <c r="IGW83" s="211"/>
      <c r="IGX83" s="211"/>
      <c r="IGY83" s="211"/>
      <c r="IGZ83" s="211"/>
      <c r="IHA83" s="211"/>
      <c r="IHB83" s="211"/>
      <c r="IHC83" s="211"/>
      <c r="IHD83" s="211"/>
      <c r="IHE83" s="211"/>
      <c r="IHF83" s="211"/>
      <c r="IHG83" s="211"/>
      <c r="IHH83" s="211"/>
      <c r="IHI83" s="211"/>
      <c r="IHJ83" s="211"/>
      <c r="IHK83" s="211"/>
      <c r="IHL83" s="211"/>
      <c r="IHM83" s="211"/>
      <c r="IHN83" s="211"/>
      <c r="IHO83" s="211"/>
      <c r="IHP83" s="211"/>
      <c r="IHQ83" s="211"/>
      <c r="IHR83" s="211"/>
      <c r="IHS83" s="211"/>
      <c r="IHT83" s="211"/>
      <c r="IHU83" s="211"/>
      <c r="IHV83" s="211"/>
      <c r="IHW83" s="211"/>
      <c r="IHX83" s="211"/>
      <c r="IHY83" s="211"/>
      <c r="IHZ83" s="211"/>
      <c r="IIA83" s="211"/>
      <c r="IIB83" s="211"/>
      <c r="IIC83" s="211"/>
      <c r="IID83" s="211"/>
      <c r="IIE83" s="211"/>
      <c r="IIF83" s="211"/>
      <c r="IIG83" s="211"/>
      <c r="IIH83" s="211"/>
      <c r="III83" s="211"/>
      <c r="IIJ83" s="211"/>
      <c r="IIK83" s="211"/>
      <c r="IIL83" s="211"/>
      <c r="IIM83" s="211"/>
      <c r="IIN83" s="211"/>
      <c r="IIO83" s="211"/>
      <c r="IIP83" s="211"/>
      <c r="IIQ83" s="211"/>
      <c r="IIR83" s="211"/>
      <c r="IIS83" s="211"/>
      <c r="IIT83" s="211"/>
      <c r="IIU83" s="211"/>
      <c r="IIV83" s="211"/>
      <c r="IIW83" s="211"/>
      <c r="IIX83" s="211"/>
      <c r="IIY83" s="211"/>
      <c r="IIZ83" s="211"/>
      <c r="IJA83" s="211"/>
      <c r="IJB83" s="211"/>
      <c r="IJC83" s="211"/>
      <c r="IJD83" s="211"/>
      <c r="IJE83" s="211"/>
      <c r="IJF83" s="211"/>
      <c r="IJG83" s="211"/>
      <c r="IJH83" s="211"/>
      <c r="IJI83" s="211"/>
      <c r="IJJ83" s="211"/>
      <c r="IJK83" s="211"/>
      <c r="IJL83" s="211"/>
      <c r="IJM83" s="211"/>
      <c r="IJN83" s="211"/>
      <c r="IJO83" s="211"/>
      <c r="IJP83" s="211"/>
      <c r="IJQ83" s="211"/>
      <c r="IJR83" s="211"/>
      <c r="IJS83" s="211"/>
      <c r="IJT83" s="211"/>
      <c r="IJU83" s="211"/>
      <c r="IJV83" s="211"/>
      <c r="IJW83" s="211"/>
      <c r="IJX83" s="211"/>
      <c r="IJY83" s="211"/>
      <c r="IJZ83" s="211"/>
      <c r="IKA83" s="211"/>
      <c r="IKB83" s="211"/>
      <c r="IKC83" s="211"/>
      <c r="IKD83" s="211"/>
      <c r="IKE83" s="211"/>
      <c r="IKF83" s="211"/>
      <c r="IKG83" s="211"/>
      <c r="IKH83" s="211"/>
      <c r="IKI83" s="211"/>
      <c r="IKJ83" s="211"/>
      <c r="IKK83" s="211"/>
      <c r="IKL83" s="211"/>
      <c r="IKM83" s="211"/>
      <c r="IKN83" s="211"/>
      <c r="IKO83" s="211"/>
      <c r="IKP83" s="211"/>
      <c r="IKQ83" s="211"/>
      <c r="IKR83" s="211"/>
      <c r="IKS83" s="211"/>
      <c r="IKT83" s="211"/>
      <c r="IKU83" s="211"/>
      <c r="IKV83" s="211"/>
      <c r="IKW83" s="211"/>
      <c r="IKX83" s="211"/>
      <c r="IKY83" s="211"/>
      <c r="IKZ83" s="211"/>
      <c r="ILA83" s="211"/>
      <c r="ILB83" s="211"/>
      <c r="ILC83" s="211"/>
      <c r="ILD83" s="211"/>
      <c r="ILE83" s="211"/>
      <c r="ILF83" s="211"/>
      <c r="ILG83" s="211"/>
      <c r="ILH83" s="211"/>
      <c r="ILI83" s="211"/>
      <c r="ILJ83" s="211"/>
      <c r="ILK83" s="211"/>
      <c r="ILL83" s="211"/>
      <c r="ILM83" s="211"/>
      <c r="ILN83" s="211"/>
      <c r="ILO83" s="211"/>
      <c r="ILP83" s="211"/>
      <c r="ILQ83" s="211"/>
      <c r="ILR83" s="211"/>
      <c r="ILS83" s="211"/>
      <c r="ILT83" s="211"/>
      <c r="ILU83" s="211"/>
      <c r="ILV83" s="211"/>
      <c r="ILW83" s="211"/>
      <c r="ILX83" s="211"/>
      <c r="ILY83" s="211"/>
      <c r="ILZ83" s="211"/>
      <c r="IMA83" s="211"/>
      <c r="IMB83" s="211"/>
      <c r="IMC83" s="211"/>
      <c r="IMD83" s="211"/>
      <c r="IME83" s="211"/>
      <c r="IMF83" s="211"/>
      <c r="IMG83" s="211"/>
      <c r="IMH83" s="211"/>
      <c r="IMI83" s="211"/>
      <c r="IMJ83" s="211"/>
      <c r="IMK83" s="211"/>
      <c r="IML83" s="211"/>
      <c r="IMM83" s="211"/>
      <c r="IMN83" s="211"/>
      <c r="IMO83" s="211"/>
      <c r="IMP83" s="211"/>
      <c r="IMQ83" s="211"/>
      <c r="IMR83" s="211"/>
      <c r="IMS83" s="211"/>
      <c r="IMT83" s="211"/>
      <c r="IMU83" s="211"/>
      <c r="IMV83" s="211"/>
      <c r="IMW83" s="211"/>
      <c r="IMX83" s="211"/>
      <c r="IMY83" s="211"/>
      <c r="IMZ83" s="211"/>
      <c r="INA83" s="211"/>
      <c r="INB83" s="211"/>
      <c r="INC83" s="211"/>
      <c r="IND83" s="211"/>
      <c r="INE83" s="211"/>
      <c r="INF83" s="211"/>
      <c r="ING83" s="211"/>
      <c r="INH83" s="211"/>
      <c r="INI83" s="211"/>
      <c r="INJ83" s="211"/>
      <c r="INK83" s="211"/>
      <c r="INL83" s="211"/>
      <c r="INM83" s="211"/>
      <c r="INN83" s="211"/>
      <c r="INO83" s="211"/>
      <c r="INP83" s="211"/>
      <c r="INQ83" s="211"/>
      <c r="INR83" s="211"/>
      <c r="INS83" s="211"/>
      <c r="INT83" s="211"/>
      <c r="INU83" s="211"/>
      <c r="INV83" s="211"/>
      <c r="INW83" s="211"/>
      <c r="INX83" s="211"/>
      <c r="INY83" s="211"/>
      <c r="INZ83" s="211"/>
      <c r="IOA83" s="211"/>
      <c r="IOB83" s="211"/>
      <c r="IOC83" s="211"/>
      <c r="IOD83" s="211"/>
      <c r="IOE83" s="211"/>
      <c r="IOF83" s="211"/>
      <c r="IOG83" s="211"/>
      <c r="IOH83" s="211"/>
      <c r="IOI83" s="211"/>
      <c r="IOJ83" s="211"/>
      <c r="IOK83" s="211"/>
      <c r="IOL83" s="211"/>
      <c r="IOM83" s="211"/>
      <c r="ION83" s="211"/>
      <c r="IOO83" s="211"/>
      <c r="IOP83" s="211"/>
      <c r="IOQ83" s="211"/>
      <c r="IOR83" s="211"/>
      <c r="IOS83" s="211"/>
      <c r="IOT83" s="211"/>
      <c r="IOU83" s="211"/>
      <c r="IOV83" s="211"/>
      <c r="IOW83" s="211"/>
      <c r="IOX83" s="211"/>
      <c r="IOY83" s="211"/>
      <c r="IOZ83" s="211"/>
      <c r="IPA83" s="211"/>
      <c r="IPB83" s="211"/>
      <c r="IPC83" s="211"/>
      <c r="IPD83" s="211"/>
      <c r="IPE83" s="211"/>
      <c r="IPF83" s="211"/>
      <c r="IPG83" s="211"/>
      <c r="IPH83" s="211"/>
      <c r="IPI83" s="211"/>
      <c r="IPJ83" s="211"/>
      <c r="IPK83" s="211"/>
      <c r="IPL83" s="211"/>
      <c r="IPM83" s="211"/>
      <c r="IPN83" s="211"/>
      <c r="IPO83" s="211"/>
      <c r="IPP83" s="211"/>
      <c r="IPQ83" s="211"/>
      <c r="IPR83" s="211"/>
      <c r="IPS83" s="211"/>
      <c r="IPT83" s="211"/>
      <c r="IPU83" s="211"/>
      <c r="IPV83" s="211"/>
      <c r="IPW83" s="211"/>
      <c r="IPX83" s="211"/>
      <c r="IPY83" s="211"/>
      <c r="IPZ83" s="211"/>
      <c r="IQA83" s="211"/>
      <c r="IQB83" s="211"/>
      <c r="IQC83" s="211"/>
      <c r="IQD83" s="211"/>
      <c r="IQE83" s="211"/>
      <c r="IQF83" s="211"/>
      <c r="IQG83" s="211"/>
      <c r="IQH83" s="211"/>
      <c r="IQI83" s="211"/>
      <c r="IQJ83" s="211"/>
      <c r="IQK83" s="211"/>
      <c r="IQL83" s="211"/>
      <c r="IQM83" s="211"/>
      <c r="IQN83" s="211"/>
      <c r="IQO83" s="211"/>
      <c r="IQP83" s="211"/>
      <c r="IQQ83" s="211"/>
      <c r="IQR83" s="211"/>
      <c r="IQS83" s="211"/>
      <c r="IQT83" s="211"/>
      <c r="IQU83" s="211"/>
      <c r="IQV83" s="211"/>
      <c r="IQW83" s="211"/>
      <c r="IQX83" s="211"/>
      <c r="IQY83" s="211"/>
      <c r="IQZ83" s="211"/>
      <c r="IRA83" s="211"/>
      <c r="IRB83" s="211"/>
      <c r="IRC83" s="211"/>
      <c r="IRD83" s="211"/>
      <c r="IRE83" s="211"/>
      <c r="IRF83" s="211"/>
      <c r="IRG83" s="211"/>
      <c r="IRH83" s="211"/>
      <c r="IRI83" s="211"/>
      <c r="IRJ83" s="211"/>
      <c r="IRK83" s="211"/>
      <c r="IRL83" s="211"/>
      <c r="IRM83" s="211"/>
      <c r="IRN83" s="211"/>
      <c r="IRO83" s="211"/>
      <c r="IRP83" s="211"/>
      <c r="IRQ83" s="211"/>
      <c r="IRR83" s="211"/>
      <c r="IRS83" s="211"/>
      <c r="IRT83" s="211"/>
      <c r="IRU83" s="211"/>
      <c r="IRV83" s="211"/>
      <c r="IRW83" s="211"/>
      <c r="IRX83" s="211"/>
      <c r="IRY83" s="211"/>
      <c r="IRZ83" s="211"/>
      <c r="ISA83" s="211"/>
      <c r="ISB83" s="211"/>
      <c r="ISC83" s="211"/>
      <c r="ISD83" s="211"/>
      <c r="ISE83" s="211"/>
      <c r="ISF83" s="211"/>
      <c r="ISG83" s="211"/>
      <c r="ISH83" s="211"/>
      <c r="ISI83" s="211"/>
      <c r="ISJ83" s="211"/>
      <c r="ISK83" s="211"/>
      <c r="ISL83" s="211"/>
      <c r="ISM83" s="211"/>
      <c r="ISN83" s="211"/>
      <c r="ISO83" s="211"/>
      <c r="ISP83" s="211"/>
      <c r="ISQ83" s="211"/>
      <c r="ISR83" s="211"/>
      <c r="ISS83" s="211"/>
      <c r="IST83" s="211"/>
      <c r="ISU83" s="211"/>
      <c r="ISV83" s="211"/>
      <c r="ISW83" s="211"/>
      <c r="ISX83" s="211"/>
      <c r="ISY83" s="211"/>
      <c r="ISZ83" s="211"/>
      <c r="ITA83" s="211"/>
      <c r="ITB83" s="211"/>
      <c r="ITC83" s="211"/>
      <c r="ITD83" s="211"/>
      <c r="ITE83" s="211"/>
      <c r="ITF83" s="211"/>
      <c r="ITG83" s="211"/>
      <c r="ITH83" s="211"/>
      <c r="ITI83" s="211"/>
      <c r="ITJ83" s="211"/>
      <c r="ITK83" s="211"/>
      <c r="ITL83" s="211"/>
      <c r="ITM83" s="211"/>
      <c r="ITN83" s="211"/>
      <c r="ITO83" s="211"/>
      <c r="ITP83" s="211"/>
      <c r="ITQ83" s="211"/>
      <c r="ITR83" s="211"/>
      <c r="ITS83" s="211"/>
      <c r="ITT83" s="211"/>
      <c r="ITU83" s="211"/>
      <c r="ITV83" s="211"/>
      <c r="ITW83" s="211"/>
      <c r="ITX83" s="211"/>
      <c r="ITY83" s="211"/>
      <c r="ITZ83" s="211"/>
      <c r="IUA83" s="211"/>
      <c r="IUB83" s="211"/>
      <c r="IUC83" s="211"/>
      <c r="IUD83" s="211"/>
      <c r="IUE83" s="211"/>
      <c r="IUF83" s="211"/>
      <c r="IUG83" s="211"/>
      <c r="IUH83" s="211"/>
      <c r="IUI83" s="211"/>
      <c r="IUJ83" s="211"/>
      <c r="IUK83" s="211"/>
      <c r="IUL83" s="211"/>
      <c r="IUM83" s="211"/>
      <c r="IUN83" s="211"/>
      <c r="IUO83" s="211"/>
      <c r="IUP83" s="211"/>
      <c r="IUQ83" s="211"/>
      <c r="IUR83" s="211"/>
      <c r="IUS83" s="211"/>
      <c r="IUT83" s="211"/>
      <c r="IUU83" s="211"/>
      <c r="IUV83" s="211"/>
      <c r="IUW83" s="211"/>
      <c r="IUX83" s="211"/>
      <c r="IUY83" s="211"/>
      <c r="IUZ83" s="211"/>
      <c r="IVA83" s="211"/>
      <c r="IVB83" s="211"/>
      <c r="IVC83" s="211"/>
      <c r="IVD83" s="211"/>
      <c r="IVE83" s="211"/>
      <c r="IVF83" s="211"/>
      <c r="IVG83" s="211"/>
      <c r="IVH83" s="211"/>
      <c r="IVI83" s="211"/>
      <c r="IVJ83" s="211"/>
      <c r="IVK83" s="211"/>
      <c r="IVL83" s="211"/>
      <c r="IVM83" s="211"/>
      <c r="IVN83" s="211"/>
      <c r="IVO83" s="211"/>
      <c r="IVP83" s="211"/>
      <c r="IVQ83" s="211"/>
      <c r="IVR83" s="211"/>
      <c r="IVS83" s="211"/>
      <c r="IVT83" s="211"/>
      <c r="IVU83" s="211"/>
      <c r="IVV83" s="211"/>
      <c r="IVW83" s="211"/>
      <c r="IVX83" s="211"/>
      <c r="IVY83" s="211"/>
      <c r="IVZ83" s="211"/>
      <c r="IWA83" s="211"/>
      <c r="IWB83" s="211"/>
      <c r="IWC83" s="211"/>
      <c r="IWD83" s="211"/>
      <c r="IWE83" s="211"/>
      <c r="IWF83" s="211"/>
      <c r="IWG83" s="211"/>
      <c r="IWH83" s="211"/>
      <c r="IWI83" s="211"/>
      <c r="IWJ83" s="211"/>
      <c r="IWK83" s="211"/>
      <c r="IWL83" s="211"/>
      <c r="IWM83" s="211"/>
      <c r="IWN83" s="211"/>
      <c r="IWO83" s="211"/>
      <c r="IWP83" s="211"/>
      <c r="IWQ83" s="211"/>
      <c r="IWR83" s="211"/>
      <c r="IWS83" s="211"/>
      <c r="IWT83" s="211"/>
      <c r="IWU83" s="211"/>
      <c r="IWV83" s="211"/>
      <c r="IWW83" s="211"/>
      <c r="IWX83" s="211"/>
      <c r="IWY83" s="211"/>
      <c r="IWZ83" s="211"/>
      <c r="IXA83" s="211"/>
      <c r="IXB83" s="211"/>
      <c r="IXC83" s="211"/>
      <c r="IXD83" s="211"/>
      <c r="IXE83" s="211"/>
      <c r="IXF83" s="211"/>
      <c r="IXG83" s="211"/>
      <c r="IXH83" s="211"/>
      <c r="IXI83" s="211"/>
      <c r="IXJ83" s="211"/>
      <c r="IXK83" s="211"/>
      <c r="IXL83" s="211"/>
      <c r="IXM83" s="211"/>
      <c r="IXN83" s="211"/>
      <c r="IXO83" s="211"/>
      <c r="IXP83" s="211"/>
      <c r="IXQ83" s="211"/>
      <c r="IXR83" s="211"/>
      <c r="IXS83" s="211"/>
      <c r="IXT83" s="211"/>
      <c r="IXU83" s="211"/>
      <c r="IXV83" s="211"/>
      <c r="IXW83" s="211"/>
      <c r="IXX83" s="211"/>
      <c r="IXY83" s="211"/>
      <c r="IXZ83" s="211"/>
      <c r="IYA83" s="211"/>
      <c r="IYB83" s="211"/>
      <c r="IYC83" s="211"/>
      <c r="IYD83" s="211"/>
      <c r="IYE83" s="211"/>
      <c r="IYF83" s="211"/>
      <c r="IYG83" s="211"/>
      <c r="IYH83" s="211"/>
      <c r="IYI83" s="211"/>
      <c r="IYJ83" s="211"/>
      <c r="IYK83" s="211"/>
      <c r="IYL83" s="211"/>
      <c r="IYM83" s="211"/>
      <c r="IYN83" s="211"/>
      <c r="IYO83" s="211"/>
      <c r="IYP83" s="211"/>
      <c r="IYQ83" s="211"/>
      <c r="IYR83" s="211"/>
      <c r="IYS83" s="211"/>
      <c r="IYT83" s="211"/>
      <c r="IYU83" s="211"/>
      <c r="IYV83" s="211"/>
      <c r="IYW83" s="211"/>
      <c r="IYX83" s="211"/>
      <c r="IYY83" s="211"/>
      <c r="IYZ83" s="211"/>
      <c r="IZA83" s="211"/>
      <c r="IZB83" s="211"/>
      <c r="IZC83" s="211"/>
      <c r="IZD83" s="211"/>
      <c r="IZE83" s="211"/>
      <c r="IZF83" s="211"/>
      <c r="IZG83" s="211"/>
      <c r="IZH83" s="211"/>
      <c r="IZI83" s="211"/>
      <c r="IZJ83" s="211"/>
      <c r="IZK83" s="211"/>
      <c r="IZL83" s="211"/>
      <c r="IZM83" s="211"/>
      <c r="IZN83" s="211"/>
      <c r="IZO83" s="211"/>
      <c r="IZP83" s="211"/>
      <c r="IZQ83" s="211"/>
      <c r="IZR83" s="211"/>
      <c r="IZS83" s="211"/>
      <c r="IZT83" s="211"/>
      <c r="IZU83" s="211"/>
      <c r="IZV83" s="211"/>
      <c r="IZW83" s="211"/>
      <c r="IZX83" s="211"/>
      <c r="IZY83" s="211"/>
      <c r="IZZ83" s="211"/>
      <c r="JAA83" s="211"/>
      <c r="JAB83" s="211"/>
      <c r="JAC83" s="211"/>
      <c r="JAD83" s="211"/>
      <c r="JAE83" s="211"/>
      <c r="JAF83" s="211"/>
      <c r="JAG83" s="211"/>
      <c r="JAH83" s="211"/>
      <c r="JAI83" s="211"/>
      <c r="JAJ83" s="211"/>
      <c r="JAK83" s="211"/>
      <c r="JAL83" s="211"/>
      <c r="JAM83" s="211"/>
      <c r="JAN83" s="211"/>
      <c r="JAO83" s="211"/>
      <c r="JAP83" s="211"/>
      <c r="JAQ83" s="211"/>
      <c r="JAR83" s="211"/>
      <c r="JAS83" s="211"/>
      <c r="JAT83" s="211"/>
      <c r="JAU83" s="211"/>
      <c r="JAV83" s="211"/>
      <c r="JAW83" s="211"/>
      <c r="JAX83" s="211"/>
      <c r="JAY83" s="211"/>
      <c r="JAZ83" s="211"/>
      <c r="JBA83" s="211"/>
      <c r="JBB83" s="211"/>
      <c r="JBC83" s="211"/>
      <c r="JBD83" s="211"/>
      <c r="JBE83" s="211"/>
      <c r="JBF83" s="211"/>
      <c r="JBG83" s="211"/>
      <c r="JBH83" s="211"/>
      <c r="JBI83" s="211"/>
      <c r="JBJ83" s="211"/>
      <c r="JBK83" s="211"/>
      <c r="JBL83" s="211"/>
      <c r="JBM83" s="211"/>
      <c r="JBN83" s="211"/>
      <c r="JBO83" s="211"/>
      <c r="JBP83" s="211"/>
      <c r="JBQ83" s="211"/>
      <c r="JBR83" s="211"/>
      <c r="JBS83" s="211"/>
      <c r="JBT83" s="211"/>
      <c r="JBU83" s="211"/>
      <c r="JBV83" s="211"/>
      <c r="JBW83" s="211"/>
      <c r="JBX83" s="211"/>
      <c r="JBY83" s="211"/>
      <c r="JBZ83" s="211"/>
      <c r="JCA83" s="211"/>
      <c r="JCB83" s="211"/>
      <c r="JCC83" s="211"/>
      <c r="JCD83" s="211"/>
      <c r="JCE83" s="211"/>
      <c r="JCF83" s="211"/>
      <c r="JCG83" s="211"/>
      <c r="JCH83" s="211"/>
      <c r="JCI83" s="211"/>
      <c r="JCJ83" s="211"/>
      <c r="JCK83" s="211"/>
      <c r="JCL83" s="211"/>
      <c r="JCM83" s="211"/>
      <c r="JCN83" s="211"/>
      <c r="JCO83" s="211"/>
      <c r="JCP83" s="211"/>
      <c r="JCQ83" s="211"/>
      <c r="JCR83" s="211"/>
      <c r="JCS83" s="211"/>
      <c r="JCT83" s="211"/>
      <c r="JCU83" s="211"/>
      <c r="JCV83" s="211"/>
      <c r="JCW83" s="211"/>
      <c r="JCX83" s="211"/>
      <c r="JCY83" s="211"/>
      <c r="JCZ83" s="211"/>
      <c r="JDA83" s="211"/>
      <c r="JDB83" s="211"/>
      <c r="JDC83" s="211"/>
      <c r="JDD83" s="211"/>
      <c r="JDE83" s="211"/>
      <c r="JDF83" s="211"/>
      <c r="JDG83" s="211"/>
      <c r="JDH83" s="211"/>
      <c r="JDI83" s="211"/>
      <c r="JDJ83" s="211"/>
      <c r="JDK83" s="211"/>
      <c r="JDL83" s="211"/>
      <c r="JDM83" s="211"/>
      <c r="JDN83" s="211"/>
      <c r="JDO83" s="211"/>
      <c r="JDP83" s="211"/>
      <c r="JDQ83" s="211"/>
      <c r="JDR83" s="211"/>
      <c r="JDS83" s="211"/>
      <c r="JDT83" s="211"/>
      <c r="JDU83" s="211"/>
      <c r="JDV83" s="211"/>
      <c r="JDW83" s="211"/>
      <c r="JDX83" s="211"/>
      <c r="JDY83" s="211"/>
      <c r="JDZ83" s="211"/>
      <c r="JEA83" s="211"/>
      <c r="JEB83" s="211"/>
      <c r="JEC83" s="211"/>
      <c r="JED83" s="211"/>
      <c r="JEE83" s="211"/>
      <c r="JEF83" s="211"/>
      <c r="JEG83" s="211"/>
      <c r="JEH83" s="211"/>
      <c r="JEI83" s="211"/>
      <c r="JEJ83" s="211"/>
      <c r="JEK83" s="211"/>
      <c r="JEL83" s="211"/>
      <c r="JEM83" s="211"/>
      <c r="JEN83" s="211"/>
      <c r="JEO83" s="211"/>
      <c r="JEP83" s="211"/>
      <c r="JEQ83" s="211"/>
      <c r="JER83" s="211"/>
      <c r="JES83" s="211"/>
      <c r="JET83" s="211"/>
      <c r="JEU83" s="211"/>
      <c r="JEV83" s="211"/>
      <c r="JEW83" s="211"/>
      <c r="JEX83" s="211"/>
      <c r="JEY83" s="211"/>
      <c r="JEZ83" s="211"/>
      <c r="JFA83" s="211"/>
      <c r="JFB83" s="211"/>
      <c r="JFC83" s="211"/>
      <c r="JFD83" s="211"/>
      <c r="JFE83" s="211"/>
      <c r="JFF83" s="211"/>
      <c r="JFG83" s="211"/>
      <c r="JFH83" s="211"/>
      <c r="JFI83" s="211"/>
      <c r="JFJ83" s="211"/>
      <c r="JFK83" s="211"/>
      <c r="JFL83" s="211"/>
      <c r="JFM83" s="211"/>
      <c r="JFN83" s="211"/>
      <c r="JFO83" s="211"/>
      <c r="JFP83" s="211"/>
      <c r="JFQ83" s="211"/>
      <c r="JFR83" s="211"/>
      <c r="JFS83" s="211"/>
      <c r="JFT83" s="211"/>
      <c r="JFU83" s="211"/>
      <c r="JFV83" s="211"/>
      <c r="JFW83" s="211"/>
      <c r="JFX83" s="211"/>
      <c r="JFY83" s="211"/>
      <c r="JFZ83" s="211"/>
      <c r="JGA83" s="211"/>
      <c r="JGB83" s="211"/>
      <c r="JGC83" s="211"/>
      <c r="JGD83" s="211"/>
      <c r="JGE83" s="211"/>
      <c r="JGF83" s="211"/>
      <c r="JGG83" s="211"/>
      <c r="JGH83" s="211"/>
      <c r="JGI83" s="211"/>
      <c r="JGJ83" s="211"/>
      <c r="JGK83" s="211"/>
      <c r="JGL83" s="211"/>
      <c r="JGM83" s="211"/>
      <c r="JGN83" s="211"/>
      <c r="JGO83" s="211"/>
      <c r="JGP83" s="211"/>
      <c r="JGQ83" s="211"/>
      <c r="JGR83" s="211"/>
      <c r="JGS83" s="211"/>
      <c r="JGT83" s="211"/>
      <c r="JGU83" s="211"/>
      <c r="JGV83" s="211"/>
      <c r="JGW83" s="211"/>
      <c r="JGX83" s="211"/>
      <c r="JGY83" s="211"/>
      <c r="JGZ83" s="211"/>
      <c r="JHA83" s="211"/>
      <c r="JHB83" s="211"/>
      <c r="JHC83" s="211"/>
      <c r="JHD83" s="211"/>
      <c r="JHE83" s="211"/>
      <c r="JHF83" s="211"/>
      <c r="JHG83" s="211"/>
      <c r="JHH83" s="211"/>
      <c r="JHI83" s="211"/>
      <c r="JHJ83" s="211"/>
      <c r="JHK83" s="211"/>
      <c r="JHL83" s="211"/>
      <c r="JHM83" s="211"/>
      <c r="JHN83" s="211"/>
      <c r="JHO83" s="211"/>
      <c r="JHP83" s="211"/>
      <c r="JHQ83" s="211"/>
      <c r="JHR83" s="211"/>
      <c r="JHS83" s="211"/>
      <c r="JHT83" s="211"/>
      <c r="JHU83" s="211"/>
      <c r="JHV83" s="211"/>
      <c r="JHW83" s="211"/>
      <c r="JHX83" s="211"/>
      <c r="JHY83" s="211"/>
      <c r="JHZ83" s="211"/>
      <c r="JIA83" s="211"/>
      <c r="JIB83" s="211"/>
      <c r="JIC83" s="211"/>
      <c r="JID83" s="211"/>
      <c r="JIE83" s="211"/>
      <c r="JIF83" s="211"/>
      <c r="JIG83" s="211"/>
      <c r="JIH83" s="211"/>
      <c r="JII83" s="211"/>
      <c r="JIJ83" s="211"/>
      <c r="JIK83" s="211"/>
      <c r="JIL83" s="211"/>
      <c r="JIM83" s="211"/>
      <c r="JIN83" s="211"/>
      <c r="JIO83" s="211"/>
      <c r="JIP83" s="211"/>
      <c r="JIQ83" s="211"/>
      <c r="JIR83" s="211"/>
      <c r="JIS83" s="211"/>
      <c r="JIT83" s="211"/>
      <c r="JIU83" s="211"/>
      <c r="JIV83" s="211"/>
      <c r="JIW83" s="211"/>
      <c r="JIX83" s="211"/>
      <c r="JIY83" s="211"/>
      <c r="JIZ83" s="211"/>
      <c r="JJA83" s="211"/>
      <c r="JJB83" s="211"/>
      <c r="JJC83" s="211"/>
      <c r="JJD83" s="211"/>
      <c r="JJE83" s="211"/>
      <c r="JJF83" s="211"/>
      <c r="JJG83" s="211"/>
      <c r="JJH83" s="211"/>
      <c r="JJI83" s="211"/>
      <c r="JJJ83" s="211"/>
      <c r="JJK83" s="211"/>
      <c r="JJL83" s="211"/>
      <c r="JJM83" s="211"/>
      <c r="JJN83" s="211"/>
      <c r="JJO83" s="211"/>
      <c r="JJP83" s="211"/>
      <c r="JJQ83" s="211"/>
      <c r="JJR83" s="211"/>
      <c r="JJS83" s="211"/>
      <c r="JJT83" s="211"/>
      <c r="JJU83" s="211"/>
      <c r="JJV83" s="211"/>
      <c r="JJW83" s="211"/>
      <c r="JJX83" s="211"/>
      <c r="JJY83" s="211"/>
      <c r="JJZ83" s="211"/>
      <c r="JKA83" s="211"/>
      <c r="JKB83" s="211"/>
      <c r="JKC83" s="211"/>
      <c r="JKD83" s="211"/>
      <c r="JKE83" s="211"/>
      <c r="JKF83" s="211"/>
      <c r="JKG83" s="211"/>
      <c r="JKH83" s="211"/>
      <c r="JKI83" s="211"/>
      <c r="JKJ83" s="211"/>
      <c r="JKK83" s="211"/>
      <c r="JKL83" s="211"/>
      <c r="JKM83" s="211"/>
      <c r="JKN83" s="211"/>
      <c r="JKO83" s="211"/>
      <c r="JKP83" s="211"/>
      <c r="JKQ83" s="211"/>
      <c r="JKR83" s="211"/>
      <c r="JKS83" s="211"/>
      <c r="JKT83" s="211"/>
      <c r="JKU83" s="211"/>
      <c r="JKV83" s="211"/>
      <c r="JKW83" s="211"/>
      <c r="JKX83" s="211"/>
      <c r="JKY83" s="211"/>
      <c r="JKZ83" s="211"/>
      <c r="JLA83" s="211"/>
      <c r="JLB83" s="211"/>
      <c r="JLC83" s="211"/>
      <c r="JLD83" s="211"/>
      <c r="JLE83" s="211"/>
      <c r="JLF83" s="211"/>
      <c r="JLG83" s="211"/>
      <c r="JLH83" s="211"/>
      <c r="JLI83" s="211"/>
      <c r="JLJ83" s="211"/>
      <c r="JLK83" s="211"/>
      <c r="JLL83" s="211"/>
      <c r="JLM83" s="211"/>
      <c r="JLN83" s="211"/>
      <c r="JLO83" s="211"/>
      <c r="JLP83" s="211"/>
      <c r="JLQ83" s="211"/>
      <c r="JLR83" s="211"/>
      <c r="JLS83" s="211"/>
      <c r="JLT83" s="211"/>
      <c r="JLU83" s="211"/>
      <c r="JLV83" s="211"/>
      <c r="JLW83" s="211"/>
      <c r="JLX83" s="211"/>
      <c r="JLY83" s="211"/>
      <c r="JLZ83" s="211"/>
      <c r="JMA83" s="211"/>
      <c r="JMB83" s="211"/>
      <c r="JMC83" s="211"/>
      <c r="JMD83" s="211"/>
      <c r="JME83" s="211"/>
      <c r="JMF83" s="211"/>
      <c r="JMG83" s="211"/>
      <c r="JMH83" s="211"/>
      <c r="JMI83" s="211"/>
      <c r="JMJ83" s="211"/>
      <c r="JMK83" s="211"/>
      <c r="JML83" s="211"/>
      <c r="JMM83" s="211"/>
      <c r="JMN83" s="211"/>
      <c r="JMO83" s="211"/>
      <c r="JMP83" s="211"/>
      <c r="JMQ83" s="211"/>
      <c r="JMR83" s="211"/>
      <c r="JMS83" s="211"/>
      <c r="JMT83" s="211"/>
      <c r="JMU83" s="211"/>
      <c r="JMV83" s="211"/>
      <c r="JMW83" s="211"/>
      <c r="JMX83" s="211"/>
      <c r="JMY83" s="211"/>
      <c r="JMZ83" s="211"/>
      <c r="JNA83" s="211"/>
      <c r="JNB83" s="211"/>
      <c r="JNC83" s="211"/>
      <c r="JND83" s="211"/>
      <c r="JNE83" s="211"/>
      <c r="JNF83" s="211"/>
      <c r="JNG83" s="211"/>
      <c r="JNH83" s="211"/>
      <c r="JNI83" s="211"/>
      <c r="JNJ83" s="211"/>
      <c r="JNK83" s="211"/>
      <c r="JNL83" s="211"/>
      <c r="JNM83" s="211"/>
      <c r="JNN83" s="211"/>
      <c r="JNO83" s="211"/>
      <c r="JNP83" s="211"/>
      <c r="JNQ83" s="211"/>
      <c r="JNR83" s="211"/>
      <c r="JNS83" s="211"/>
      <c r="JNT83" s="211"/>
      <c r="JNU83" s="211"/>
      <c r="JNV83" s="211"/>
      <c r="JNW83" s="211"/>
      <c r="JNX83" s="211"/>
      <c r="JNY83" s="211"/>
      <c r="JNZ83" s="211"/>
      <c r="JOA83" s="211"/>
      <c r="JOB83" s="211"/>
      <c r="JOC83" s="211"/>
      <c r="JOD83" s="211"/>
      <c r="JOE83" s="211"/>
      <c r="JOF83" s="211"/>
      <c r="JOG83" s="211"/>
      <c r="JOH83" s="211"/>
      <c r="JOI83" s="211"/>
      <c r="JOJ83" s="211"/>
      <c r="JOK83" s="211"/>
      <c r="JOL83" s="211"/>
      <c r="JOM83" s="211"/>
      <c r="JON83" s="211"/>
      <c r="JOO83" s="211"/>
      <c r="JOP83" s="211"/>
      <c r="JOQ83" s="211"/>
      <c r="JOR83" s="211"/>
      <c r="JOS83" s="211"/>
      <c r="JOT83" s="211"/>
      <c r="JOU83" s="211"/>
      <c r="JOV83" s="211"/>
      <c r="JOW83" s="211"/>
      <c r="JOX83" s="211"/>
      <c r="JOY83" s="211"/>
      <c r="JOZ83" s="211"/>
      <c r="JPA83" s="211"/>
      <c r="JPB83" s="211"/>
      <c r="JPC83" s="211"/>
      <c r="JPD83" s="211"/>
      <c r="JPE83" s="211"/>
      <c r="JPF83" s="211"/>
      <c r="JPG83" s="211"/>
      <c r="JPH83" s="211"/>
      <c r="JPI83" s="211"/>
      <c r="JPJ83" s="211"/>
      <c r="JPK83" s="211"/>
      <c r="JPL83" s="211"/>
      <c r="JPM83" s="211"/>
      <c r="JPN83" s="211"/>
      <c r="JPO83" s="211"/>
      <c r="JPP83" s="211"/>
      <c r="JPQ83" s="211"/>
      <c r="JPR83" s="211"/>
      <c r="JPS83" s="211"/>
      <c r="JPT83" s="211"/>
      <c r="JPU83" s="211"/>
      <c r="JPV83" s="211"/>
      <c r="JPW83" s="211"/>
      <c r="JPX83" s="211"/>
      <c r="JPY83" s="211"/>
      <c r="JPZ83" s="211"/>
      <c r="JQA83" s="211"/>
      <c r="JQB83" s="211"/>
      <c r="JQC83" s="211"/>
      <c r="JQD83" s="211"/>
      <c r="JQE83" s="211"/>
      <c r="JQF83" s="211"/>
      <c r="JQG83" s="211"/>
      <c r="JQH83" s="211"/>
      <c r="JQI83" s="211"/>
      <c r="JQJ83" s="211"/>
      <c r="JQK83" s="211"/>
      <c r="JQL83" s="211"/>
      <c r="JQM83" s="211"/>
      <c r="JQN83" s="211"/>
      <c r="JQO83" s="211"/>
      <c r="JQP83" s="211"/>
      <c r="JQQ83" s="211"/>
      <c r="JQR83" s="211"/>
      <c r="JQS83" s="211"/>
      <c r="JQT83" s="211"/>
      <c r="JQU83" s="211"/>
      <c r="JQV83" s="211"/>
      <c r="JQW83" s="211"/>
      <c r="JQX83" s="211"/>
      <c r="JQY83" s="211"/>
      <c r="JQZ83" s="211"/>
      <c r="JRA83" s="211"/>
      <c r="JRB83" s="211"/>
      <c r="JRC83" s="211"/>
      <c r="JRD83" s="211"/>
      <c r="JRE83" s="211"/>
      <c r="JRF83" s="211"/>
      <c r="JRG83" s="211"/>
      <c r="JRH83" s="211"/>
      <c r="JRI83" s="211"/>
      <c r="JRJ83" s="211"/>
      <c r="JRK83" s="211"/>
      <c r="JRL83" s="211"/>
      <c r="JRM83" s="211"/>
      <c r="JRN83" s="211"/>
      <c r="JRO83" s="211"/>
      <c r="JRP83" s="211"/>
      <c r="JRQ83" s="211"/>
      <c r="JRR83" s="211"/>
      <c r="JRS83" s="211"/>
      <c r="JRT83" s="211"/>
      <c r="JRU83" s="211"/>
      <c r="JRV83" s="211"/>
      <c r="JRW83" s="211"/>
      <c r="JRX83" s="211"/>
      <c r="JRY83" s="211"/>
      <c r="JRZ83" s="211"/>
      <c r="JSA83" s="211"/>
      <c r="JSB83" s="211"/>
      <c r="JSC83" s="211"/>
      <c r="JSD83" s="211"/>
      <c r="JSE83" s="211"/>
      <c r="JSF83" s="211"/>
      <c r="JSG83" s="211"/>
      <c r="JSH83" s="211"/>
      <c r="JSI83" s="211"/>
      <c r="JSJ83" s="211"/>
      <c r="JSK83" s="211"/>
      <c r="JSL83" s="211"/>
      <c r="JSM83" s="211"/>
      <c r="JSN83" s="211"/>
      <c r="JSO83" s="211"/>
      <c r="JSP83" s="211"/>
      <c r="JSQ83" s="211"/>
      <c r="JSR83" s="211"/>
      <c r="JSS83" s="211"/>
      <c r="JST83" s="211"/>
      <c r="JSU83" s="211"/>
      <c r="JSV83" s="211"/>
      <c r="JSW83" s="211"/>
      <c r="JSX83" s="211"/>
      <c r="JSY83" s="211"/>
      <c r="JSZ83" s="211"/>
      <c r="JTA83" s="211"/>
      <c r="JTB83" s="211"/>
      <c r="JTC83" s="211"/>
      <c r="JTD83" s="211"/>
      <c r="JTE83" s="211"/>
      <c r="JTF83" s="211"/>
      <c r="JTG83" s="211"/>
      <c r="JTH83" s="211"/>
      <c r="JTI83" s="211"/>
      <c r="JTJ83" s="211"/>
      <c r="JTK83" s="211"/>
      <c r="JTL83" s="211"/>
      <c r="JTM83" s="211"/>
      <c r="JTN83" s="211"/>
      <c r="JTO83" s="211"/>
      <c r="JTP83" s="211"/>
      <c r="JTQ83" s="211"/>
      <c r="JTR83" s="211"/>
      <c r="JTS83" s="211"/>
      <c r="JTT83" s="211"/>
      <c r="JTU83" s="211"/>
      <c r="JTV83" s="211"/>
      <c r="JTW83" s="211"/>
      <c r="JTX83" s="211"/>
      <c r="JTY83" s="211"/>
      <c r="JTZ83" s="211"/>
      <c r="JUA83" s="211"/>
      <c r="JUB83" s="211"/>
      <c r="JUC83" s="211"/>
      <c r="JUD83" s="211"/>
      <c r="JUE83" s="211"/>
      <c r="JUF83" s="211"/>
      <c r="JUG83" s="211"/>
      <c r="JUH83" s="211"/>
      <c r="JUI83" s="211"/>
      <c r="JUJ83" s="211"/>
      <c r="JUK83" s="211"/>
      <c r="JUL83" s="211"/>
      <c r="JUM83" s="211"/>
      <c r="JUN83" s="211"/>
      <c r="JUO83" s="211"/>
      <c r="JUP83" s="211"/>
      <c r="JUQ83" s="211"/>
      <c r="JUR83" s="211"/>
      <c r="JUS83" s="211"/>
      <c r="JUT83" s="211"/>
      <c r="JUU83" s="211"/>
      <c r="JUV83" s="211"/>
      <c r="JUW83" s="211"/>
      <c r="JUX83" s="211"/>
      <c r="JUY83" s="211"/>
      <c r="JUZ83" s="211"/>
      <c r="JVA83" s="211"/>
      <c r="JVB83" s="211"/>
      <c r="JVC83" s="211"/>
      <c r="JVD83" s="211"/>
      <c r="JVE83" s="211"/>
      <c r="JVF83" s="211"/>
      <c r="JVG83" s="211"/>
      <c r="JVH83" s="211"/>
      <c r="JVI83" s="211"/>
      <c r="JVJ83" s="211"/>
      <c r="JVK83" s="211"/>
      <c r="JVL83" s="211"/>
      <c r="JVM83" s="211"/>
      <c r="JVN83" s="211"/>
      <c r="JVO83" s="211"/>
      <c r="JVP83" s="211"/>
      <c r="JVQ83" s="211"/>
      <c r="JVR83" s="211"/>
      <c r="JVS83" s="211"/>
      <c r="JVT83" s="211"/>
      <c r="JVU83" s="211"/>
      <c r="JVV83" s="211"/>
      <c r="JVW83" s="211"/>
      <c r="JVX83" s="211"/>
      <c r="JVY83" s="211"/>
      <c r="JVZ83" s="211"/>
      <c r="JWA83" s="211"/>
      <c r="JWB83" s="211"/>
      <c r="JWC83" s="211"/>
      <c r="JWD83" s="211"/>
      <c r="JWE83" s="211"/>
      <c r="JWF83" s="211"/>
      <c r="JWG83" s="211"/>
      <c r="JWH83" s="211"/>
      <c r="JWI83" s="211"/>
      <c r="JWJ83" s="211"/>
      <c r="JWK83" s="211"/>
      <c r="JWL83" s="211"/>
      <c r="JWM83" s="211"/>
      <c r="JWN83" s="211"/>
      <c r="JWO83" s="211"/>
      <c r="JWP83" s="211"/>
      <c r="JWQ83" s="211"/>
      <c r="JWR83" s="211"/>
      <c r="JWS83" s="211"/>
      <c r="JWT83" s="211"/>
      <c r="JWU83" s="211"/>
      <c r="JWV83" s="211"/>
      <c r="JWW83" s="211"/>
      <c r="JWX83" s="211"/>
      <c r="JWY83" s="211"/>
      <c r="JWZ83" s="211"/>
      <c r="JXA83" s="211"/>
      <c r="JXB83" s="211"/>
      <c r="JXC83" s="211"/>
      <c r="JXD83" s="211"/>
      <c r="JXE83" s="211"/>
      <c r="JXF83" s="211"/>
      <c r="JXG83" s="211"/>
      <c r="JXH83" s="211"/>
      <c r="JXI83" s="211"/>
      <c r="JXJ83" s="211"/>
      <c r="JXK83" s="211"/>
      <c r="JXL83" s="211"/>
      <c r="JXM83" s="211"/>
      <c r="JXN83" s="211"/>
      <c r="JXO83" s="211"/>
      <c r="JXP83" s="211"/>
      <c r="JXQ83" s="211"/>
      <c r="JXR83" s="211"/>
      <c r="JXS83" s="211"/>
      <c r="JXT83" s="211"/>
      <c r="JXU83" s="211"/>
      <c r="JXV83" s="211"/>
      <c r="JXW83" s="211"/>
      <c r="JXX83" s="211"/>
      <c r="JXY83" s="211"/>
      <c r="JXZ83" s="211"/>
      <c r="JYA83" s="211"/>
      <c r="JYB83" s="211"/>
      <c r="JYC83" s="211"/>
      <c r="JYD83" s="211"/>
      <c r="JYE83" s="211"/>
      <c r="JYF83" s="211"/>
      <c r="JYG83" s="211"/>
      <c r="JYH83" s="211"/>
      <c r="JYI83" s="211"/>
      <c r="JYJ83" s="211"/>
      <c r="JYK83" s="211"/>
      <c r="JYL83" s="211"/>
      <c r="JYM83" s="211"/>
      <c r="JYN83" s="211"/>
      <c r="JYO83" s="211"/>
      <c r="JYP83" s="211"/>
      <c r="JYQ83" s="211"/>
      <c r="JYR83" s="211"/>
      <c r="JYS83" s="211"/>
      <c r="JYT83" s="211"/>
      <c r="JYU83" s="211"/>
      <c r="JYV83" s="211"/>
      <c r="JYW83" s="211"/>
      <c r="JYX83" s="211"/>
      <c r="JYY83" s="211"/>
      <c r="JYZ83" s="211"/>
      <c r="JZA83" s="211"/>
      <c r="JZB83" s="211"/>
      <c r="JZC83" s="211"/>
      <c r="JZD83" s="211"/>
      <c r="JZE83" s="211"/>
      <c r="JZF83" s="211"/>
      <c r="JZG83" s="211"/>
      <c r="JZH83" s="211"/>
      <c r="JZI83" s="211"/>
      <c r="JZJ83" s="211"/>
      <c r="JZK83" s="211"/>
      <c r="JZL83" s="211"/>
      <c r="JZM83" s="211"/>
      <c r="JZN83" s="211"/>
      <c r="JZO83" s="211"/>
      <c r="JZP83" s="211"/>
      <c r="JZQ83" s="211"/>
      <c r="JZR83" s="211"/>
      <c r="JZS83" s="211"/>
      <c r="JZT83" s="211"/>
      <c r="JZU83" s="211"/>
      <c r="JZV83" s="211"/>
      <c r="JZW83" s="211"/>
      <c r="JZX83" s="211"/>
      <c r="JZY83" s="211"/>
      <c r="JZZ83" s="211"/>
      <c r="KAA83" s="211"/>
      <c r="KAB83" s="211"/>
      <c r="KAC83" s="211"/>
      <c r="KAD83" s="211"/>
      <c r="KAE83" s="211"/>
      <c r="KAF83" s="211"/>
      <c r="KAG83" s="211"/>
      <c r="KAH83" s="211"/>
      <c r="KAI83" s="211"/>
      <c r="KAJ83" s="211"/>
      <c r="KAK83" s="211"/>
      <c r="KAL83" s="211"/>
      <c r="KAM83" s="211"/>
      <c r="KAN83" s="211"/>
      <c r="KAO83" s="211"/>
      <c r="KAP83" s="211"/>
      <c r="KAQ83" s="211"/>
      <c r="KAR83" s="211"/>
      <c r="KAS83" s="211"/>
      <c r="KAT83" s="211"/>
      <c r="KAU83" s="211"/>
      <c r="KAV83" s="211"/>
      <c r="KAW83" s="211"/>
      <c r="KAX83" s="211"/>
      <c r="KAY83" s="211"/>
      <c r="KAZ83" s="211"/>
      <c r="KBA83" s="211"/>
      <c r="KBB83" s="211"/>
      <c r="KBC83" s="211"/>
      <c r="KBD83" s="211"/>
      <c r="KBE83" s="211"/>
      <c r="KBF83" s="211"/>
      <c r="KBG83" s="211"/>
      <c r="KBH83" s="211"/>
      <c r="KBI83" s="211"/>
      <c r="KBJ83" s="211"/>
      <c r="KBK83" s="211"/>
      <c r="KBL83" s="211"/>
      <c r="KBM83" s="211"/>
      <c r="KBN83" s="211"/>
      <c r="KBO83" s="211"/>
      <c r="KBP83" s="211"/>
      <c r="KBQ83" s="211"/>
      <c r="KBR83" s="211"/>
      <c r="KBS83" s="211"/>
      <c r="KBT83" s="211"/>
      <c r="KBU83" s="211"/>
      <c r="KBV83" s="211"/>
      <c r="KBW83" s="211"/>
      <c r="KBX83" s="211"/>
      <c r="KBY83" s="211"/>
      <c r="KBZ83" s="211"/>
      <c r="KCA83" s="211"/>
      <c r="KCB83" s="211"/>
      <c r="KCC83" s="211"/>
      <c r="KCD83" s="211"/>
      <c r="KCE83" s="211"/>
      <c r="KCF83" s="211"/>
      <c r="KCG83" s="211"/>
      <c r="KCH83" s="211"/>
      <c r="KCI83" s="211"/>
      <c r="KCJ83" s="211"/>
      <c r="KCK83" s="211"/>
      <c r="KCL83" s="211"/>
      <c r="KCM83" s="211"/>
      <c r="KCN83" s="211"/>
      <c r="KCO83" s="211"/>
      <c r="KCP83" s="211"/>
      <c r="KCQ83" s="211"/>
      <c r="KCR83" s="211"/>
      <c r="KCS83" s="211"/>
      <c r="KCT83" s="211"/>
      <c r="KCU83" s="211"/>
      <c r="KCV83" s="211"/>
      <c r="KCW83" s="211"/>
      <c r="KCX83" s="211"/>
      <c r="KCY83" s="211"/>
      <c r="KCZ83" s="211"/>
      <c r="KDA83" s="211"/>
      <c r="KDB83" s="211"/>
      <c r="KDC83" s="211"/>
      <c r="KDD83" s="211"/>
      <c r="KDE83" s="211"/>
      <c r="KDF83" s="211"/>
      <c r="KDG83" s="211"/>
      <c r="KDH83" s="211"/>
      <c r="KDI83" s="211"/>
      <c r="KDJ83" s="211"/>
      <c r="KDK83" s="211"/>
      <c r="KDL83" s="211"/>
      <c r="KDM83" s="211"/>
      <c r="KDN83" s="211"/>
      <c r="KDO83" s="211"/>
      <c r="KDP83" s="211"/>
      <c r="KDQ83" s="211"/>
      <c r="KDR83" s="211"/>
      <c r="KDS83" s="211"/>
      <c r="KDT83" s="211"/>
      <c r="KDU83" s="211"/>
      <c r="KDV83" s="211"/>
      <c r="KDW83" s="211"/>
      <c r="KDX83" s="211"/>
      <c r="KDY83" s="211"/>
      <c r="KDZ83" s="211"/>
      <c r="KEA83" s="211"/>
      <c r="KEB83" s="211"/>
      <c r="KEC83" s="211"/>
      <c r="KED83" s="211"/>
      <c r="KEE83" s="211"/>
      <c r="KEF83" s="211"/>
      <c r="KEG83" s="211"/>
      <c r="KEH83" s="211"/>
      <c r="KEI83" s="211"/>
      <c r="KEJ83" s="211"/>
      <c r="KEK83" s="211"/>
      <c r="KEL83" s="211"/>
      <c r="KEM83" s="211"/>
      <c r="KEN83" s="211"/>
      <c r="KEO83" s="211"/>
      <c r="KEP83" s="211"/>
      <c r="KEQ83" s="211"/>
      <c r="KER83" s="211"/>
      <c r="KES83" s="211"/>
      <c r="KET83" s="211"/>
      <c r="KEU83" s="211"/>
      <c r="KEV83" s="211"/>
      <c r="KEW83" s="211"/>
      <c r="KEX83" s="211"/>
      <c r="KEY83" s="211"/>
      <c r="KEZ83" s="211"/>
      <c r="KFA83" s="211"/>
      <c r="KFB83" s="211"/>
      <c r="KFC83" s="211"/>
      <c r="KFD83" s="211"/>
      <c r="KFE83" s="211"/>
      <c r="KFF83" s="211"/>
      <c r="KFG83" s="211"/>
      <c r="KFH83" s="211"/>
      <c r="KFI83" s="211"/>
      <c r="KFJ83" s="211"/>
      <c r="KFK83" s="211"/>
      <c r="KFL83" s="211"/>
      <c r="KFM83" s="211"/>
      <c r="KFN83" s="211"/>
      <c r="KFO83" s="211"/>
      <c r="KFP83" s="211"/>
      <c r="KFQ83" s="211"/>
      <c r="KFR83" s="211"/>
      <c r="KFS83" s="211"/>
      <c r="KFT83" s="211"/>
      <c r="KFU83" s="211"/>
      <c r="KFV83" s="211"/>
      <c r="KFW83" s="211"/>
      <c r="KFX83" s="211"/>
      <c r="KFY83" s="211"/>
      <c r="KFZ83" s="211"/>
      <c r="KGA83" s="211"/>
      <c r="KGB83" s="211"/>
      <c r="KGC83" s="211"/>
      <c r="KGD83" s="211"/>
      <c r="KGE83" s="211"/>
      <c r="KGF83" s="211"/>
      <c r="KGG83" s="211"/>
      <c r="KGH83" s="211"/>
      <c r="KGI83" s="211"/>
      <c r="KGJ83" s="211"/>
      <c r="KGK83" s="211"/>
      <c r="KGL83" s="211"/>
      <c r="KGM83" s="211"/>
      <c r="KGN83" s="211"/>
      <c r="KGO83" s="211"/>
      <c r="KGP83" s="211"/>
      <c r="KGQ83" s="211"/>
      <c r="KGR83" s="211"/>
      <c r="KGS83" s="211"/>
      <c r="KGT83" s="211"/>
      <c r="KGU83" s="211"/>
      <c r="KGV83" s="211"/>
      <c r="KGW83" s="211"/>
      <c r="KGX83" s="211"/>
      <c r="KGY83" s="211"/>
      <c r="KGZ83" s="211"/>
      <c r="KHA83" s="211"/>
      <c r="KHB83" s="211"/>
      <c r="KHC83" s="211"/>
      <c r="KHD83" s="211"/>
      <c r="KHE83" s="211"/>
      <c r="KHF83" s="211"/>
      <c r="KHG83" s="211"/>
      <c r="KHH83" s="211"/>
      <c r="KHI83" s="211"/>
      <c r="KHJ83" s="211"/>
      <c r="KHK83" s="211"/>
      <c r="KHL83" s="211"/>
      <c r="KHM83" s="211"/>
      <c r="KHN83" s="211"/>
      <c r="KHO83" s="211"/>
      <c r="KHP83" s="211"/>
      <c r="KHQ83" s="211"/>
      <c r="KHR83" s="211"/>
      <c r="KHS83" s="211"/>
      <c r="KHT83" s="211"/>
      <c r="KHU83" s="211"/>
      <c r="KHV83" s="211"/>
      <c r="KHW83" s="211"/>
      <c r="KHX83" s="211"/>
      <c r="KHY83" s="211"/>
      <c r="KHZ83" s="211"/>
      <c r="KIA83" s="211"/>
      <c r="KIB83" s="211"/>
      <c r="KIC83" s="211"/>
      <c r="KID83" s="211"/>
      <c r="KIE83" s="211"/>
      <c r="KIF83" s="211"/>
      <c r="KIG83" s="211"/>
      <c r="KIH83" s="211"/>
      <c r="KII83" s="211"/>
      <c r="KIJ83" s="211"/>
      <c r="KIK83" s="211"/>
      <c r="KIL83" s="211"/>
      <c r="KIM83" s="211"/>
      <c r="KIN83" s="211"/>
      <c r="KIO83" s="211"/>
      <c r="KIP83" s="211"/>
      <c r="KIQ83" s="211"/>
      <c r="KIR83" s="211"/>
      <c r="KIS83" s="211"/>
      <c r="KIT83" s="211"/>
      <c r="KIU83" s="211"/>
      <c r="KIV83" s="211"/>
      <c r="KIW83" s="211"/>
      <c r="KIX83" s="211"/>
      <c r="KIY83" s="211"/>
      <c r="KIZ83" s="211"/>
      <c r="KJA83" s="211"/>
      <c r="KJB83" s="211"/>
      <c r="KJC83" s="211"/>
      <c r="KJD83" s="211"/>
      <c r="KJE83" s="211"/>
      <c r="KJF83" s="211"/>
      <c r="KJG83" s="211"/>
      <c r="KJH83" s="211"/>
      <c r="KJI83" s="211"/>
      <c r="KJJ83" s="211"/>
      <c r="KJK83" s="211"/>
      <c r="KJL83" s="211"/>
      <c r="KJM83" s="211"/>
      <c r="KJN83" s="211"/>
      <c r="KJO83" s="211"/>
      <c r="KJP83" s="211"/>
      <c r="KJQ83" s="211"/>
      <c r="KJR83" s="211"/>
      <c r="KJS83" s="211"/>
      <c r="KJT83" s="211"/>
      <c r="KJU83" s="211"/>
      <c r="KJV83" s="211"/>
      <c r="KJW83" s="211"/>
      <c r="KJX83" s="211"/>
      <c r="KJY83" s="211"/>
      <c r="KJZ83" s="211"/>
      <c r="KKA83" s="211"/>
      <c r="KKB83" s="211"/>
      <c r="KKC83" s="211"/>
      <c r="KKD83" s="211"/>
      <c r="KKE83" s="211"/>
      <c r="KKF83" s="211"/>
      <c r="KKG83" s="211"/>
      <c r="KKH83" s="211"/>
      <c r="KKI83" s="211"/>
      <c r="KKJ83" s="211"/>
      <c r="KKK83" s="211"/>
      <c r="KKL83" s="211"/>
      <c r="KKM83" s="211"/>
      <c r="KKN83" s="211"/>
      <c r="KKO83" s="211"/>
      <c r="KKP83" s="211"/>
      <c r="KKQ83" s="211"/>
      <c r="KKR83" s="211"/>
      <c r="KKS83" s="211"/>
      <c r="KKT83" s="211"/>
      <c r="KKU83" s="211"/>
      <c r="KKV83" s="211"/>
      <c r="KKW83" s="211"/>
      <c r="KKX83" s="211"/>
      <c r="KKY83" s="211"/>
      <c r="KKZ83" s="211"/>
      <c r="KLA83" s="211"/>
      <c r="KLB83" s="211"/>
      <c r="KLC83" s="211"/>
      <c r="KLD83" s="211"/>
      <c r="KLE83" s="211"/>
      <c r="KLF83" s="211"/>
      <c r="KLG83" s="211"/>
      <c r="KLH83" s="211"/>
      <c r="KLI83" s="211"/>
      <c r="KLJ83" s="211"/>
      <c r="KLK83" s="211"/>
      <c r="KLL83" s="211"/>
      <c r="KLM83" s="211"/>
      <c r="KLN83" s="211"/>
      <c r="KLO83" s="211"/>
      <c r="KLP83" s="211"/>
      <c r="KLQ83" s="211"/>
      <c r="KLR83" s="211"/>
      <c r="KLS83" s="211"/>
      <c r="KLT83" s="211"/>
      <c r="KLU83" s="211"/>
      <c r="KLV83" s="211"/>
      <c r="KLW83" s="211"/>
      <c r="KLX83" s="211"/>
      <c r="KLY83" s="211"/>
      <c r="KLZ83" s="211"/>
      <c r="KMA83" s="211"/>
      <c r="KMB83" s="211"/>
      <c r="KMC83" s="211"/>
      <c r="KMD83" s="211"/>
      <c r="KME83" s="211"/>
      <c r="KMF83" s="211"/>
      <c r="KMG83" s="211"/>
      <c r="KMH83" s="211"/>
      <c r="KMI83" s="211"/>
      <c r="KMJ83" s="211"/>
      <c r="KMK83" s="211"/>
      <c r="KML83" s="211"/>
      <c r="KMM83" s="211"/>
      <c r="KMN83" s="211"/>
      <c r="KMO83" s="211"/>
      <c r="KMP83" s="211"/>
      <c r="KMQ83" s="211"/>
      <c r="KMR83" s="211"/>
      <c r="KMS83" s="211"/>
      <c r="KMT83" s="211"/>
      <c r="KMU83" s="211"/>
      <c r="KMV83" s="211"/>
      <c r="KMW83" s="211"/>
      <c r="KMX83" s="211"/>
      <c r="KMY83" s="211"/>
      <c r="KMZ83" s="211"/>
      <c r="KNA83" s="211"/>
      <c r="KNB83" s="211"/>
      <c r="KNC83" s="211"/>
      <c r="KND83" s="211"/>
      <c r="KNE83" s="211"/>
      <c r="KNF83" s="211"/>
      <c r="KNG83" s="211"/>
      <c r="KNH83" s="211"/>
      <c r="KNI83" s="211"/>
      <c r="KNJ83" s="211"/>
      <c r="KNK83" s="211"/>
      <c r="KNL83" s="211"/>
      <c r="KNM83" s="211"/>
      <c r="KNN83" s="211"/>
      <c r="KNO83" s="211"/>
      <c r="KNP83" s="211"/>
      <c r="KNQ83" s="211"/>
      <c r="KNR83" s="211"/>
      <c r="KNS83" s="211"/>
      <c r="KNT83" s="211"/>
      <c r="KNU83" s="211"/>
      <c r="KNV83" s="211"/>
      <c r="KNW83" s="211"/>
      <c r="KNX83" s="211"/>
      <c r="KNY83" s="211"/>
      <c r="KNZ83" s="211"/>
      <c r="KOA83" s="211"/>
      <c r="KOB83" s="211"/>
      <c r="KOC83" s="211"/>
      <c r="KOD83" s="211"/>
      <c r="KOE83" s="211"/>
      <c r="KOF83" s="211"/>
      <c r="KOG83" s="211"/>
      <c r="KOH83" s="211"/>
      <c r="KOI83" s="211"/>
      <c r="KOJ83" s="211"/>
      <c r="KOK83" s="211"/>
      <c r="KOL83" s="211"/>
      <c r="KOM83" s="211"/>
      <c r="KON83" s="211"/>
      <c r="KOO83" s="211"/>
      <c r="KOP83" s="211"/>
      <c r="KOQ83" s="211"/>
      <c r="KOR83" s="211"/>
      <c r="KOS83" s="211"/>
      <c r="KOT83" s="211"/>
      <c r="KOU83" s="211"/>
      <c r="KOV83" s="211"/>
      <c r="KOW83" s="211"/>
      <c r="KOX83" s="211"/>
      <c r="KOY83" s="211"/>
      <c r="KOZ83" s="211"/>
      <c r="KPA83" s="211"/>
      <c r="KPB83" s="211"/>
      <c r="KPC83" s="211"/>
      <c r="KPD83" s="211"/>
      <c r="KPE83" s="211"/>
      <c r="KPF83" s="211"/>
      <c r="KPG83" s="211"/>
      <c r="KPH83" s="211"/>
      <c r="KPI83" s="211"/>
      <c r="KPJ83" s="211"/>
      <c r="KPK83" s="211"/>
      <c r="KPL83" s="211"/>
      <c r="KPM83" s="211"/>
      <c r="KPN83" s="211"/>
      <c r="KPO83" s="211"/>
      <c r="KPP83" s="211"/>
      <c r="KPQ83" s="211"/>
      <c r="KPR83" s="211"/>
      <c r="KPS83" s="211"/>
      <c r="KPT83" s="211"/>
      <c r="KPU83" s="211"/>
      <c r="KPV83" s="211"/>
      <c r="KPW83" s="211"/>
      <c r="KPX83" s="211"/>
      <c r="KPY83" s="211"/>
      <c r="KPZ83" s="211"/>
      <c r="KQA83" s="211"/>
      <c r="KQB83" s="211"/>
      <c r="KQC83" s="211"/>
      <c r="KQD83" s="211"/>
      <c r="KQE83" s="211"/>
      <c r="KQF83" s="211"/>
      <c r="KQG83" s="211"/>
      <c r="KQH83" s="211"/>
      <c r="KQI83" s="211"/>
      <c r="KQJ83" s="211"/>
      <c r="KQK83" s="211"/>
      <c r="KQL83" s="211"/>
      <c r="KQM83" s="211"/>
      <c r="KQN83" s="211"/>
      <c r="KQO83" s="211"/>
      <c r="KQP83" s="211"/>
      <c r="KQQ83" s="211"/>
      <c r="KQR83" s="211"/>
      <c r="KQS83" s="211"/>
      <c r="KQT83" s="211"/>
      <c r="KQU83" s="211"/>
      <c r="KQV83" s="211"/>
      <c r="KQW83" s="211"/>
      <c r="KQX83" s="211"/>
      <c r="KQY83" s="211"/>
      <c r="KQZ83" s="211"/>
      <c r="KRA83" s="211"/>
      <c r="KRB83" s="211"/>
      <c r="KRC83" s="211"/>
      <c r="KRD83" s="211"/>
      <c r="KRE83" s="211"/>
      <c r="KRF83" s="211"/>
      <c r="KRG83" s="211"/>
      <c r="KRH83" s="211"/>
      <c r="KRI83" s="211"/>
      <c r="KRJ83" s="211"/>
      <c r="KRK83" s="211"/>
      <c r="KRL83" s="211"/>
      <c r="KRM83" s="211"/>
      <c r="KRN83" s="211"/>
      <c r="KRO83" s="211"/>
      <c r="KRP83" s="211"/>
      <c r="KRQ83" s="211"/>
      <c r="KRR83" s="211"/>
      <c r="KRS83" s="211"/>
      <c r="KRT83" s="211"/>
      <c r="KRU83" s="211"/>
      <c r="KRV83" s="211"/>
      <c r="KRW83" s="211"/>
      <c r="KRX83" s="211"/>
      <c r="KRY83" s="211"/>
      <c r="KRZ83" s="211"/>
      <c r="KSA83" s="211"/>
      <c r="KSB83" s="211"/>
      <c r="KSC83" s="211"/>
      <c r="KSD83" s="211"/>
      <c r="KSE83" s="211"/>
      <c r="KSF83" s="211"/>
      <c r="KSG83" s="211"/>
      <c r="KSH83" s="211"/>
      <c r="KSI83" s="211"/>
      <c r="KSJ83" s="211"/>
      <c r="KSK83" s="211"/>
      <c r="KSL83" s="211"/>
      <c r="KSM83" s="211"/>
      <c r="KSN83" s="211"/>
      <c r="KSO83" s="211"/>
      <c r="KSP83" s="211"/>
      <c r="KSQ83" s="211"/>
      <c r="KSR83" s="211"/>
      <c r="KSS83" s="211"/>
      <c r="KST83" s="211"/>
      <c r="KSU83" s="211"/>
      <c r="KSV83" s="211"/>
      <c r="KSW83" s="211"/>
      <c r="KSX83" s="211"/>
      <c r="KSY83" s="211"/>
      <c r="KSZ83" s="211"/>
      <c r="KTA83" s="211"/>
      <c r="KTB83" s="211"/>
      <c r="KTC83" s="211"/>
      <c r="KTD83" s="211"/>
      <c r="KTE83" s="211"/>
      <c r="KTF83" s="211"/>
      <c r="KTG83" s="211"/>
      <c r="KTH83" s="211"/>
      <c r="KTI83" s="211"/>
      <c r="KTJ83" s="211"/>
      <c r="KTK83" s="211"/>
      <c r="KTL83" s="211"/>
      <c r="KTM83" s="211"/>
      <c r="KTN83" s="211"/>
      <c r="KTO83" s="211"/>
      <c r="KTP83" s="211"/>
      <c r="KTQ83" s="211"/>
      <c r="KTR83" s="211"/>
      <c r="KTS83" s="211"/>
      <c r="KTT83" s="211"/>
      <c r="KTU83" s="211"/>
      <c r="KTV83" s="211"/>
      <c r="KTW83" s="211"/>
      <c r="KTX83" s="211"/>
      <c r="KTY83" s="211"/>
      <c r="KTZ83" s="211"/>
      <c r="KUA83" s="211"/>
      <c r="KUB83" s="211"/>
      <c r="KUC83" s="211"/>
      <c r="KUD83" s="211"/>
      <c r="KUE83" s="211"/>
      <c r="KUF83" s="211"/>
      <c r="KUG83" s="211"/>
      <c r="KUH83" s="211"/>
      <c r="KUI83" s="211"/>
      <c r="KUJ83" s="211"/>
      <c r="KUK83" s="211"/>
      <c r="KUL83" s="211"/>
      <c r="KUM83" s="211"/>
      <c r="KUN83" s="211"/>
      <c r="KUO83" s="211"/>
      <c r="KUP83" s="211"/>
      <c r="KUQ83" s="211"/>
      <c r="KUR83" s="211"/>
      <c r="KUS83" s="211"/>
      <c r="KUT83" s="211"/>
      <c r="KUU83" s="211"/>
      <c r="KUV83" s="211"/>
      <c r="KUW83" s="211"/>
      <c r="KUX83" s="211"/>
      <c r="KUY83" s="211"/>
      <c r="KUZ83" s="211"/>
      <c r="KVA83" s="211"/>
      <c r="KVB83" s="211"/>
      <c r="KVC83" s="211"/>
      <c r="KVD83" s="211"/>
      <c r="KVE83" s="211"/>
      <c r="KVF83" s="211"/>
      <c r="KVG83" s="211"/>
      <c r="KVH83" s="211"/>
      <c r="KVI83" s="211"/>
      <c r="KVJ83" s="211"/>
      <c r="KVK83" s="211"/>
      <c r="KVL83" s="211"/>
      <c r="KVM83" s="211"/>
      <c r="KVN83" s="211"/>
      <c r="KVO83" s="211"/>
      <c r="KVP83" s="211"/>
      <c r="KVQ83" s="211"/>
      <c r="KVR83" s="211"/>
      <c r="KVS83" s="211"/>
      <c r="KVT83" s="211"/>
      <c r="KVU83" s="211"/>
      <c r="KVV83" s="211"/>
      <c r="KVW83" s="211"/>
      <c r="KVX83" s="211"/>
      <c r="KVY83" s="211"/>
      <c r="KVZ83" s="211"/>
      <c r="KWA83" s="211"/>
      <c r="KWB83" s="211"/>
      <c r="KWC83" s="211"/>
      <c r="KWD83" s="211"/>
      <c r="KWE83" s="211"/>
      <c r="KWF83" s="211"/>
      <c r="KWG83" s="211"/>
      <c r="KWH83" s="211"/>
      <c r="KWI83" s="211"/>
      <c r="KWJ83" s="211"/>
      <c r="KWK83" s="211"/>
      <c r="KWL83" s="211"/>
      <c r="KWM83" s="211"/>
      <c r="KWN83" s="211"/>
      <c r="KWO83" s="211"/>
      <c r="KWP83" s="211"/>
      <c r="KWQ83" s="211"/>
      <c r="KWR83" s="211"/>
      <c r="KWS83" s="211"/>
      <c r="KWT83" s="211"/>
      <c r="KWU83" s="211"/>
      <c r="KWV83" s="211"/>
      <c r="KWW83" s="211"/>
      <c r="KWX83" s="211"/>
      <c r="KWY83" s="211"/>
      <c r="KWZ83" s="211"/>
      <c r="KXA83" s="211"/>
      <c r="KXB83" s="211"/>
      <c r="KXC83" s="211"/>
      <c r="KXD83" s="211"/>
      <c r="KXE83" s="211"/>
      <c r="KXF83" s="211"/>
      <c r="KXG83" s="211"/>
      <c r="KXH83" s="211"/>
      <c r="KXI83" s="211"/>
      <c r="KXJ83" s="211"/>
      <c r="KXK83" s="211"/>
      <c r="KXL83" s="211"/>
      <c r="KXM83" s="211"/>
      <c r="KXN83" s="211"/>
      <c r="KXO83" s="211"/>
      <c r="KXP83" s="211"/>
      <c r="KXQ83" s="211"/>
      <c r="KXR83" s="211"/>
      <c r="KXS83" s="211"/>
      <c r="KXT83" s="211"/>
      <c r="KXU83" s="211"/>
      <c r="KXV83" s="211"/>
      <c r="KXW83" s="211"/>
      <c r="KXX83" s="211"/>
      <c r="KXY83" s="211"/>
      <c r="KXZ83" s="211"/>
      <c r="KYA83" s="211"/>
      <c r="KYB83" s="211"/>
      <c r="KYC83" s="211"/>
      <c r="KYD83" s="211"/>
      <c r="KYE83" s="211"/>
      <c r="KYF83" s="211"/>
      <c r="KYG83" s="211"/>
      <c r="KYH83" s="211"/>
      <c r="KYI83" s="211"/>
      <c r="KYJ83" s="211"/>
      <c r="KYK83" s="211"/>
      <c r="KYL83" s="211"/>
      <c r="KYM83" s="211"/>
      <c r="KYN83" s="211"/>
      <c r="KYO83" s="211"/>
      <c r="KYP83" s="211"/>
      <c r="KYQ83" s="211"/>
      <c r="KYR83" s="211"/>
      <c r="KYS83" s="211"/>
      <c r="KYT83" s="211"/>
      <c r="KYU83" s="211"/>
      <c r="KYV83" s="211"/>
      <c r="KYW83" s="211"/>
      <c r="KYX83" s="211"/>
      <c r="KYY83" s="211"/>
      <c r="KYZ83" s="211"/>
      <c r="KZA83" s="211"/>
      <c r="KZB83" s="211"/>
      <c r="KZC83" s="211"/>
      <c r="KZD83" s="211"/>
      <c r="KZE83" s="211"/>
      <c r="KZF83" s="211"/>
      <c r="KZG83" s="211"/>
      <c r="KZH83" s="211"/>
      <c r="KZI83" s="211"/>
      <c r="KZJ83" s="211"/>
      <c r="KZK83" s="211"/>
      <c r="KZL83" s="211"/>
      <c r="KZM83" s="211"/>
      <c r="KZN83" s="211"/>
      <c r="KZO83" s="211"/>
      <c r="KZP83" s="211"/>
      <c r="KZQ83" s="211"/>
      <c r="KZR83" s="211"/>
      <c r="KZS83" s="211"/>
      <c r="KZT83" s="211"/>
      <c r="KZU83" s="211"/>
      <c r="KZV83" s="211"/>
      <c r="KZW83" s="211"/>
      <c r="KZX83" s="211"/>
      <c r="KZY83" s="211"/>
      <c r="KZZ83" s="211"/>
      <c r="LAA83" s="211"/>
      <c r="LAB83" s="211"/>
      <c r="LAC83" s="211"/>
      <c r="LAD83" s="211"/>
      <c r="LAE83" s="211"/>
      <c r="LAF83" s="211"/>
      <c r="LAG83" s="211"/>
      <c r="LAH83" s="211"/>
      <c r="LAI83" s="211"/>
      <c r="LAJ83" s="211"/>
      <c r="LAK83" s="211"/>
      <c r="LAL83" s="211"/>
      <c r="LAM83" s="211"/>
      <c r="LAN83" s="211"/>
      <c r="LAO83" s="211"/>
      <c r="LAP83" s="211"/>
      <c r="LAQ83" s="211"/>
      <c r="LAR83" s="211"/>
      <c r="LAS83" s="211"/>
      <c r="LAT83" s="211"/>
      <c r="LAU83" s="211"/>
      <c r="LAV83" s="211"/>
      <c r="LAW83" s="211"/>
      <c r="LAX83" s="211"/>
      <c r="LAY83" s="211"/>
      <c r="LAZ83" s="211"/>
      <c r="LBA83" s="211"/>
      <c r="LBB83" s="211"/>
      <c r="LBC83" s="211"/>
      <c r="LBD83" s="211"/>
      <c r="LBE83" s="211"/>
      <c r="LBF83" s="211"/>
      <c r="LBG83" s="211"/>
      <c r="LBH83" s="211"/>
      <c r="LBI83" s="211"/>
      <c r="LBJ83" s="211"/>
      <c r="LBK83" s="211"/>
      <c r="LBL83" s="211"/>
      <c r="LBM83" s="211"/>
      <c r="LBN83" s="211"/>
      <c r="LBO83" s="211"/>
      <c r="LBP83" s="211"/>
      <c r="LBQ83" s="211"/>
      <c r="LBR83" s="211"/>
      <c r="LBS83" s="211"/>
      <c r="LBT83" s="211"/>
      <c r="LBU83" s="211"/>
      <c r="LBV83" s="211"/>
      <c r="LBW83" s="211"/>
      <c r="LBX83" s="211"/>
      <c r="LBY83" s="211"/>
      <c r="LBZ83" s="211"/>
      <c r="LCA83" s="211"/>
      <c r="LCB83" s="211"/>
      <c r="LCC83" s="211"/>
      <c r="LCD83" s="211"/>
      <c r="LCE83" s="211"/>
      <c r="LCF83" s="211"/>
      <c r="LCG83" s="211"/>
      <c r="LCH83" s="211"/>
      <c r="LCI83" s="211"/>
      <c r="LCJ83" s="211"/>
      <c r="LCK83" s="211"/>
      <c r="LCL83" s="211"/>
      <c r="LCM83" s="211"/>
      <c r="LCN83" s="211"/>
      <c r="LCO83" s="211"/>
      <c r="LCP83" s="211"/>
      <c r="LCQ83" s="211"/>
      <c r="LCR83" s="211"/>
      <c r="LCS83" s="211"/>
      <c r="LCT83" s="211"/>
      <c r="LCU83" s="211"/>
      <c r="LCV83" s="211"/>
      <c r="LCW83" s="211"/>
      <c r="LCX83" s="211"/>
      <c r="LCY83" s="211"/>
      <c r="LCZ83" s="211"/>
      <c r="LDA83" s="211"/>
      <c r="LDB83" s="211"/>
      <c r="LDC83" s="211"/>
      <c r="LDD83" s="211"/>
      <c r="LDE83" s="211"/>
      <c r="LDF83" s="211"/>
      <c r="LDG83" s="211"/>
      <c r="LDH83" s="211"/>
      <c r="LDI83" s="211"/>
      <c r="LDJ83" s="211"/>
      <c r="LDK83" s="211"/>
      <c r="LDL83" s="211"/>
      <c r="LDM83" s="211"/>
      <c r="LDN83" s="211"/>
      <c r="LDO83" s="211"/>
      <c r="LDP83" s="211"/>
      <c r="LDQ83" s="211"/>
      <c r="LDR83" s="211"/>
      <c r="LDS83" s="211"/>
      <c r="LDT83" s="211"/>
      <c r="LDU83" s="211"/>
      <c r="LDV83" s="211"/>
      <c r="LDW83" s="211"/>
      <c r="LDX83" s="211"/>
      <c r="LDY83" s="211"/>
      <c r="LDZ83" s="211"/>
      <c r="LEA83" s="211"/>
      <c r="LEB83" s="211"/>
      <c r="LEC83" s="211"/>
      <c r="LED83" s="211"/>
      <c r="LEE83" s="211"/>
      <c r="LEF83" s="211"/>
      <c r="LEG83" s="211"/>
      <c r="LEH83" s="211"/>
      <c r="LEI83" s="211"/>
      <c r="LEJ83" s="211"/>
      <c r="LEK83" s="211"/>
      <c r="LEL83" s="211"/>
      <c r="LEM83" s="211"/>
      <c r="LEN83" s="211"/>
      <c r="LEO83" s="211"/>
      <c r="LEP83" s="211"/>
      <c r="LEQ83" s="211"/>
      <c r="LER83" s="211"/>
      <c r="LES83" s="211"/>
      <c r="LET83" s="211"/>
      <c r="LEU83" s="211"/>
      <c r="LEV83" s="211"/>
      <c r="LEW83" s="211"/>
      <c r="LEX83" s="211"/>
      <c r="LEY83" s="211"/>
      <c r="LEZ83" s="211"/>
      <c r="LFA83" s="211"/>
      <c r="LFB83" s="211"/>
      <c r="LFC83" s="211"/>
      <c r="LFD83" s="211"/>
      <c r="LFE83" s="211"/>
      <c r="LFF83" s="211"/>
      <c r="LFG83" s="211"/>
      <c r="LFH83" s="211"/>
      <c r="LFI83" s="211"/>
      <c r="LFJ83" s="211"/>
      <c r="LFK83" s="211"/>
      <c r="LFL83" s="211"/>
      <c r="LFM83" s="211"/>
      <c r="LFN83" s="211"/>
      <c r="LFO83" s="211"/>
      <c r="LFP83" s="211"/>
      <c r="LFQ83" s="211"/>
      <c r="LFR83" s="211"/>
      <c r="LFS83" s="211"/>
      <c r="LFT83" s="211"/>
      <c r="LFU83" s="211"/>
      <c r="LFV83" s="211"/>
      <c r="LFW83" s="211"/>
      <c r="LFX83" s="211"/>
      <c r="LFY83" s="211"/>
      <c r="LFZ83" s="211"/>
      <c r="LGA83" s="211"/>
      <c r="LGB83" s="211"/>
      <c r="LGC83" s="211"/>
      <c r="LGD83" s="211"/>
      <c r="LGE83" s="211"/>
      <c r="LGF83" s="211"/>
      <c r="LGG83" s="211"/>
      <c r="LGH83" s="211"/>
      <c r="LGI83" s="211"/>
      <c r="LGJ83" s="211"/>
      <c r="LGK83" s="211"/>
      <c r="LGL83" s="211"/>
      <c r="LGM83" s="211"/>
      <c r="LGN83" s="211"/>
      <c r="LGO83" s="211"/>
      <c r="LGP83" s="211"/>
      <c r="LGQ83" s="211"/>
      <c r="LGR83" s="211"/>
      <c r="LGS83" s="211"/>
      <c r="LGT83" s="211"/>
      <c r="LGU83" s="211"/>
      <c r="LGV83" s="211"/>
      <c r="LGW83" s="211"/>
      <c r="LGX83" s="211"/>
      <c r="LGY83" s="211"/>
      <c r="LGZ83" s="211"/>
      <c r="LHA83" s="211"/>
      <c r="LHB83" s="211"/>
      <c r="LHC83" s="211"/>
      <c r="LHD83" s="211"/>
      <c r="LHE83" s="211"/>
      <c r="LHF83" s="211"/>
      <c r="LHG83" s="211"/>
      <c r="LHH83" s="211"/>
      <c r="LHI83" s="211"/>
      <c r="LHJ83" s="211"/>
      <c r="LHK83" s="211"/>
      <c r="LHL83" s="211"/>
      <c r="LHM83" s="211"/>
      <c r="LHN83" s="211"/>
      <c r="LHO83" s="211"/>
      <c r="LHP83" s="211"/>
      <c r="LHQ83" s="211"/>
      <c r="LHR83" s="211"/>
      <c r="LHS83" s="211"/>
      <c r="LHT83" s="211"/>
      <c r="LHU83" s="211"/>
      <c r="LHV83" s="211"/>
      <c r="LHW83" s="211"/>
      <c r="LHX83" s="211"/>
      <c r="LHY83" s="211"/>
      <c r="LHZ83" s="211"/>
      <c r="LIA83" s="211"/>
      <c r="LIB83" s="211"/>
      <c r="LIC83" s="211"/>
      <c r="LID83" s="211"/>
      <c r="LIE83" s="211"/>
      <c r="LIF83" s="211"/>
      <c r="LIG83" s="211"/>
      <c r="LIH83" s="211"/>
      <c r="LII83" s="211"/>
      <c r="LIJ83" s="211"/>
      <c r="LIK83" s="211"/>
      <c r="LIL83" s="211"/>
      <c r="LIM83" s="211"/>
      <c r="LIN83" s="211"/>
      <c r="LIO83" s="211"/>
      <c r="LIP83" s="211"/>
      <c r="LIQ83" s="211"/>
      <c r="LIR83" s="211"/>
      <c r="LIS83" s="211"/>
      <c r="LIT83" s="211"/>
      <c r="LIU83" s="211"/>
      <c r="LIV83" s="211"/>
      <c r="LIW83" s="211"/>
      <c r="LIX83" s="211"/>
      <c r="LIY83" s="211"/>
      <c r="LIZ83" s="211"/>
      <c r="LJA83" s="211"/>
      <c r="LJB83" s="211"/>
      <c r="LJC83" s="211"/>
      <c r="LJD83" s="211"/>
      <c r="LJE83" s="211"/>
      <c r="LJF83" s="211"/>
      <c r="LJG83" s="211"/>
      <c r="LJH83" s="211"/>
      <c r="LJI83" s="211"/>
      <c r="LJJ83" s="211"/>
      <c r="LJK83" s="211"/>
      <c r="LJL83" s="211"/>
      <c r="LJM83" s="211"/>
      <c r="LJN83" s="211"/>
      <c r="LJO83" s="211"/>
      <c r="LJP83" s="211"/>
      <c r="LJQ83" s="211"/>
      <c r="LJR83" s="211"/>
      <c r="LJS83" s="211"/>
      <c r="LJT83" s="211"/>
      <c r="LJU83" s="211"/>
      <c r="LJV83" s="211"/>
      <c r="LJW83" s="211"/>
      <c r="LJX83" s="211"/>
      <c r="LJY83" s="211"/>
      <c r="LJZ83" s="211"/>
      <c r="LKA83" s="211"/>
      <c r="LKB83" s="211"/>
      <c r="LKC83" s="211"/>
      <c r="LKD83" s="211"/>
      <c r="LKE83" s="211"/>
      <c r="LKF83" s="211"/>
      <c r="LKG83" s="211"/>
      <c r="LKH83" s="211"/>
      <c r="LKI83" s="211"/>
      <c r="LKJ83" s="211"/>
      <c r="LKK83" s="211"/>
      <c r="LKL83" s="211"/>
      <c r="LKM83" s="211"/>
      <c r="LKN83" s="211"/>
      <c r="LKO83" s="211"/>
      <c r="LKP83" s="211"/>
      <c r="LKQ83" s="211"/>
      <c r="LKR83" s="211"/>
      <c r="LKS83" s="211"/>
      <c r="LKT83" s="211"/>
      <c r="LKU83" s="211"/>
      <c r="LKV83" s="211"/>
      <c r="LKW83" s="211"/>
      <c r="LKX83" s="211"/>
      <c r="LKY83" s="211"/>
      <c r="LKZ83" s="211"/>
      <c r="LLA83" s="211"/>
      <c r="LLB83" s="211"/>
      <c r="LLC83" s="211"/>
      <c r="LLD83" s="211"/>
      <c r="LLE83" s="211"/>
      <c r="LLF83" s="211"/>
      <c r="LLG83" s="211"/>
      <c r="LLH83" s="211"/>
      <c r="LLI83" s="211"/>
      <c r="LLJ83" s="211"/>
      <c r="LLK83" s="211"/>
      <c r="LLL83" s="211"/>
      <c r="LLM83" s="211"/>
      <c r="LLN83" s="211"/>
      <c r="LLO83" s="211"/>
      <c r="LLP83" s="211"/>
      <c r="LLQ83" s="211"/>
      <c r="LLR83" s="211"/>
      <c r="LLS83" s="211"/>
      <c r="LLT83" s="211"/>
      <c r="LLU83" s="211"/>
      <c r="LLV83" s="211"/>
      <c r="LLW83" s="211"/>
      <c r="LLX83" s="211"/>
      <c r="LLY83" s="211"/>
      <c r="LLZ83" s="211"/>
      <c r="LMA83" s="211"/>
      <c r="LMB83" s="211"/>
      <c r="LMC83" s="211"/>
      <c r="LMD83" s="211"/>
      <c r="LME83" s="211"/>
      <c r="LMF83" s="211"/>
      <c r="LMG83" s="211"/>
      <c r="LMH83" s="211"/>
      <c r="LMI83" s="211"/>
      <c r="LMJ83" s="211"/>
      <c r="LMK83" s="211"/>
      <c r="LML83" s="211"/>
      <c r="LMM83" s="211"/>
      <c r="LMN83" s="211"/>
      <c r="LMO83" s="211"/>
      <c r="LMP83" s="211"/>
      <c r="LMQ83" s="211"/>
      <c r="LMR83" s="211"/>
      <c r="LMS83" s="211"/>
      <c r="LMT83" s="211"/>
      <c r="LMU83" s="211"/>
      <c r="LMV83" s="211"/>
      <c r="LMW83" s="211"/>
      <c r="LMX83" s="211"/>
      <c r="LMY83" s="211"/>
      <c r="LMZ83" s="211"/>
      <c r="LNA83" s="211"/>
      <c r="LNB83" s="211"/>
      <c r="LNC83" s="211"/>
      <c r="LND83" s="211"/>
      <c r="LNE83" s="211"/>
      <c r="LNF83" s="211"/>
      <c r="LNG83" s="211"/>
      <c r="LNH83" s="211"/>
      <c r="LNI83" s="211"/>
      <c r="LNJ83" s="211"/>
      <c r="LNK83" s="211"/>
      <c r="LNL83" s="211"/>
      <c r="LNM83" s="211"/>
      <c r="LNN83" s="211"/>
      <c r="LNO83" s="211"/>
      <c r="LNP83" s="211"/>
      <c r="LNQ83" s="211"/>
      <c r="LNR83" s="211"/>
      <c r="LNS83" s="211"/>
      <c r="LNT83" s="211"/>
      <c r="LNU83" s="211"/>
      <c r="LNV83" s="211"/>
      <c r="LNW83" s="211"/>
      <c r="LNX83" s="211"/>
      <c r="LNY83" s="211"/>
      <c r="LNZ83" s="211"/>
      <c r="LOA83" s="211"/>
      <c r="LOB83" s="211"/>
      <c r="LOC83" s="211"/>
      <c r="LOD83" s="211"/>
      <c r="LOE83" s="211"/>
      <c r="LOF83" s="211"/>
      <c r="LOG83" s="211"/>
      <c r="LOH83" s="211"/>
      <c r="LOI83" s="211"/>
      <c r="LOJ83" s="211"/>
      <c r="LOK83" s="211"/>
      <c r="LOL83" s="211"/>
      <c r="LOM83" s="211"/>
      <c r="LON83" s="211"/>
      <c r="LOO83" s="211"/>
      <c r="LOP83" s="211"/>
      <c r="LOQ83" s="211"/>
      <c r="LOR83" s="211"/>
      <c r="LOS83" s="211"/>
      <c r="LOT83" s="211"/>
      <c r="LOU83" s="211"/>
      <c r="LOV83" s="211"/>
      <c r="LOW83" s="211"/>
      <c r="LOX83" s="211"/>
      <c r="LOY83" s="211"/>
      <c r="LOZ83" s="211"/>
      <c r="LPA83" s="211"/>
      <c r="LPB83" s="211"/>
      <c r="LPC83" s="211"/>
      <c r="LPD83" s="211"/>
      <c r="LPE83" s="211"/>
      <c r="LPF83" s="211"/>
      <c r="LPG83" s="211"/>
      <c r="LPH83" s="211"/>
      <c r="LPI83" s="211"/>
      <c r="LPJ83" s="211"/>
      <c r="LPK83" s="211"/>
      <c r="LPL83" s="211"/>
      <c r="LPM83" s="211"/>
      <c r="LPN83" s="211"/>
      <c r="LPO83" s="211"/>
      <c r="LPP83" s="211"/>
      <c r="LPQ83" s="211"/>
      <c r="LPR83" s="211"/>
      <c r="LPS83" s="211"/>
      <c r="LPT83" s="211"/>
      <c r="LPU83" s="211"/>
      <c r="LPV83" s="211"/>
      <c r="LPW83" s="211"/>
      <c r="LPX83" s="211"/>
      <c r="LPY83" s="211"/>
      <c r="LPZ83" s="211"/>
      <c r="LQA83" s="211"/>
      <c r="LQB83" s="211"/>
      <c r="LQC83" s="211"/>
      <c r="LQD83" s="211"/>
      <c r="LQE83" s="211"/>
      <c r="LQF83" s="211"/>
      <c r="LQG83" s="211"/>
      <c r="LQH83" s="211"/>
      <c r="LQI83" s="211"/>
      <c r="LQJ83" s="211"/>
      <c r="LQK83" s="211"/>
      <c r="LQL83" s="211"/>
      <c r="LQM83" s="211"/>
      <c r="LQN83" s="211"/>
      <c r="LQO83" s="211"/>
      <c r="LQP83" s="211"/>
      <c r="LQQ83" s="211"/>
      <c r="LQR83" s="211"/>
      <c r="LQS83" s="211"/>
      <c r="LQT83" s="211"/>
      <c r="LQU83" s="211"/>
      <c r="LQV83" s="211"/>
      <c r="LQW83" s="211"/>
      <c r="LQX83" s="211"/>
      <c r="LQY83" s="211"/>
      <c r="LQZ83" s="211"/>
      <c r="LRA83" s="211"/>
      <c r="LRB83" s="211"/>
      <c r="LRC83" s="211"/>
      <c r="LRD83" s="211"/>
      <c r="LRE83" s="211"/>
      <c r="LRF83" s="211"/>
      <c r="LRG83" s="211"/>
      <c r="LRH83" s="211"/>
      <c r="LRI83" s="211"/>
      <c r="LRJ83" s="211"/>
      <c r="LRK83" s="211"/>
      <c r="LRL83" s="211"/>
      <c r="LRM83" s="211"/>
      <c r="LRN83" s="211"/>
      <c r="LRO83" s="211"/>
      <c r="LRP83" s="211"/>
      <c r="LRQ83" s="211"/>
      <c r="LRR83" s="211"/>
      <c r="LRS83" s="211"/>
      <c r="LRT83" s="211"/>
      <c r="LRU83" s="211"/>
      <c r="LRV83" s="211"/>
      <c r="LRW83" s="211"/>
      <c r="LRX83" s="211"/>
      <c r="LRY83" s="211"/>
      <c r="LRZ83" s="211"/>
      <c r="LSA83" s="211"/>
      <c r="LSB83" s="211"/>
      <c r="LSC83" s="211"/>
      <c r="LSD83" s="211"/>
      <c r="LSE83" s="211"/>
      <c r="LSF83" s="211"/>
      <c r="LSG83" s="211"/>
      <c r="LSH83" s="211"/>
      <c r="LSI83" s="211"/>
      <c r="LSJ83" s="211"/>
      <c r="LSK83" s="211"/>
      <c r="LSL83" s="211"/>
      <c r="LSM83" s="211"/>
      <c r="LSN83" s="211"/>
      <c r="LSO83" s="211"/>
      <c r="LSP83" s="211"/>
      <c r="LSQ83" s="211"/>
      <c r="LSR83" s="211"/>
      <c r="LSS83" s="211"/>
      <c r="LST83" s="211"/>
      <c r="LSU83" s="211"/>
      <c r="LSV83" s="211"/>
      <c r="LSW83" s="211"/>
      <c r="LSX83" s="211"/>
      <c r="LSY83" s="211"/>
      <c r="LSZ83" s="211"/>
      <c r="LTA83" s="211"/>
      <c r="LTB83" s="211"/>
      <c r="LTC83" s="211"/>
      <c r="LTD83" s="211"/>
      <c r="LTE83" s="211"/>
      <c r="LTF83" s="211"/>
      <c r="LTG83" s="211"/>
      <c r="LTH83" s="211"/>
      <c r="LTI83" s="211"/>
      <c r="LTJ83" s="211"/>
      <c r="LTK83" s="211"/>
      <c r="LTL83" s="211"/>
      <c r="LTM83" s="211"/>
      <c r="LTN83" s="211"/>
      <c r="LTO83" s="211"/>
      <c r="LTP83" s="211"/>
      <c r="LTQ83" s="211"/>
      <c r="LTR83" s="211"/>
      <c r="LTS83" s="211"/>
      <c r="LTT83" s="211"/>
      <c r="LTU83" s="211"/>
      <c r="LTV83" s="211"/>
      <c r="LTW83" s="211"/>
      <c r="LTX83" s="211"/>
      <c r="LTY83" s="211"/>
      <c r="LTZ83" s="211"/>
      <c r="LUA83" s="211"/>
      <c r="LUB83" s="211"/>
      <c r="LUC83" s="211"/>
      <c r="LUD83" s="211"/>
      <c r="LUE83" s="211"/>
      <c r="LUF83" s="211"/>
      <c r="LUG83" s="211"/>
      <c r="LUH83" s="211"/>
      <c r="LUI83" s="211"/>
      <c r="LUJ83" s="211"/>
      <c r="LUK83" s="211"/>
      <c r="LUL83" s="211"/>
      <c r="LUM83" s="211"/>
      <c r="LUN83" s="211"/>
      <c r="LUO83" s="211"/>
      <c r="LUP83" s="211"/>
      <c r="LUQ83" s="211"/>
      <c r="LUR83" s="211"/>
      <c r="LUS83" s="211"/>
      <c r="LUT83" s="211"/>
      <c r="LUU83" s="211"/>
      <c r="LUV83" s="211"/>
      <c r="LUW83" s="211"/>
      <c r="LUX83" s="211"/>
      <c r="LUY83" s="211"/>
      <c r="LUZ83" s="211"/>
      <c r="LVA83" s="211"/>
      <c r="LVB83" s="211"/>
      <c r="LVC83" s="211"/>
      <c r="LVD83" s="211"/>
      <c r="LVE83" s="211"/>
      <c r="LVF83" s="211"/>
      <c r="LVG83" s="211"/>
      <c r="LVH83" s="211"/>
      <c r="LVI83" s="211"/>
      <c r="LVJ83" s="211"/>
      <c r="LVK83" s="211"/>
      <c r="LVL83" s="211"/>
      <c r="LVM83" s="211"/>
      <c r="LVN83" s="211"/>
      <c r="LVO83" s="211"/>
      <c r="LVP83" s="211"/>
      <c r="LVQ83" s="211"/>
      <c r="LVR83" s="211"/>
      <c r="LVS83" s="211"/>
      <c r="LVT83" s="211"/>
      <c r="LVU83" s="211"/>
      <c r="LVV83" s="211"/>
      <c r="LVW83" s="211"/>
      <c r="LVX83" s="211"/>
      <c r="LVY83" s="211"/>
      <c r="LVZ83" s="211"/>
      <c r="LWA83" s="211"/>
      <c r="LWB83" s="211"/>
      <c r="LWC83" s="211"/>
      <c r="LWD83" s="211"/>
      <c r="LWE83" s="211"/>
      <c r="LWF83" s="211"/>
      <c r="LWG83" s="211"/>
      <c r="LWH83" s="211"/>
      <c r="LWI83" s="211"/>
      <c r="LWJ83" s="211"/>
      <c r="LWK83" s="211"/>
      <c r="LWL83" s="211"/>
      <c r="LWM83" s="211"/>
      <c r="LWN83" s="211"/>
      <c r="LWO83" s="211"/>
      <c r="LWP83" s="211"/>
      <c r="LWQ83" s="211"/>
      <c r="LWR83" s="211"/>
      <c r="LWS83" s="211"/>
      <c r="LWT83" s="211"/>
      <c r="LWU83" s="211"/>
      <c r="LWV83" s="211"/>
      <c r="LWW83" s="211"/>
      <c r="LWX83" s="211"/>
      <c r="LWY83" s="211"/>
      <c r="LWZ83" s="211"/>
      <c r="LXA83" s="211"/>
      <c r="LXB83" s="211"/>
      <c r="LXC83" s="211"/>
      <c r="LXD83" s="211"/>
      <c r="LXE83" s="211"/>
      <c r="LXF83" s="211"/>
      <c r="LXG83" s="211"/>
      <c r="LXH83" s="211"/>
      <c r="LXI83" s="211"/>
      <c r="LXJ83" s="211"/>
      <c r="LXK83" s="211"/>
      <c r="LXL83" s="211"/>
      <c r="LXM83" s="211"/>
      <c r="LXN83" s="211"/>
      <c r="LXO83" s="211"/>
      <c r="LXP83" s="211"/>
      <c r="LXQ83" s="211"/>
      <c r="LXR83" s="211"/>
      <c r="LXS83" s="211"/>
      <c r="LXT83" s="211"/>
      <c r="LXU83" s="211"/>
      <c r="LXV83" s="211"/>
      <c r="LXW83" s="211"/>
      <c r="LXX83" s="211"/>
      <c r="LXY83" s="211"/>
      <c r="LXZ83" s="211"/>
      <c r="LYA83" s="211"/>
      <c r="LYB83" s="211"/>
      <c r="LYC83" s="211"/>
      <c r="LYD83" s="211"/>
      <c r="LYE83" s="211"/>
      <c r="LYF83" s="211"/>
      <c r="LYG83" s="211"/>
      <c r="LYH83" s="211"/>
      <c r="LYI83" s="211"/>
      <c r="LYJ83" s="211"/>
      <c r="LYK83" s="211"/>
      <c r="LYL83" s="211"/>
      <c r="LYM83" s="211"/>
      <c r="LYN83" s="211"/>
      <c r="LYO83" s="211"/>
      <c r="LYP83" s="211"/>
      <c r="LYQ83" s="211"/>
      <c r="LYR83" s="211"/>
      <c r="LYS83" s="211"/>
      <c r="LYT83" s="211"/>
      <c r="LYU83" s="211"/>
      <c r="LYV83" s="211"/>
      <c r="LYW83" s="211"/>
      <c r="LYX83" s="211"/>
      <c r="LYY83" s="211"/>
      <c r="LYZ83" s="211"/>
      <c r="LZA83" s="211"/>
      <c r="LZB83" s="211"/>
      <c r="LZC83" s="211"/>
      <c r="LZD83" s="211"/>
      <c r="LZE83" s="211"/>
      <c r="LZF83" s="211"/>
      <c r="LZG83" s="211"/>
      <c r="LZH83" s="211"/>
      <c r="LZI83" s="211"/>
      <c r="LZJ83" s="211"/>
      <c r="LZK83" s="211"/>
      <c r="LZL83" s="211"/>
      <c r="LZM83" s="211"/>
      <c r="LZN83" s="211"/>
      <c r="LZO83" s="211"/>
      <c r="LZP83" s="211"/>
      <c r="LZQ83" s="211"/>
      <c r="LZR83" s="211"/>
      <c r="LZS83" s="211"/>
      <c r="LZT83" s="211"/>
      <c r="LZU83" s="211"/>
      <c r="LZV83" s="211"/>
      <c r="LZW83" s="211"/>
      <c r="LZX83" s="211"/>
      <c r="LZY83" s="211"/>
      <c r="LZZ83" s="211"/>
      <c r="MAA83" s="211"/>
      <c r="MAB83" s="211"/>
      <c r="MAC83" s="211"/>
      <c r="MAD83" s="211"/>
      <c r="MAE83" s="211"/>
      <c r="MAF83" s="211"/>
      <c r="MAG83" s="211"/>
      <c r="MAH83" s="211"/>
      <c r="MAI83" s="211"/>
      <c r="MAJ83" s="211"/>
      <c r="MAK83" s="211"/>
      <c r="MAL83" s="211"/>
      <c r="MAM83" s="211"/>
      <c r="MAN83" s="211"/>
      <c r="MAO83" s="211"/>
      <c r="MAP83" s="211"/>
      <c r="MAQ83" s="211"/>
      <c r="MAR83" s="211"/>
      <c r="MAS83" s="211"/>
      <c r="MAT83" s="211"/>
      <c r="MAU83" s="211"/>
      <c r="MAV83" s="211"/>
      <c r="MAW83" s="211"/>
      <c r="MAX83" s="211"/>
      <c r="MAY83" s="211"/>
      <c r="MAZ83" s="211"/>
      <c r="MBA83" s="211"/>
      <c r="MBB83" s="211"/>
      <c r="MBC83" s="211"/>
      <c r="MBD83" s="211"/>
      <c r="MBE83" s="211"/>
      <c r="MBF83" s="211"/>
      <c r="MBG83" s="211"/>
      <c r="MBH83" s="211"/>
      <c r="MBI83" s="211"/>
      <c r="MBJ83" s="211"/>
      <c r="MBK83" s="211"/>
      <c r="MBL83" s="211"/>
      <c r="MBM83" s="211"/>
      <c r="MBN83" s="211"/>
      <c r="MBO83" s="211"/>
      <c r="MBP83" s="211"/>
      <c r="MBQ83" s="211"/>
      <c r="MBR83" s="211"/>
      <c r="MBS83" s="211"/>
      <c r="MBT83" s="211"/>
      <c r="MBU83" s="211"/>
      <c r="MBV83" s="211"/>
      <c r="MBW83" s="211"/>
      <c r="MBX83" s="211"/>
      <c r="MBY83" s="211"/>
      <c r="MBZ83" s="211"/>
      <c r="MCA83" s="211"/>
      <c r="MCB83" s="211"/>
      <c r="MCC83" s="211"/>
      <c r="MCD83" s="211"/>
      <c r="MCE83" s="211"/>
      <c r="MCF83" s="211"/>
      <c r="MCG83" s="211"/>
      <c r="MCH83" s="211"/>
      <c r="MCI83" s="211"/>
      <c r="MCJ83" s="211"/>
      <c r="MCK83" s="211"/>
      <c r="MCL83" s="211"/>
      <c r="MCM83" s="211"/>
      <c r="MCN83" s="211"/>
      <c r="MCO83" s="211"/>
      <c r="MCP83" s="211"/>
      <c r="MCQ83" s="211"/>
      <c r="MCR83" s="211"/>
      <c r="MCS83" s="211"/>
      <c r="MCT83" s="211"/>
      <c r="MCU83" s="211"/>
      <c r="MCV83" s="211"/>
      <c r="MCW83" s="211"/>
      <c r="MCX83" s="211"/>
      <c r="MCY83" s="211"/>
      <c r="MCZ83" s="211"/>
      <c r="MDA83" s="211"/>
      <c r="MDB83" s="211"/>
      <c r="MDC83" s="211"/>
      <c r="MDD83" s="211"/>
      <c r="MDE83" s="211"/>
      <c r="MDF83" s="211"/>
      <c r="MDG83" s="211"/>
      <c r="MDH83" s="211"/>
      <c r="MDI83" s="211"/>
      <c r="MDJ83" s="211"/>
      <c r="MDK83" s="211"/>
      <c r="MDL83" s="211"/>
      <c r="MDM83" s="211"/>
      <c r="MDN83" s="211"/>
      <c r="MDO83" s="211"/>
      <c r="MDP83" s="211"/>
      <c r="MDQ83" s="211"/>
      <c r="MDR83" s="211"/>
      <c r="MDS83" s="211"/>
      <c r="MDT83" s="211"/>
      <c r="MDU83" s="211"/>
      <c r="MDV83" s="211"/>
      <c r="MDW83" s="211"/>
      <c r="MDX83" s="211"/>
      <c r="MDY83" s="211"/>
      <c r="MDZ83" s="211"/>
      <c r="MEA83" s="211"/>
      <c r="MEB83" s="211"/>
      <c r="MEC83" s="211"/>
      <c r="MED83" s="211"/>
      <c r="MEE83" s="211"/>
      <c r="MEF83" s="211"/>
      <c r="MEG83" s="211"/>
      <c r="MEH83" s="211"/>
      <c r="MEI83" s="211"/>
      <c r="MEJ83" s="211"/>
      <c r="MEK83" s="211"/>
      <c r="MEL83" s="211"/>
      <c r="MEM83" s="211"/>
      <c r="MEN83" s="211"/>
      <c r="MEO83" s="211"/>
      <c r="MEP83" s="211"/>
      <c r="MEQ83" s="211"/>
      <c r="MER83" s="211"/>
      <c r="MES83" s="211"/>
      <c r="MET83" s="211"/>
      <c r="MEU83" s="211"/>
      <c r="MEV83" s="211"/>
      <c r="MEW83" s="211"/>
      <c r="MEX83" s="211"/>
      <c r="MEY83" s="211"/>
      <c r="MEZ83" s="211"/>
      <c r="MFA83" s="211"/>
      <c r="MFB83" s="211"/>
      <c r="MFC83" s="211"/>
      <c r="MFD83" s="211"/>
      <c r="MFE83" s="211"/>
      <c r="MFF83" s="211"/>
      <c r="MFG83" s="211"/>
      <c r="MFH83" s="211"/>
      <c r="MFI83" s="211"/>
      <c r="MFJ83" s="211"/>
      <c r="MFK83" s="211"/>
      <c r="MFL83" s="211"/>
      <c r="MFM83" s="211"/>
      <c r="MFN83" s="211"/>
      <c r="MFO83" s="211"/>
      <c r="MFP83" s="211"/>
      <c r="MFQ83" s="211"/>
      <c r="MFR83" s="211"/>
      <c r="MFS83" s="211"/>
      <c r="MFT83" s="211"/>
      <c r="MFU83" s="211"/>
      <c r="MFV83" s="211"/>
      <c r="MFW83" s="211"/>
      <c r="MFX83" s="211"/>
      <c r="MFY83" s="211"/>
      <c r="MFZ83" s="211"/>
      <c r="MGA83" s="211"/>
      <c r="MGB83" s="211"/>
      <c r="MGC83" s="211"/>
      <c r="MGD83" s="211"/>
      <c r="MGE83" s="211"/>
      <c r="MGF83" s="211"/>
      <c r="MGG83" s="211"/>
      <c r="MGH83" s="211"/>
      <c r="MGI83" s="211"/>
      <c r="MGJ83" s="211"/>
      <c r="MGK83" s="211"/>
      <c r="MGL83" s="211"/>
      <c r="MGM83" s="211"/>
      <c r="MGN83" s="211"/>
      <c r="MGO83" s="211"/>
      <c r="MGP83" s="211"/>
      <c r="MGQ83" s="211"/>
      <c r="MGR83" s="211"/>
      <c r="MGS83" s="211"/>
      <c r="MGT83" s="211"/>
      <c r="MGU83" s="211"/>
      <c r="MGV83" s="211"/>
      <c r="MGW83" s="211"/>
      <c r="MGX83" s="211"/>
      <c r="MGY83" s="211"/>
      <c r="MGZ83" s="211"/>
      <c r="MHA83" s="211"/>
      <c r="MHB83" s="211"/>
      <c r="MHC83" s="211"/>
      <c r="MHD83" s="211"/>
      <c r="MHE83" s="211"/>
      <c r="MHF83" s="211"/>
      <c r="MHG83" s="211"/>
      <c r="MHH83" s="211"/>
      <c r="MHI83" s="211"/>
      <c r="MHJ83" s="211"/>
      <c r="MHK83" s="211"/>
      <c r="MHL83" s="211"/>
      <c r="MHM83" s="211"/>
      <c r="MHN83" s="211"/>
      <c r="MHO83" s="211"/>
      <c r="MHP83" s="211"/>
      <c r="MHQ83" s="211"/>
      <c r="MHR83" s="211"/>
      <c r="MHS83" s="211"/>
      <c r="MHT83" s="211"/>
      <c r="MHU83" s="211"/>
      <c r="MHV83" s="211"/>
      <c r="MHW83" s="211"/>
      <c r="MHX83" s="211"/>
      <c r="MHY83" s="211"/>
      <c r="MHZ83" s="211"/>
      <c r="MIA83" s="211"/>
      <c r="MIB83" s="211"/>
      <c r="MIC83" s="211"/>
      <c r="MID83" s="211"/>
      <c r="MIE83" s="211"/>
      <c r="MIF83" s="211"/>
      <c r="MIG83" s="211"/>
      <c r="MIH83" s="211"/>
      <c r="MII83" s="211"/>
      <c r="MIJ83" s="211"/>
      <c r="MIK83" s="211"/>
      <c r="MIL83" s="211"/>
      <c r="MIM83" s="211"/>
      <c r="MIN83" s="211"/>
      <c r="MIO83" s="211"/>
      <c r="MIP83" s="211"/>
      <c r="MIQ83" s="211"/>
      <c r="MIR83" s="211"/>
      <c r="MIS83" s="211"/>
      <c r="MIT83" s="211"/>
      <c r="MIU83" s="211"/>
      <c r="MIV83" s="211"/>
      <c r="MIW83" s="211"/>
      <c r="MIX83" s="211"/>
      <c r="MIY83" s="211"/>
      <c r="MIZ83" s="211"/>
      <c r="MJA83" s="211"/>
      <c r="MJB83" s="211"/>
      <c r="MJC83" s="211"/>
      <c r="MJD83" s="211"/>
      <c r="MJE83" s="211"/>
      <c r="MJF83" s="211"/>
      <c r="MJG83" s="211"/>
      <c r="MJH83" s="211"/>
      <c r="MJI83" s="211"/>
      <c r="MJJ83" s="211"/>
      <c r="MJK83" s="211"/>
      <c r="MJL83" s="211"/>
      <c r="MJM83" s="211"/>
      <c r="MJN83" s="211"/>
      <c r="MJO83" s="211"/>
      <c r="MJP83" s="211"/>
      <c r="MJQ83" s="211"/>
      <c r="MJR83" s="211"/>
      <c r="MJS83" s="211"/>
      <c r="MJT83" s="211"/>
      <c r="MJU83" s="211"/>
      <c r="MJV83" s="211"/>
      <c r="MJW83" s="211"/>
      <c r="MJX83" s="211"/>
      <c r="MJY83" s="211"/>
      <c r="MJZ83" s="211"/>
      <c r="MKA83" s="211"/>
      <c r="MKB83" s="211"/>
      <c r="MKC83" s="211"/>
      <c r="MKD83" s="211"/>
      <c r="MKE83" s="211"/>
      <c r="MKF83" s="211"/>
      <c r="MKG83" s="211"/>
      <c r="MKH83" s="211"/>
      <c r="MKI83" s="211"/>
      <c r="MKJ83" s="211"/>
      <c r="MKK83" s="211"/>
      <c r="MKL83" s="211"/>
      <c r="MKM83" s="211"/>
      <c r="MKN83" s="211"/>
      <c r="MKO83" s="211"/>
      <c r="MKP83" s="211"/>
      <c r="MKQ83" s="211"/>
      <c r="MKR83" s="211"/>
      <c r="MKS83" s="211"/>
      <c r="MKT83" s="211"/>
      <c r="MKU83" s="211"/>
      <c r="MKV83" s="211"/>
      <c r="MKW83" s="211"/>
      <c r="MKX83" s="211"/>
      <c r="MKY83" s="211"/>
      <c r="MKZ83" s="211"/>
      <c r="MLA83" s="211"/>
      <c r="MLB83" s="211"/>
      <c r="MLC83" s="211"/>
      <c r="MLD83" s="211"/>
      <c r="MLE83" s="211"/>
      <c r="MLF83" s="211"/>
      <c r="MLG83" s="211"/>
      <c r="MLH83" s="211"/>
      <c r="MLI83" s="211"/>
      <c r="MLJ83" s="211"/>
      <c r="MLK83" s="211"/>
      <c r="MLL83" s="211"/>
      <c r="MLM83" s="211"/>
      <c r="MLN83" s="211"/>
      <c r="MLO83" s="211"/>
      <c r="MLP83" s="211"/>
      <c r="MLQ83" s="211"/>
      <c r="MLR83" s="211"/>
      <c r="MLS83" s="211"/>
      <c r="MLT83" s="211"/>
      <c r="MLU83" s="211"/>
      <c r="MLV83" s="211"/>
      <c r="MLW83" s="211"/>
      <c r="MLX83" s="211"/>
      <c r="MLY83" s="211"/>
      <c r="MLZ83" s="211"/>
      <c r="MMA83" s="211"/>
      <c r="MMB83" s="211"/>
      <c r="MMC83" s="211"/>
      <c r="MMD83" s="211"/>
      <c r="MME83" s="211"/>
      <c r="MMF83" s="211"/>
      <c r="MMG83" s="211"/>
      <c r="MMH83" s="211"/>
      <c r="MMI83" s="211"/>
      <c r="MMJ83" s="211"/>
      <c r="MMK83" s="211"/>
      <c r="MML83" s="211"/>
      <c r="MMM83" s="211"/>
      <c r="MMN83" s="211"/>
      <c r="MMO83" s="211"/>
      <c r="MMP83" s="211"/>
      <c r="MMQ83" s="211"/>
      <c r="MMR83" s="211"/>
      <c r="MMS83" s="211"/>
      <c r="MMT83" s="211"/>
      <c r="MMU83" s="211"/>
      <c r="MMV83" s="211"/>
      <c r="MMW83" s="211"/>
      <c r="MMX83" s="211"/>
      <c r="MMY83" s="211"/>
      <c r="MMZ83" s="211"/>
      <c r="MNA83" s="211"/>
      <c r="MNB83" s="211"/>
      <c r="MNC83" s="211"/>
      <c r="MND83" s="211"/>
      <c r="MNE83" s="211"/>
      <c r="MNF83" s="211"/>
      <c r="MNG83" s="211"/>
      <c r="MNH83" s="211"/>
      <c r="MNI83" s="211"/>
      <c r="MNJ83" s="211"/>
      <c r="MNK83" s="211"/>
      <c r="MNL83" s="211"/>
      <c r="MNM83" s="211"/>
      <c r="MNN83" s="211"/>
      <c r="MNO83" s="211"/>
      <c r="MNP83" s="211"/>
      <c r="MNQ83" s="211"/>
      <c r="MNR83" s="211"/>
      <c r="MNS83" s="211"/>
      <c r="MNT83" s="211"/>
      <c r="MNU83" s="211"/>
      <c r="MNV83" s="211"/>
      <c r="MNW83" s="211"/>
      <c r="MNX83" s="211"/>
      <c r="MNY83" s="211"/>
      <c r="MNZ83" s="211"/>
      <c r="MOA83" s="211"/>
      <c r="MOB83" s="211"/>
      <c r="MOC83" s="211"/>
      <c r="MOD83" s="211"/>
      <c r="MOE83" s="211"/>
      <c r="MOF83" s="211"/>
      <c r="MOG83" s="211"/>
      <c r="MOH83" s="211"/>
      <c r="MOI83" s="211"/>
      <c r="MOJ83" s="211"/>
      <c r="MOK83" s="211"/>
      <c r="MOL83" s="211"/>
      <c r="MOM83" s="211"/>
      <c r="MON83" s="211"/>
      <c r="MOO83" s="211"/>
      <c r="MOP83" s="211"/>
      <c r="MOQ83" s="211"/>
      <c r="MOR83" s="211"/>
      <c r="MOS83" s="211"/>
      <c r="MOT83" s="211"/>
      <c r="MOU83" s="211"/>
      <c r="MOV83" s="211"/>
      <c r="MOW83" s="211"/>
      <c r="MOX83" s="211"/>
      <c r="MOY83" s="211"/>
      <c r="MOZ83" s="211"/>
      <c r="MPA83" s="211"/>
      <c r="MPB83" s="211"/>
      <c r="MPC83" s="211"/>
      <c r="MPD83" s="211"/>
      <c r="MPE83" s="211"/>
      <c r="MPF83" s="211"/>
      <c r="MPG83" s="211"/>
      <c r="MPH83" s="211"/>
      <c r="MPI83" s="211"/>
      <c r="MPJ83" s="211"/>
      <c r="MPK83" s="211"/>
      <c r="MPL83" s="211"/>
      <c r="MPM83" s="211"/>
      <c r="MPN83" s="211"/>
      <c r="MPO83" s="211"/>
      <c r="MPP83" s="211"/>
      <c r="MPQ83" s="211"/>
      <c r="MPR83" s="211"/>
      <c r="MPS83" s="211"/>
      <c r="MPT83" s="211"/>
      <c r="MPU83" s="211"/>
      <c r="MPV83" s="211"/>
      <c r="MPW83" s="211"/>
      <c r="MPX83" s="211"/>
      <c r="MPY83" s="211"/>
      <c r="MPZ83" s="211"/>
      <c r="MQA83" s="211"/>
      <c r="MQB83" s="211"/>
      <c r="MQC83" s="211"/>
      <c r="MQD83" s="211"/>
      <c r="MQE83" s="211"/>
      <c r="MQF83" s="211"/>
      <c r="MQG83" s="211"/>
      <c r="MQH83" s="211"/>
      <c r="MQI83" s="211"/>
      <c r="MQJ83" s="211"/>
      <c r="MQK83" s="211"/>
      <c r="MQL83" s="211"/>
      <c r="MQM83" s="211"/>
      <c r="MQN83" s="211"/>
      <c r="MQO83" s="211"/>
      <c r="MQP83" s="211"/>
      <c r="MQQ83" s="211"/>
      <c r="MQR83" s="211"/>
      <c r="MQS83" s="211"/>
      <c r="MQT83" s="211"/>
      <c r="MQU83" s="211"/>
      <c r="MQV83" s="211"/>
      <c r="MQW83" s="211"/>
      <c r="MQX83" s="211"/>
      <c r="MQY83" s="211"/>
      <c r="MQZ83" s="211"/>
      <c r="MRA83" s="211"/>
      <c r="MRB83" s="211"/>
      <c r="MRC83" s="211"/>
      <c r="MRD83" s="211"/>
      <c r="MRE83" s="211"/>
      <c r="MRF83" s="211"/>
      <c r="MRG83" s="211"/>
      <c r="MRH83" s="211"/>
      <c r="MRI83" s="211"/>
      <c r="MRJ83" s="211"/>
      <c r="MRK83" s="211"/>
      <c r="MRL83" s="211"/>
      <c r="MRM83" s="211"/>
      <c r="MRN83" s="211"/>
      <c r="MRO83" s="211"/>
      <c r="MRP83" s="211"/>
      <c r="MRQ83" s="211"/>
      <c r="MRR83" s="211"/>
      <c r="MRS83" s="211"/>
      <c r="MRT83" s="211"/>
      <c r="MRU83" s="211"/>
      <c r="MRV83" s="211"/>
      <c r="MRW83" s="211"/>
      <c r="MRX83" s="211"/>
      <c r="MRY83" s="211"/>
      <c r="MRZ83" s="211"/>
      <c r="MSA83" s="211"/>
      <c r="MSB83" s="211"/>
      <c r="MSC83" s="211"/>
      <c r="MSD83" s="211"/>
      <c r="MSE83" s="211"/>
      <c r="MSF83" s="211"/>
      <c r="MSG83" s="211"/>
      <c r="MSH83" s="211"/>
      <c r="MSI83" s="211"/>
      <c r="MSJ83" s="211"/>
      <c r="MSK83" s="211"/>
      <c r="MSL83" s="211"/>
      <c r="MSM83" s="211"/>
      <c r="MSN83" s="211"/>
      <c r="MSO83" s="211"/>
      <c r="MSP83" s="211"/>
      <c r="MSQ83" s="211"/>
      <c r="MSR83" s="211"/>
      <c r="MSS83" s="211"/>
      <c r="MST83" s="211"/>
      <c r="MSU83" s="211"/>
      <c r="MSV83" s="211"/>
      <c r="MSW83" s="211"/>
      <c r="MSX83" s="211"/>
      <c r="MSY83" s="211"/>
      <c r="MSZ83" s="211"/>
      <c r="MTA83" s="211"/>
      <c r="MTB83" s="211"/>
      <c r="MTC83" s="211"/>
      <c r="MTD83" s="211"/>
      <c r="MTE83" s="211"/>
      <c r="MTF83" s="211"/>
      <c r="MTG83" s="211"/>
      <c r="MTH83" s="211"/>
      <c r="MTI83" s="211"/>
      <c r="MTJ83" s="211"/>
      <c r="MTK83" s="211"/>
      <c r="MTL83" s="211"/>
      <c r="MTM83" s="211"/>
      <c r="MTN83" s="211"/>
      <c r="MTO83" s="211"/>
      <c r="MTP83" s="211"/>
      <c r="MTQ83" s="211"/>
      <c r="MTR83" s="211"/>
      <c r="MTS83" s="211"/>
      <c r="MTT83" s="211"/>
      <c r="MTU83" s="211"/>
      <c r="MTV83" s="211"/>
      <c r="MTW83" s="211"/>
      <c r="MTX83" s="211"/>
      <c r="MTY83" s="211"/>
      <c r="MTZ83" s="211"/>
      <c r="MUA83" s="211"/>
      <c r="MUB83" s="211"/>
      <c r="MUC83" s="211"/>
      <c r="MUD83" s="211"/>
      <c r="MUE83" s="211"/>
      <c r="MUF83" s="211"/>
      <c r="MUG83" s="211"/>
      <c r="MUH83" s="211"/>
      <c r="MUI83" s="211"/>
      <c r="MUJ83" s="211"/>
      <c r="MUK83" s="211"/>
      <c r="MUL83" s="211"/>
      <c r="MUM83" s="211"/>
      <c r="MUN83" s="211"/>
      <c r="MUO83" s="211"/>
      <c r="MUP83" s="211"/>
      <c r="MUQ83" s="211"/>
      <c r="MUR83" s="211"/>
      <c r="MUS83" s="211"/>
      <c r="MUT83" s="211"/>
      <c r="MUU83" s="211"/>
      <c r="MUV83" s="211"/>
      <c r="MUW83" s="211"/>
      <c r="MUX83" s="211"/>
      <c r="MUY83" s="211"/>
      <c r="MUZ83" s="211"/>
      <c r="MVA83" s="211"/>
      <c r="MVB83" s="211"/>
      <c r="MVC83" s="211"/>
      <c r="MVD83" s="211"/>
      <c r="MVE83" s="211"/>
      <c r="MVF83" s="211"/>
      <c r="MVG83" s="211"/>
      <c r="MVH83" s="211"/>
      <c r="MVI83" s="211"/>
      <c r="MVJ83" s="211"/>
      <c r="MVK83" s="211"/>
      <c r="MVL83" s="211"/>
      <c r="MVM83" s="211"/>
      <c r="MVN83" s="211"/>
      <c r="MVO83" s="211"/>
      <c r="MVP83" s="211"/>
      <c r="MVQ83" s="211"/>
      <c r="MVR83" s="211"/>
      <c r="MVS83" s="211"/>
      <c r="MVT83" s="211"/>
      <c r="MVU83" s="211"/>
      <c r="MVV83" s="211"/>
      <c r="MVW83" s="211"/>
      <c r="MVX83" s="211"/>
      <c r="MVY83" s="211"/>
      <c r="MVZ83" s="211"/>
      <c r="MWA83" s="211"/>
      <c r="MWB83" s="211"/>
      <c r="MWC83" s="211"/>
      <c r="MWD83" s="211"/>
      <c r="MWE83" s="211"/>
      <c r="MWF83" s="211"/>
      <c r="MWG83" s="211"/>
      <c r="MWH83" s="211"/>
      <c r="MWI83" s="211"/>
      <c r="MWJ83" s="211"/>
      <c r="MWK83" s="211"/>
      <c r="MWL83" s="211"/>
      <c r="MWM83" s="211"/>
      <c r="MWN83" s="211"/>
      <c r="MWO83" s="211"/>
      <c r="MWP83" s="211"/>
      <c r="MWQ83" s="211"/>
      <c r="MWR83" s="211"/>
      <c r="MWS83" s="211"/>
      <c r="MWT83" s="211"/>
      <c r="MWU83" s="211"/>
      <c r="MWV83" s="211"/>
      <c r="MWW83" s="211"/>
      <c r="MWX83" s="211"/>
      <c r="MWY83" s="211"/>
      <c r="MWZ83" s="211"/>
      <c r="MXA83" s="211"/>
      <c r="MXB83" s="211"/>
      <c r="MXC83" s="211"/>
      <c r="MXD83" s="211"/>
      <c r="MXE83" s="211"/>
      <c r="MXF83" s="211"/>
      <c r="MXG83" s="211"/>
      <c r="MXH83" s="211"/>
      <c r="MXI83" s="211"/>
      <c r="MXJ83" s="211"/>
      <c r="MXK83" s="211"/>
      <c r="MXL83" s="211"/>
      <c r="MXM83" s="211"/>
      <c r="MXN83" s="211"/>
      <c r="MXO83" s="211"/>
      <c r="MXP83" s="211"/>
      <c r="MXQ83" s="211"/>
      <c r="MXR83" s="211"/>
      <c r="MXS83" s="211"/>
      <c r="MXT83" s="211"/>
      <c r="MXU83" s="211"/>
      <c r="MXV83" s="211"/>
      <c r="MXW83" s="211"/>
      <c r="MXX83" s="211"/>
      <c r="MXY83" s="211"/>
      <c r="MXZ83" s="211"/>
      <c r="MYA83" s="211"/>
      <c r="MYB83" s="211"/>
      <c r="MYC83" s="211"/>
      <c r="MYD83" s="211"/>
      <c r="MYE83" s="211"/>
      <c r="MYF83" s="211"/>
      <c r="MYG83" s="211"/>
      <c r="MYH83" s="211"/>
      <c r="MYI83" s="211"/>
      <c r="MYJ83" s="211"/>
      <c r="MYK83" s="211"/>
      <c r="MYL83" s="211"/>
      <c r="MYM83" s="211"/>
      <c r="MYN83" s="211"/>
      <c r="MYO83" s="211"/>
      <c r="MYP83" s="211"/>
      <c r="MYQ83" s="211"/>
      <c r="MYR83" s="211"/>
      <c r="MYS83" s="211"/>
      <c r="MYT83" s="211"/>
      <c r="MYU83" s="211"/>
      <c r="MYV83" s="211"/>
      <c r="MYW83" s="211"/>
      <c r="MYX83" s="211"/>
      <c r="MYY83" s="211"/>
      <c r="MYZ83" s="211"/>
      <c r="MZA83" s="211"/>
      <c r="MZB83" s="211"/>
      <c r="MZC83" s="211"/>
      <c r="MZD83" s="211"/>
      <c r="MZE83" s="211"/>
      <c r="MZF83" s="211"/>
      <c r="MZG83" s="211"/>
      <c r="MZH83" s="211"/>
      <c r="MZI83" s="211"/>
      <c r="MZJ83" s="211"/>
      <c r="MZK83" s="211"/>
      <c r="MZL83" s="211"/>
      <c r="MZM83" s="211"/>
      <c r="MZN83" s="211"/>
      <c r="MZO83" s="211"/>
      <c r="MZP83" s="211"/>
      <c r="MZQ83" s="211"/>
      <c r="MZR83" s="211"/>
      <c r="MZS83" s="211"/>
      <c r="MZT83" s="211"/>
      <c r="MZU83" s="211"/>
      <c r="MZV83" s="211"/>
      <c r="MZW83" s="211"/>
      <c r="MZX83" s="211"/>
      <c r="MZY83" s="211"/>
      <c r="MZZ83" s="211"/>
      <c r="NAA83" s="211"/>
      <c r="NAB83" s="211"/>
      <c r="NAC83" s="211"/>
      <c r="NAD83" s="211"/>
      <c r="NAE83" s="211"/>
      <c r="NAF83" s="211"/>
      <c r="NAG83" s="211"/>
      <c r="NAH83" s="211"/>
      <c r="NAI83" s="211"/>
      <c r="NAJ83" s="211"/>
      <c r="NAK83" s="211"/>
      <c r="NAL83" s="211"/>
      <c r="NAM83" s="211"/>
      <c r="NAN83" s="211"/>
      <c r="NAO83" s="211"/>
      <c r="NAP83" s="211"/>
      <c r="NAQ83" s="211"/>
      <c r="NAR83" s="211"/>
      <c r="NAS83" s="211"/>
      <c r="NAT83" s="211"/>
      <c r="NAU83" s="211"/>
      <c r="NAV83" s="211"/>
      <c r="NAW83" s="211"/>
      <c r="NAX83" s="211"/>
      <c r="NAY83" s="211"/>
      <c r="NAZ83" s="211"/>
      <c r="NBA83" s="211"/>
      <c r="NBB83" s="211"/>
      <c r="NBC83" s="211"/>
      <c r="NBD83" s="211"/>
      <c r="NBE83" s="211"/>
      <c r="NBF83" s="211"/>
      <c r="NBG83" s="211"/>
      <c r="NBH83" s="211"/>
      <c r="NBI83" s="211"/>
      <c r="NBJ83" s="211"/>
      <c r="NBK83" s="211"/>
      <c r="NBL83" s="211"/>
      <c r="NBM83" s="211"/>
      <c r="NBN83" s="211"/>
      <c r="NBO83" s="211"/>
      <c r="NBP83" s="211"/>
      <c r="NBQ83" s="211"/>
      <c r="NBR83" s="211"/>
      <c r="NBS83" s="211"/>
      <c r="NBT83" s="211"/>
      <c r="NBU83" s="211"/>
      <c r="NBV83" s="211"/>
      <c r="NBW83" s="211"/>
      <c r="NBX83" s="211"/>
      <c r="NBY83" s="211"/>
      <c r="NBZ83" s="211"/>
      <c r="NCA83" s="211"/>
      <c r="NCB83" s="211"/>
      <c r="NCC83" s="211"/>
      <c r="NCD83" s="211"/>
      <c r="NCE83" s="211"/>
      <c r="NCF83" s="211"/>
      <c r="NCG83" s="211"/>
      <c r="NCH83" s="211"/>
      <c r="NCI83" s="211"/>
      <c r="NCJ83" s="211"/>
      <c r="NCK83" s="211"/>
      <c r="NCL83" s="211"/>
      <c r="NCM83" s="211"/>
      <c r="NCN83" s="211"/>
      <c r="NCO83" s="211"/>
      <c r="NCP83" s="211"/>
      <c r="NCQ83" s="211"/>
      <c r="NCR83" s="211"/>
      <c r="NCS83" s="211"/>
      <c r="NCT83" s="211"/>
      <c r="NCU83" s="211"/>
      <c r="NCV83" s="211"/>
      <c r="NCW83" s="211"/>
      <c r="NCX83" s="211"/>
      <c r="NCY83" s="211"/>
      <c r="NCZ83" s="211"/>
      <c r="NDA83" s="211"/>
      <c r="NDB83" s="211"/>
      <c r="NDC83" s="211"/>
      <c r="NDD83" s="211"/>
      <c r="NDE83" s="211"/>
      <c r="NDF83" s="211"/>
      <c r="NDG83" s="211"/>
      <c r="NDH83" s="211"/>
      <c r="NDI83" s="211"/>
      <c r="NDJ83" s="211"/>
      <c r="NDK83" s="211"/>
      <c r="NDL83" s="211"/>
      <c r="NDM83" s="211"/>
      <c r="NDN83" s="211"/>
      <c r="NDO83" s="211"/>
      <c r="NDP83" s="211"/>
      <c r="NDQ83" s="211"/>
      <c r="NDR83" s="211"/>
      <c r="NDS83" s="211"/>
      <c r="NDT83" s="211"/>
      <c r="NDU83" s="211"/>
      <c r="NDV83" s="211"/>
      <c r="NDW83" s="211"/>
      <c r="NDX83" s="211"/>
      <c r="NDY83" s="211"/>
      <c r="NDZ83" s="211"/>
      <c r="NEA83" s="211"/>
      <c r="NEB83" s="211"/>
      <c r="NEC83" s="211"/>
      <c r="NED83" s="211"/>
      <c r="NEE83" s="211"/>
      <c r="NEF83" s="211"/>
      <c r="NEG83" s="211"/>
      <c r="NEH83" s="211"/>
      <c r="NEI83" s="211"/>
      <c r="NEJ83" s="211"/>
      <c r="NEK83" s="211"/>
      <c r="NEL83" s="211"/>
      <c r="NEM83" s="211"/>
      <c r="NEN83" s="211"/>
      <c r="NEO83" s="211"/>
      <c r="NEP83" s="211"/>
      <c r="NEQ83" s="211"/>
      <c r="NER83" s="211"/>
      <c r="NES83" s="211"/>
      <c r="NET83" s="211"/>
      <c r="NEU83" s="211"/>
      <c r="NEV83" s="211"/>
      <c r="NEW83" s="211"/>
      <c r="NEX83" s="211"/>
      <c r="NEY83" s="211"/>
      <c r="NEZ83" s="211"/>
      <c r="NFA83" s="211"/>
      <c r="NFB83" s="211"/>
      <c r="NFC83" s="211"/>
      <c r="NFD83" s="211"/>
      <c r="NFE83" s="211"/>
      <c r="NFF83" s="211"/>
      <c r="NFG83" s="211"/>
      <c r="NFH83" s="211"/>
      <c r="NFI83" s="211"/>
      <c r="NFJ83" s="211"/>
      <c r="NFK83" s="211"/>
      <c r="NFL83" s="211"/>
      <c r="NFM83" s="211"/>
      <c r="NFN83" s="211"/>
      <c r="NFO83" s="211"/>
      <c r="NFP83" s="211"/>
      <c r="NFQ83" s="211"/>
      <c r="NFR83" s="211"/>
      <c r="NFS83" s="211"/>
      <c r="NFT83" s="211"/>
      <c r="NFU83" s="211"/>
      <c r="NFV83" s="211"/>
      <c r="NFW83" s="211"/>
      <c r="NFX83" s="211"/>
      <c r="NFY83" s="211"/>
      <c r="NFZ83" s="211"/>
      <c r="NGA83" s="211"/>
      <c r="NGB83" s="211"/>
      <c r="NGC83" s="211"/>
      <c r="NGD83" s="211"/>
      <c r="NGE83" s="211"/>
      <c r="NGF83" s="211"/>
      <c r="NGG83" s="211"/>
      <c r="NGH83" s="211"/>
      <c r="NGI83" s="211"/>
      <c r="NGJ83" s="211"/>
      <c r="NGK83" s="211"/>
      <c r="NGL83" s="211"/>
      <c r="NGM83" s="211"/>
      <c r="NGN83" s="211"/>
      <c r="NGO83" s="211"/>
      <c r="NGP83" s="211"/>
      <c r="NGQ83" s="211"/>
      <c r="NGR83" s="211"/>
      <c r="NGS83" s="211"/>
      <c r="NGT83" s="211"/>
      <c r="NGU83" s="211"/>
      <c r="NGV83" s="211"/>
      <c r="NGW83" s="211"/>
      <c r="NGX83" s="211"/>
      <c r="NGY83" s="211"/>
      <c r="NGZ83" s="211"/>
      <c r="NHA83" s="211"/>
      <c r="NHB83" s="211"/>
      <c r="NHC83" s="211"/>
      <c r="NHD83" s="211"/>
      <c r="NHE83" s="211"/>
      <c r="NHF83" s="211"/>
      <c r="NHG83" s="211"/>
      <c r="NHH83" s="211"/>
      <c r="NHI83" s="211"/>
      <c r="NHJ83" s="211"/>
      <c r="NHK83" s="211"/>
      <c r="NHL83" s="211"/>
      <c r="NHM83" s="211"/>
      <c r="NHN83" s="211"/>
      <c r="NHO83" s="211"/>
      <c r="NHP83" s="211"/>
      <c r="NHQ83" s="211"/>
      <c r="NHR83" s="211"/>
      <c r="NHS83" s="211"/>
      <c r="NHT83" s="211"/>
      <c r="NHU83" s="211"/>
      <c r="NHV83" s="211"/>
      <c r="NHW83" s="211"/>
      <c r="NHX83" s="211"/>
      <c r="NHY83" s="211"/>
      <c r="NHZ83" s="211"/>
      <c r="NIA83" s="211"/>
      <c r="NIB83" s="211"/>
      <c r="NIC83" s="211"/>
      <c r="NID83" s="211"/>
      <c r="NIE83" s="211"/>
      <c r="NIF83" s="211"/>
      <c r="NIG83" s="211"/>
      <c r="NIH83" s="211"/>
      <c r="NII83" s="211"/>
      <c r="NIJ83" s="211"/>
      <c r="NIK83" s="211"/>
      <c r="NIL83" s="211"/>
      <c r="NIM83" s="211"/>
      <c r="NIN83" s="211"/>
      <c r="NIO83" s="211"/>
      <c r="NIP83" s="211"/>
      <c r="NIQ83" s="211"/>
      <c r="NIR83" s="211"/>
      <c r="NIS83" s="211"/>
      <c r="NIT83" s="211"/>
      <c r="NIU83" s="211"/>
      <c r="NIV83" s="211"/>
      <c r="NIW83" s="211"/>
      <c r="NIX83" s="211"/>
      <c r="NIY83" s="211"/>
      <c r="NIZ83" s="211"/>
      <c r="NJA83" s="211"/>
      <c r="NJB83" s="211"/>
      <c r="NJC83" s="211"/>
      <c r="NJD83" s="211"/>
      <c r="NJE83" s="211"/>
      <c r="NJF83" s="211"/>
      <c r="NJG83" s="211"/>
      <c r="NJH83" s="211"/>
      <c r="NJI83" s="211"/>
      <c r="NJJ83" s="211"/>
      <c r="NJK83" s="211"/>
      <c r="NJL83" s="211"/>
      <c r="NJM83" s="211"/>
      <c r="NJN83" s="211"/>
      <c r="NJO83" s="211"/>
      <c r="NJP83" s="211"/>
      <c r="NJQ83" s="211"/>
      <c r="NJR83" s="211"/>
      <c r="NJS83" s="211"/>
      <c r="NJT83" s="211"/>
      <c r="NJU83" s="211"/>
      <c r="NJV83" s="211"/>
      <c r="NJW83" s="211"/>
      <c r="NJX83" s="211"/>
      <c r="NJY83" s="211"/>
      <c r="NJZ83" s="211"/>
      <c r="NKA83" s="211"/>
      <c r="NKB83" s="211"/>
      <c r="NKC83" s="211"/>
      <c r="NKD83" s="211"/>
      <c r="NKE83" s="211"/>
      <c r="NKF83" s="211"/>
      <c r="NKG83" s="211"/>
      <c r="NKH83" s="211"/>
      <c r="NKI83" s="211"/>
      <c r="NKJ83" s="211"/>
      <c r="NKK83" s="211"/>
      <c r="NKL83" s="211"/>
      <c r="NKM83" s="211"/>
      <c r="NKN83" s="211"/>
      <c r="NKO83" s="211"/>
      <c r="NKP83" s="211"/>
      <c r="NKQ83" s="211"/>
      <c r="NKR83" s="211"/>
      <c r="NKS83" s="211"/>
      <c r="NKT83" s="211"/>
      <c r="NKU83" s="211"/>
      <c r="NKV83" s="211"/>
      <c r="NKW83" s="211"/>
      <c r="NKX83" s="211"/>
      <c r="NKY83" s="211"/>
      <c r="NKZ83" s="211"/>
      <c r="NLA83" s="211"/>
      <c r="NLB83" s="211"/>
      <c r="NLC83" s="211"/>
      <c r="NLD83" s="211"/>
      <c r="NLE83" s="211"/>
      <c r="NLF83" s="211"/>
      <c r="NLG83" s="211"/>
      <c r="NLH83" s="211"/>
      <c r="NLI83" s="211"/>
      <c r="NLJ83" s="211"/>
      <c r="NLK83" s="211"/>
      <c r="NLL83" s="211"/>
      <c r="NLM83" s="211"/>
      <c r="NLN83" s="211"/>
      <c r="NLO83" s="211"/>
      <c r="NLP83" s="211"/>
      <c r="NLQ83" s="211"/>
      <c r="NLR83" s="211"/>
      <c r="NLS83" s="211"/>
      <c r="NLT83" s="211"/>
      <c r="NLU83" s="211"/>
      <c r="NLV83" s="211"/>
      <c r="NLW83" s="211"/>
      <c r="NLX83" s="211"/>
      <c r="NLY83" s="211"/>
      <c r="NLZ83" s="211"/>
      <c r="NMA83" s="211"/>
      <c r="NMB83" s="211"/>
      <c r="NMC83" s="211"/>
      <c r="NMD83" s="211"/>
      <c r="NME83" s="211"/>
      <c r="NMF83" s="211"/>
      <c r="NMG83" s="211"/>
      <c r="NMH83" s="211"/>
      <c r="NMI83" s="211"/>
      <c r="NMJ83" s="211"/>
      <c r="NMK83" s="211"/>
      <c r="NML83" s="211"/>
      <c r="NMM83" s="211"/>
      <c r="NMN83" s="211"/>
      <c r="NMO83" s="211"/>
      <c r="NMP83" s="211"/>
      <c r="NMQ83" s="211"/>
      <c r="NMR83" s="211"/>
      <c r="NMS83" s="211"/>
      <c r="NMT83" s="211"/>
      <c r="NMU83" s="211"/>
      <c r="NMV83" s="211"/>
      <c r="NMW83" s="211"/>
      <c r="NMX83" s="211"/>
      <c r="NMY83" s="211"/>
      <c r="NMZ83" s="211"/>
      <c r="NNA83" s="211"/>
      <c r="NNB83" s="211"/>
      <c r="NNC83" s="211"/>
      <c r="NND83" s="211"/>
      <c r="NNE83" s="211"/>
      <c r="NNF83" s="211"/>
      <c r="NNG83" s="211"/>
      <c r="NNH83" s="211"/>
      <c r="NNI83" s="211"/>
      <c r="NNJ83" s="211"/>
      <c r="NNK83" s="211"/>
      <c r="NNL83" s="211"/>
      <c r="NNM83" s="211"/>
      <c r="NNN83" s="211"/>
      <c r="NNO83" s="211"/>
      <c r="NNP83" s="211"/>
      <c r="NNQ83" s="211"/>
      <c r="NNR83" s="211"/>
      <c r="NNS83" s="211"/>
      <c r="NNT83" s="211"/>
      <c r="NNU83" s="211"/>
      <c r="NNV83" s="211"/>
      <c r="NNW83" s="211"/>
      <c r="NNX83" s="211"/>
      <c r="NNY83" s="211"/>
      <c r="NNZ83" s="211"/>
      <c r="NOA83" s="211"/>
      <c r="NOB83" s="211"/>
      <c r="NOC83" s="211"/>
      <c r="NOD83" s="211"/>
      <c r="NOE83" s="211"/>
      <c r="NOF83" s="211"/>
      <c r="NOG83" s="211"/>
      <c r="NOH83" s="211"/>
      <c r="NOI83" s="211"/>
      <c r="NOJ83" s="211"/>
      <c r="NOK83" s="211"/>
      <c r="NOL83" s="211"/>
      <c r="NOM83" s="211"/>
      <c r="NON83" s="211"/>
      <c r="NOO83" s="211"/>
      <c r="NOP83" s="211"/>
      <c r="NOQ83" s="211"/>
      <c r="NOR83" s="211"/>
      <c r="NOS83" s="211"/>
      <c r="NOT83" s="211"/>
      <c r="NOU83" s="211"/>
      <c r="NOV83" s="211"/>
      <c r="NOW83" s="211"/>
      <c r="NOX83" s="211"/>
      <c r="NOY83" s="211"/>
      <c r="NOZ83" s="211"/>
      <c r="NPA83" s="211"/>
      <c r="NPB83" s="211"/>
      <c r="NPC83" s="211"/>
      <c r="NPD83" s="211"/>
      <c r="NPE83" s="211"/>
      <c r="NPF83" s="211"/>
      <c r="NPG83" s="211"/>
      <c r="NPH83" s="211"/>
      <c r="NPI83" s="211"/>
      <c r="NPJ83" s="211"/>
      <c r="NPK83" s="211"/>
      <c r="NPL83" s="211"/>
      <c r="NPM83" s="211"/>
      <c r="NPN83" s="211"/>
      <c r="NPO83" s="211"/>
      <c r="NPP83" s="211"/>
      <c r="NPQ83" s="211"/>
      <c r="NPR83" s="211"/>
      <c r="NPS83" s="211"/>
      <c r="NPT83" s="211"/>
      <c r="NPU83" s="211"/>
      <c r="NPV83" s="211"/>
      <c r="NPW83" s="211"/>
      <c r="NPX83" s="211"/>
      <c r="NPY83" s="211"/>
      <c r="NPZ83" s="211"/>
      <c r="NQA83" s="211"/>
      <c r="NQB83" s="211"/>
      <c r="NQC83" s="211"/>
      <c r="NQD83" s="211"/>
      <c r="NQE83" s="211"/>
      <c r="NQF83" s="211"/>
      <c r="NQG83" s="211"/>
      <c r="NQH83" s="211"/>
      <c r="NQI83" s="211"/>
      <c r="NQJ83" s="211"/>
      <c r="NQK83" s="211"/>
      <c r="NQL83" s="211"/>
      <c r="NQM83" s="211"/>
      <c r="NQN83" s="211"/>
      <c r="NQO83" s="211"/>
      <c r="NQP83" s="211"/>
      <c r="NQQ83" s="211"/>
      <c r="NQR83" s="211"/>
      <c r="NQS83" s="211"/>
      <c r="NQT83" s="211"/>
      <c r="NQU83" s="211"/>
      <c r="NQV83" s="211"/>
      <c r="NQW83" s="211"/>
      <c r="NQX83" s="211"/>
      <c r="NQY83" s="211"/>
      <c r="NQZ83" s="211"/>
      <c r="NRA83" s="211"/>
      <c r="NRB83" s="211"/>
      <c r="NRC83" s="211"/>
      <c r="NRD83" s="211"/>
      <c r="NRE83" s="211"/>
      <c r="NRF83" s="211"/>
      <c r="NRG83" s="211"/>
      <c r="NRH83" s="211"/>
      <c r="NRI83" s="211"/>
      <c r="NRJ83" s="211"/>
      <c r="NRK83" s="211"/>
      <c r="NRL83" s="211"/>
      <c r="NRM83" s="211"/>
      <c r="NRN83" s="211"/>
      <c r="NRO83" s="211"/>
      <c r="NRP83" s="211"/>
      <c r="NRQ83" s="211"/>
      <c r="NRR83" s="211"/>
      <c r="NRS83" s="211"/>
      <c r="NRT83" s="211"/>
      <c r="NRU83" s="211"/>
      <c r="NRV83" s="211"/>
      <c r="NRW83" s="211"/>
      <c r="NRX83" s="211"/>
      <c r="NRY83" s="211"/>
      <c r="NRZ83" s="211"/>
      <c r="NSA83" s="211"/>
      <c r="NSB83" s="211"/>
      <c r="NSC83" s="211"/>
      <c r="NSD83" s="211"/>
      <c r="NSE83" s="211"/>
      <c r="NSF83" s="211"/>
      <c r="NSG83" s="211"/>
      <c r="NSH83" s="211"/>
      <c r="NSI83" s="211"/>
      <c r="NSJ83" s="211"/>
      <c r="NSK83" s="211"/>
      <c r="NSL83" s="211"/>
      <c r="NSM83" s="211"/>
      <c r="NSN83" s="211"/>
      <c r="NSO83" s="211"/>
      <c r="NSP83" s="211"/>
      <c r="NSQ83" s="211"/>
      <c r="NSR83" s="211"/>
      <c r="NSS83" s="211"/>
      <c r="NST83" s="211"/>
      <c r="NSU83" s="211"/>
      <c r="NSV83" s="211"/>
      <c r="NSW83" s="211"/>
      <c r="NSX83" s="211"/>
      <c r="NSY83" s="211"/>
      <c r="NSZ83" s="211"/>
      <c r="NTA83" s="211"/>
      <c r="NTB83" s="211"/>
      <c r="NTC83" s="211"/>
      <c r="NTD83" s="211"/>
      <c r="NTE83" s="211"/>
      <c r="NTF83" s="211"/>
      <c r="NTG83" s="211"/>
      <c r="NTH83" s="211"/>
      <c r="NTI83" s="211"/>
      <c r="NTJ83" s="211"/>
      <c r="NTK83" s="211"/>
      <c r="NTL83" s="211"/>
      <c r="NTM83" s="211"/>
      <c r="NTN83" s="211"/>
      <c r="NTO83" s="211"/>
      <c r="NTP83" s="211"/>
      <c r="NTQ83" s="211"/>
      <c r="NTR83" s="211"/>
      <c r="NTS83" s="211"/>
      <c r="NTT83" s="211"/>
      <c r="NTU83" s="211"/>
      <c r="NTV83" s="211"/>
      <c r="NTW83" s="211"/>
      <c r="NTX83" s="211"/>
      <c r="NTY83" s="211"/>
      <c r="NTZ83" s="211"/>
      <c r="NUA83" s="211"/>
      <c r="NUB83" s="211"/>
      <c r="NUC83" s="211"/>
      <c r="NUD83" s="211"/>
      <c r="NUE83" s="211"/>
      <c r="NUF83" s="211"/>
      <c r="NUG83" s="211"/>
      <c r="NUH83" s="211"/>
      <c r="NUI83" s="211"/>
      <c r="NUJ83" s="211"/>
      <c r="NUK83" s="211"/>
      <c r="NUL83" s="211"/>
      <c r="NUM83" s="211"/>
      <c r="NUN83" s="211"/>
      <c r="NUO83" s="211"/>
      <c r="NUP83" s="211"/>
      <c r="NUQ83" s="211"/>
      <c r="NUR83" s="211"/>
      <c r="NUS83" s="211"/>
      <c r="NUT83" s="211"/>
      <c r="NUU83" s="211"/>
      <c r="NUV83" s="211"/>
      <c r="NUW83" s="211"/>
      <c r="NUX83" s="211"/>
      <c r="NUY83" s="211"/>
      <c r="NUZ83" s="211"/>
      <c r="NVA83" s="211"/>
      <c r="NVB83" s="211"/>
      <c r="NVC83" s="211"/>
      <c r="NVD83" s="211"/>
      <c r="NVE83" s="211"/>
      <c r="NVF83" s="211"/>
      <c r="NVG83" s="211"/>
      <c r="NVH83" s="211"/>
      <c r="NVI83" s="211"/>
      <c r="NVJ83" s="211"/>
      <c r="NVK83" s="211"/>
      <c r="NVL83" s="211"/>
      <c r="NVM83" s="211"/>
      <c r="NVN83" s="211"/>
      <c r="NVO83" s="211"/>
      <c r="NVP83" s="211"/>
      <c r="NVQ83" s="211"/>
      <c r="NVR83" s="211"/>
      <c r="NVS83" s="211"/>
      <c r="NVT83" s="211"/>
      <c r="NVU83" s="211"/>
      <c r="NVV83" s="211"/>
      <c r="NVW83" s="211"/>
      <c r="NVX83" s="211"/>
      <c r="NVY83" s="211"/>
      <c r="NVZ83" s="211"/>
      <c r="NWA83" s="211"/>
      <c r="NWB83" s="211"/>
      <c r="NWC83" s="211"/>
      <c r="NWD83" s="211"/>
      <c r="NWE83" s="211"/>
      <c r="NWF83" s="211"/>
      <c r="NWG83" s="211"/>
      <c r="NWH83" s="211"/>
      <c r="NWI83" s="211"/>
      <c r="NWJ83" s="211"/>
      <c r="NWK83" s="211"/>
      <c r="NWL83" s="211"/>
      <c r="NWM83" s="211"/>
      <c r="NWN83" s="211"/>
      <c r="NWO83" s="211"/>
      <c r="NWP83" s="211"/>
      <c r="NWQ83" s="211"/>
      <c r="NWR83" s="211"/>
      <c r="NWS83" s="211"/>
      <c r="NWT83" s="211"/>
      <c r="NWU83" s="211"/>
      <c r="NWV83" s="211"/>
      <c r="NWW83" s="211"/>
      <c r="NWX83" s="211"/>
      <c r="NWY83" s="211"/>
      <c r="NWZ83" s="211"/>
      <c r="NXA83" s="211"/>
      <c r="NXB83" s="211"/>
      <c r="NXC83" s="211"/>
      <c r="NXD83" s="211"/>
      <c r="NXE83" s="211"/>
      <c r="NXF83" s="211"/>
      <c r="NXG83" s="211"/>
      <c r="NXH83" s="211"/>
      <c r="NXI83" s="211"/>
      <c r="NXJ83" s="211"/>
      <c r="NXK83" s="211"/>
      <c r="NXL83" s="211"/>
      <c r="NXM83" s="211"/>
      <c r="NXN83" s="211"/>
      <c r="NXO83" s="211"/>
      <c r="NXP83" s="211"/>
      <c r="NXQ83" s="211"/>
      <c r="NXR83" s="211"/>
      <c r="NXS83" s="211"/>
      <c r="NXT83" s="211"/>
      <c r="NXU83" s="211"/>
      <c r="NXV83" s="211"/>
      <c r="NXW83" s="211"/>
      <c r="NXX83" s="211"/>
      <c r="NXY83" s="211"/>
      <c r="NXZ83" s="211"/>
      <c r="NYA83" s="211"/>
      <c r="NYB83" s="211"/>
      <c r="NYC83" s="211"/>
      <c r="NYD83" s="211"/>
      <c r="NYE83" s="211"/>
      <c r="NYF83" s="211"/>
      <c r="NYG83" s="211"/>
      <c r="NYH83" s="211"/>
      <c r="NYI83" s="211"/>
      <c r="NYJ83" s="211"/>
      <c r="NYK83" s="211"/>
      <c r="NYL83" s="211"/>
      <c r="NYM83" s="211"/>
      <c r="NYN83" s="211"/>
      <c r="NYO83" s="211"/>
      <c r="NYP83" s="211"/>
      <c r="NYQ83" s="211"/>
      <c r="NYR83" s="211"/>
      <c r="NYS83" s="211"/>
      <c r="NYT83" s="211"/>
      <c r="NYU83" s="211"/>
      <c r="NYV83" s="211"/>
      <c r="NYW83" s="211"/>
      <c r="NYX83" s="211"/>
      <c r="NYY83" s="211"/>
      <c r="NYZ83" s="211"/>
      <c r="NZA83" s="211"/>
      <c r="NZB83" s="211"/>
      <c r="NZC83" s="211"/>
      <c r="NZD83" s="211"/>
      <c r="NZE83" s="211"/>
      <c r="NZF83" s="211"/>
      <c r="NZG83" s="211"/>
      <c r="NZH83" s="211"/>
      <c r="NZI83" s="211"/>
      <c r="NZJ83" s="211"/>
      <c r="NZK83" s="211"/>
      <c r="NZL83" s="211"/>
      <c r="NZM83" s="211"/>
      <c r="NZN83" s="211"/>
      <c r="NZO83" s="211"/>
      <c r="NZP83" s="211"/>
      <c r="NZQ83" s="211"/>
      <c r="NZR83" s="211"/>
      <c r="NZS83" s="211"/>
      <c r="NZT83" s="211"/>
      <c r="NZU83" s="211"/>
      <c r="NZV83" s="211"/>
      <c r="NZW83" s="211"/>
      <c r="NZX83" s="211"/>
      <c r="NZY83" s="211"/>
      <c r="NZZ83" s="211"/>
      <c r="OAA83" s="211"/>
      <c r="OAB83" s="211"/>
      <c r="OAC83" s="211"/>
      <c r="OAD83" s="211"/>
      <c r="OAE83" s="211"/>
      <c r="OAF83" s="211"/>
      <c r="OAG83" s="211"/>
      <c r="OAH83" s="211"/>
      <c r="OAI83" s="211"/>
      <c r="OAJ83" s="211"/>
      <c r="OAK83" s="211"/>
      <c r="OAL83" s="211"/>
      <c r="OAM83" s="211"/>
      <c r="OAN83" s="211"/>
      <c r="OAO83" s="211"/>
      <c r="OAP83" s="211"/>
      <c r="OAQ83" s="211"/>
      <c r="OAR83" s="211"/>
      <c r="OAS83" s="211"/>
      <c r="OAT83" s="211"/>
      <c r="OAU83" s="211"/>
      <c r="OAV83" s="211"/>
      <c r="OAW83" s="211"/>
      <c r="OAX83" s="211"/>
      <c r="OAY83" s="211"/>
      <c r="OAZ83" s="211"/>
      <c r="OBA83" s="211"/>
      <c r="OBB83" s="211"/>
      <c r="OBC83" s="211"/>
      <c r="OBD83" s="211"/>
      <c r="OBE83" s="211"/>
      <c r="OBF83" s="211"/>
      <c r="OBG83" s="211"/>
      <c r="OBH83" s="211"/>
      <c r="OBI83" s="211"/>
      <c r="OBJ83" s="211"/>
      <c r="OBK83" s="211"/>
      <c r="OBL83" s="211"/>
      <c r="OBM83" s="211"/>
      <c r="OBN83" s="211"/>
      <c r="OBO83" s="211"/>
      <c r="OBP83" s="211"/>
      <c r="OBQ83" s="211"/>
      <c r="OBR83" s="211"/>
      <c r="OBS83" s="211"/>
      <c r="OBT83" s="211"/>
      <c r="OBU83" s="211"/>
      <c r="OBV83" s="211"/>
      <c r="OBW83" s="211"/>
      <c r="OBX83" s="211"/>
      <c r="OBY83" s="211"/>
      <c r="OBZ83" s="211"/>
      <c r="OCA83" s="211"/>
      <c r="OCB83" s="211"/>
      <c r="OCC83" s="211"/>
      <c r="OCD83" s="211"/>
      <c r="OCE83" s="211"/>
      <c r="OCF83" s="211"/>
      <c r="OCG83" s="211"/>
      <c r="OCH83" s="211"/>
      <c r="OCI83" s="211"/>
      <c r="OCJ83" s="211"/>
      <c r="OCK83" s="211"/>
      <c r="OCL83" s="211"/>
      <c r="OCM83" s="211"/>
      <c r="OCN83" s="211"/>
      <c r="OCO83" s="211"/>
      <c r="OCP83" s="211"/>
      <c r="OCQ83" s="211"/>
      <c r="OCR83" s="211"/>
      <c r="OCS83" s="211"/>
      <c r="OCT83" s="211"/>
      <c r="OCU83" s="211"/>
      <c r="OCV83" s="211"/>
      <c r="OCW83" s="211"/>
      <c r="OCX83" s="211"/>
      <c r="OCY83" s="211"/>
      <c r="OCZ83" s="211"/>
      <c r="ODA83" s="211"/>
      <c r="ODB83" s="211"/>
      <c r="ODC83" s="211"/>
      <c r="ODD83" s="211"/>
      <c r="ODE83" s="211"/>
      <c r="ODF83" s="211"/>
      <c r="ODG83" s="211"/>
      <c r="ODH83" s="211"/>
      <c r="ODI83" s="211"/>
      <c r="ODJ83" s="211"/>
      <c r="ODK83" s="211"/>
      <c r="ODL83" s="211"/>
      <c r="ODM83" s="211"/>
      <c r="ODN83" s="211"/>
      <c r="ODO83" s="211"/>
      <c r="ODP83" s="211"/>
      <c r="ODQ83" s="211"/>
      <c r="ODR83" s="211"/>
      <c r="ODS83" s="211"/>
      <c r="ODT83" s="211"/>
      <c r="ODU83" s="211"/>
      <c r="ODV83" s="211"/>
      <c r="ODW83" s="211"/>
      <c r="ODX83" s="211"/>
      <c r="ODY83" s="211"/>
      <c r="ODZ83" s="211"/>
      <c r="OEA83" s="211"/>
      <c r="OEB83" s="211"/>
      <c r="OEC83" s="211"/>
      <c r="OED83" s="211"/>
      <c r="OEE83" s="211"/>
      <c r="OEF83" s="211"/>
      <c r="OEG83" s="211"/>
      <c r="OEH83" s="211"/>
      <c r="OEI83" s="211"/>
      <c r="OEJ83" s="211"/>
      <c r="OEK83" s="211"/>
      <c r="OEL83" s="211"/>
      <c r="OEM83" s="211"/>
      <c r="OEN83" s="211"/>
      <c r="OEO83" s="211"/>
      <c r="OEP83" s="211"/>
      <c r="OEQ83" s="211"/>
      <c r="OER83" s="211"/>
      <c r="OES83" s="211"/>
      <c r="OET83" s="211"/>
      <c r="OEU83" s="211"/>
      <c r="OEV83" s="211"/>
      <c r="OEW83" s="211"/>
      <c r="OEX83" s="211"/>
      <c r="OEY83" s="211"/>
      <c r="OEZ83" s="211"/>
      <c r="OFA83" s="211"/>
      <c r="OFB83" s="211"/>
      <c r="OFC83" s="211"/>
      <c r="OFD83" s="211"/>
      <c r="OFE83" s="211"/>
      <c r="OFF83" s="211"/>
      <c r="OFG83" s="211"/>
      <c r="OFH83" s="211"/>
      <c r="OFI83" s="211"/>
      <c r="OFJ83" s="211"/>
      <c r="OFK83" s="211"/>
      <c r="OFL83" s="211"/>
      <c r="OFM83" s="211"/>
      <c r="OFN83" s="211"/>
      <c r="OFO83" s="211"/>
      <c r="OFP83" s="211"/>
      <c r="OFQ83" s="211"/>
      <c r="OFR83" s="211"/>
      <c r="OFS83" s="211"/>
      <c r="OFT83" s="211"/>
      <c r="OFU83" s="211"/>
      <c r="OFV83" s="211"/>
      <c r="OFW83" s="211"/>
      <c r="OFX83" s="211"/>
      <c r="OFY83" s="211"/>
      <c r="OFZ83" s="211"/>
      <c r="OGA83" s="211"/>
      <c r="OGB83" s="211"/>
      <c r="OGC83" s="211"/>
      <c r="OGD83" s="211"/>
      <c r="OGE83" s="211"/>
      <c r="OGF83" s="211"/>
      <c r="OGG83" s="211"/>
      <c r="OGH83" s="211"/>
      <c r="OGI83" s="211"/>
      <c r="OGJ83" s="211"/>
      <c r="OGK83" s="211"/>
      <c r="OGL83" s="211"/>
      <c r="OGM83" s="211"/>
      <c r="OGN83" s="211"/>
      <c r="OGO83" s="211"/>
      <c r="OGP83" s="211"/>
      <c r="OGQ83" s="211"/>
      <c r="OGR83" s="211"/>
      <c r="OGS83" s="211"/>
      <c r="OGT83" s="211"/>
      <c r="OGU83" s="211"/>
      <c r="OGV83" s="211"/>
      <c r="OGW83" s="211"/>
      <c r="OGX83" s="211"/>
      <c r="OGY83" s="211"/>
      <c r="OGZ83" s="211"/>
      <c r="OHA83" s="211"/>
      <c r="OHB83" s="211"/>
      <c r="OHC83" s="211"/>
      <c r="OHD83" s="211"/>
      <c r="OHE83" s="211"/>
      <c r="OHF83" s="211"/>
      <c r="OHG83" s="211"/>
      <c r="OHH83" s="211"/>
      <c r="OHI83" s="211"/>
      <c r="OHJ83" s="211"/>
      <c r="OHK83" s="211"/>
      <c r="OHL83" s="211"/>
      <c r="OHM83" s="211"/>
      <c r="OHN83" s="211"/>
      <c r="OHO83" s="211"/>
      <c r="OHP83" s="211"/>
      <c r="OHQ83" s="211"/>
      <c r="OHR83" s="211"/>
      <c r="OHS83" s="211"/>
      <c r="OHT83" s="211"/>
      <c r="OHU83" s="211"/>
      <c r="OHV83" s="211"/>
      <c r="OHW83" s="211"/>
      <c r="OHX83" s="211"/>
      <c r="OHY83" s="211"/>
      <c r="OHZ83" s="211"/>
      <c r="OIA83" s="211"/>
      <c r="OIB83" s="211"/>
      <c r="OIC83" s="211"/>
      <c r="OID83" s="211"/>
      <c r="OIE83" s="211"/>
      <c r="OIF83" s="211"/>
      <c r="OIG83" s="211"/>
      <c r="OIH83" s="211"/>
      <c r="OII83" s="211"/>
      <c r="OIJ83" s="211"/>
      <c r="OIK83" s="211"/>
      <c r="OIL83" s="211"/>
      <c r="OIM83" s="211"/>
      <c r="OIN83" s="211"/>
      <c r="OIO83" s="211"/>
      <c r="OIP83" s="211"/>
      <c r="OIQ83" s="211"/>
      <c r="OIR83" s="211"/>
      <c r="OIS83" s="211"/>
      <c r="OIT83" s="211"/>
      <c r="OIU83" s="211"/>
      <c r="OIV83" s="211"/>
      <c r="OIW83" s="211"/>
      <c r="OIX83" s="211"/>
      <c r="OIY83" s="211"/>
      <c r="OIZ83" s="211"/>
      <c r="OJA83" s="211"/>
      <c r="OJB83" s="211"/>
      <c r="OJC83" s="211"/>
      <c r="OJD83" s="211"/>
      <c r="OJE83" s="211"/>
      <c r="OJF83" s="211"/>
      <c r="OJG83" s="211"/>
      <c r="OJH83" s="211"/>
      <c r="OJI83" s="211"/>
      <c r="OJJ83" s="211"/>
      <c r="OJK83" s="211"/>
      <c r="OJL83" s="211"/>
      <c r="OJM83" s="211"/>
      <c r="OJN83" s="211"/>
      <c r="OJO83" s="211"/>
      <c r="OJP83" s="211"/>
      <c r="OJQ83" s="211"/>
      <c r="OJR83" s="211"/>
      <c r="OJS83" s="211"/>
      <c r="OJT83" s="211"/>
      <c r="OJU83" s="211"/>
      <c r="OJV83" s="211"/>
      <c r="OJW83" s="211"/>
      <c r="OJX83" s="211"/>
      <c r="OJY83" s="211"/>
      <c r="OJZ83" s="211"/>
      <c r="OKA83" s="211"/>
      <c r="OKB83" s="211"/>
      <c r="OKC83" s="211"/>
      <c r="OKD83" s="211"/>
      <c r="OKE83" s="211"/>
      <c r="OKF83" s="211"/>
      <c r="OKG83" s="211"/>
      <c r="OKH83" s="211"/>
      <c r="OKI83" s="211"/>
      <c r="OKJ83" s="211"/>
      <c r="OKK83" s="211"/>
      <c r="OKL83" s="211"/>
      <c r="OKM83" s="211"/>
      <c r="OKN83" s="211"/>
      <c r="OKO83" s="211"/>
      <c r="OKP83" s="211"/>
      <c r="OKQ83" s="211"/>
      <c r="OKR83" s="211"/>
      <c r="OKS83" s="211"/>
      <c r="OKT83" s="211"/>
      <c r="OKU83" s="211"/>
      <c r="OKV83" s="211"/>
      <c r="OKW83" s="211"/>
      <c r="OKX83" s="211"/>
      <c r="OKY83" s="211"/>
      <c r="OKZ83" s="211"/>
      <c r="OLA83" s="211"/>
      <c r="OLB83" s="211"/>
      <c r="OLC83" s="211"/>
      <c r="OLD83" s="211"/>
      <c r="OLE83" s="211"/>
      <c r="OLF83" s="211"/>
      <c r="OLG83" s="211"/>
      <c r="OLH83" s="211"/>
      <c r="OLI83" s="211"/>
      <c r="OLJ83" s="211"/>
      <c r="OLK83" s="211"/>
      <c r="OLL83" s="211"/>
      <c r="OLM83" s="211"/>
      <c r="OLN83" s="211"/>
      <c r="OLO83" s="211"/>
      <c r="OLP83" s="211"/>
      <c r="OLQ83" s="211"/>
      <c r="OLR83" s="211"/>
      <c r="OLS83" s="211"/>
      <c r="OLT83" s="211"/>
      <c r="OLU83" s="211"/>
      <c r="OLV83" s="211"/>
      <c r="OLW83" s="211"/>
      <c r="OLX83" s="211"/>
      <c r="OLY83" s="211"/>
      <c r="OLZ83" s="211"/>
      <c r="OMA83" s="211"/>
      <c r="OMB83" s="211"/>
      <c r="OMC83" s="211"/>
      <c r="OMD83" s="211"/>
      <c r="OME83" s="211"/>
      <c r="OMF83" s="211"/>
      <c r="OMG83" s="211"/>
      <c r="OMH83" s="211"/>
      <c r="OMI83" s="211"/>
      <c r="OMJ83" s="211"/>
      <c r="OMK83" s="211"/>
      <c r="OML83" s="211"/>
      <c r="OMM83" s="211"/>
      <c r="OMN83" s="211"/>
      <c r="OMO83" s="211"/>
      <c r="OMP83" s="211"/>
      <c r="OMQ83" s="211"/>
      <c r="OMR83" s="211"/>
      <c r="OMS83" s="211"/>
      <c r="OMT83" s="211"/>
      <c r="OMU83" s="211"/>
      <c r="OMV83" s="211"/>
      <c r="OMW83" s="211"/>
      <c r="OMX83" s="211"/>
      <c r="OMY83" s="211"/>
      <c r="OMZ83" s="211"/>
      <c r="ONA83" s="211"/>
      <c r="ONB83" s="211"/>
      <c r="ONC83" s="211"/>
      <c r="OND83" s="211"/>
      <c r="ONE83" s="211"/>
      <c r="ONF83" s="211"/>
      <c r="ONG83" s="211"/>
      <c r="ONH83" s="211"/>
      <c r="ONI83" s="211"/>
      <c r="ONJ83" s="211"/>
      <c r="ONK83" s="211"/>
      <c r="ONL83" s="211"/>
      <c r="ONM83" s="211"/>
      <c r="ONN83" s="211"/>
      <c r="ONO83" s="211"/>
      <c r="ONP83" s="211"/>
      <c r="ONQ83" s="211"/>
      <c r="ONR83" s="211"/>
      <c r="ONS83" s="211"/>
      <c r="ONT83" s="211"/>
      <c r="ONU83" s="211"/>
      <c r="ONV83" s="211"/>
      <c r="ONW83" s="211"/>
      <c r="ONX83" s="211"/>
      <c r="ONY83" s="211"/>
      <c r="ONZ83" s="211"/>
      <c r="OOA83" s="211"/>
      <c r="OOB83" s="211"/>
      <c r="OOC83" s="211"/>
      <c r="OOD83" s="211"/>
      <c r="OOE83" s="211"/>
      <c r="OOF83" s="211"/>
      <c r="OOG83" s="211"/>
      <c r="OOH83" s="211"/>
      <c r="OOI83" s="211"/>
      <c r="OOJ83" s="211"/>
      <c r="OOK83" s="211"/>
      <c r="OOL83" s="211"/>
      <c r="OOM83" s="211"/>
      <c r="OON83" s="211"/>
      <c r="OOO83" s="211"/>
      <c r="OOP83" s="211"/>
      <c r="OOQ83" s="211"/>
      <c r="OOR83" s="211"/>
      <c r="OOS83" s="211"/>
      <c r="OOT83" s="211"/>
      <c r="OOU83" s="211"/>
      <c r="OOV83" s="211"/>
      <c r="OOW83" s="211"/>
      <c r="OOX83" s="211"/>
      <c r="OOY83" s="211"/>
      <c r="OOZ83" s="211"/>
      <c r="OPA83" s="211"/>
      <c r="OPB83" s="211"/>
      <c r="OPC83" s="211"/>
      <c r="OPD83" s="211"/>
      <c r="OPE83" s="211"/>
      <c r="OPF83" s="211"/>
      <c r="OPG83" s="211"/>
      <c r="OPH83" s="211"/>
      <c r="OPI83" s="211"/>
      <c r="OPJ83" s="211"/>
      <c r="OPK83" s="211"/>
      <c r="OPL83" s="211"/>
      <c r="OPM83" s="211"/>
      <c r="OPN83" s="211"/>
      <c r="OPO83" s="211"/>
      <c r="OPP83" s="211"/>
      <c r="OPQ83" s="211"/>
      <c r="OPR83" s="211"/>
      <c r="OPS83" s="211"/>
      <c r="OPT83" s="211"/>
      <c r="OPU83" s="211"/>
      <c r="OPV83" s="211"/>
      <c r="OPW83" s="211"/>
      <c r="OPX83" s="211"/>
      <c r="OPY83" s="211"/>
      <c r="OPZ83" s="211"/>
      <c r="OQA83" s="211"/>
      <c r="OQB83" s="211"/>
      <c r="OQC83" s="211"/>
      <c r="OQD83" s="211"/>
      <c r="OQE83" s="211"/>
      <c r="OQF83" s="211"/>
      <c r="OQG83" s="211"/>
      <c r="OQH83" s="211"/>
      <c r="OQI83" s="211"/>
      <c r="OQJ83" s="211"/>
      <c r="OQK83" s="211"/>
      <c r="OQL83" s="211"/>
      <c r="OQM83" s="211"/>
      <c r="OQN83" s="211"/>
      <c r="OQO83" s="211"/>
      <c r="OQP83" s="211"/>
      <c r="OQQ83" s="211"/>
      <c r="OQR83" s="211"/>
      <c r="OQS83" s="211"/>
      <c r="OQT83" s="211"/>
      <c r="OQU83" s="211"/>
      <c r="OQV83" s="211"/>
      <c r="OQW83" s="211"/>
      <c r="OQX83" s="211"/>
      <c r="OQY83" s="211"/>
      <c r="OQZ83" s="211"/>
      <c r="ORA83" s="211"/>
      <c r="ORB83" s="211"/>
      <c r="ORC83" s="211"/>
      <c r="ORD83" s="211"/>
      <c r="ORE83" s="211"/>
      <c r="ORF83" s="211"/>
      <c r="ORG83" s="211"/>
      <c r="ORH83" s="211"/>
      <c r="ORI83" s="211"/>
      <c r="ORJ83" s="211"/>
      <c r="ORK83" s="211"/>
      <c r="ORL83" s="211"/>
      <c r="ORM83" s="211"/>
      <c r="ORN83" s="211"/>
      <c r="ORO83" s="211"/>
      <c r="ORP83" s="211"/>
      <c r="ORQ83" s="211"/>
      <c r="ORR83" s="211"/>
      <c r="ORS83" s="211"/>
      <c r="ORT83" s="211"/>
      <c r="ORU83" s="211"/>
      <c r="ORV83" s="211"/>
      <c r="ORW83" s="211"/>
      <c r="ORX83" s="211"/>
      <c r="ORY83" s="211"/>
      <c r="ORZ83" s="211"/>
      <c r="OSA83" s="211"/>
      <c r="OSB83" s="211"/>
      <c r="OSC83" s="211"/>
      <c r="OSD83" s="211"/>
      <c r="OSE83" s="211"/>
      <c r="OSF83" s="211"/>
      <c r="OSG83" s="211"/>
      <c r="OSH83" s="211"/>
      <c r="OSI83" s="211"/>
      <c r="OSJ83" s="211"/>
      <c r="OSK83" s="211"/>
      <c r="OSL83" s="211"/>
      <c r="OSM83" s="211"/>
      <c r="OSN83" s="211"/>
      <c r="OSO83" s="211"/>
      <c r="OSP83" s="211"/>
      <c r="OSQ83" s="211"/>
      <c r="OSR83" s="211"/>
      <c r="OSS83" s="211"/>
      <c r="OST83" s="211"/>
      <c r="OSU83" s="211"/>
      <c r="OSV83" s="211"/>
      <c r="OSW83" s="211"/>
      <c r="OSX83" s="211"/>
      <c r="OSY83" s="211"/>
      <c r="OSZ83" s="211"/>
      <c r="OTA83" s="211"/>
      <c r="OTB83" s="211"/>
      <c r="OTC83" s="211"/>
      <c r="OTD83" s="211"/>
      <c r="OTE83" s="211"/>
      <c r="OTF83" s="211"/>
      <c r="OTG83" s="211"/>
      <c r="OTH83" s="211"/>
      <c r="OTI83" s="211"/>
      <c r="OTJ83" s="211"/>
      <c r="OTK83" s="211"/>
      <c r="OTL83" s="211"/>
      <c r="OTM83" s="211"/>
      <c r="OTN83" s="211"/>
      <c r="OTO83" s="211"/>
      <c r="OTP83" s="211"/>
      <c r="OTQ83" s="211"/>
      <c r="OTR83" s="211"/>
      <c r="OTS83" s="211"/>
      <c r="OTT83" s="211"/>
      <c r="OTU83" s="211"/>
      <c r="OTV83" s="211"/>
      <c r="OTW83" s="211"/>
      <c r="OTX83" s="211"/>
      <c r="OTY83" s="211"/>
      <c r="OTZ83" s="211"/>
      <c r="OUA83" s="211"/>
      <c r="OUB83" s="211"/>
      <c r="OUC83" s="211"/>
      <c r="OUD83" s="211"/>
      <c r="OUE83" s="211"/>
      <c r="OUF83" s="211"/>
      <c r="OUG83" s="211"/>
      <c r="OUH83" s="211"/>
      <c r="OUI83" s="211"/>
      <c r="OUJ83" s="211"/>
      <c r="OUK83" s="211"/>
      <c r="OUL83" s="211"/>
      <c r="OUM83" s="211"/>
      <c r="OUN83" s="211"/>
      <c r="OUO83" s="211"/>
      <c r="OUP83" s="211"/>
      <c r="OUQ83" s="211"/>
      <c r="OUR83" s="211"/>
      <c r="OUS83" s="211"/>
      <c r="OUT83" s="211"/>
      <c r="OUU83" s="211"/>
      <c r="OUV83" s="211"/>
      <c r="OUW83" s="211"/>
      <c r="OUX83" s="211"/>
      <c r="OUY83" s="211"/>
      <c r="OUZ83" s="211"/>
      <c r="OVA83" s="211"/>
      <c r="OVB83" s="211"/>
      <c r="OVC83" s="211"/>
      <c r="OVD83" s="211"/>
      <c r="OVE83" s="211"/>
      <c r="OVF83" s="211"/>
      <c r="OVG83" s="211"/>
      <c r="OVH83" s="211"/>
      <c r="OVI83" s="211"/>
      <c r="OVJ83" s="211"/>
      <c r="OVK83" s="211"/>
      <c r="OVL83" s="211"/>
      <c r="OVM83" s="211"/>
      <c r="OVN83" s="211"/>
      <c r="OVO83" s="211"/>
      <c r="OVP83" s="211"/>
      <c r="OVQ83" s="211"/>
      <c r="OVR83" s="211"/>
      <c r="OVS83" s="211"/>
      <c r="OVT83" s="211"/>
      <c r="OVU83" s="211"/>
      <c r="OVV83" s="211"/>
      <c r="OVW83" s="211"/>
      <c r="OVX83" s="211"/>
      <c r="OVY83" s="211"/>
      <c r="OVZ83" s="211"/>
      <c r="OWA83" s="211"/>
      <c r="OWB83" s="211"/>
      <c r="OWC83" s="211"/>
      <c r="OWD83" s="211"/>
      <c r="OWE83" s="211"/>
      <c r="OWF83" s="211"/>
      <c r="OWG83" s="211"/>
      <c r="OWH83" s="211"/>
      <c r="OWI83" s="211"/>
      <c r="OWJ83" s="211"/>
      <c r="OWK83" s="211"/>
      <c r="OWL83" s="211"/>
      <c r="OWM83" s="211"/>
      <c r="OWN83" s="211"/>
      <c r="OWO83" s="211"/>
      <c r="OWP83" s="211"/>
      <c r="OWQ83" s="211"/>
      <c r="OWR83" s="211"/>
      <c r="OWS83" s="211"/>
      <c r="OWT83" s="211"/>
      <c r="OWU83" s="211"/>
      <c r="OWV83" s="211"/>
      <c r="OWW83" s="211"/>
      <c r="OWX83" s="211"/>
      <c r="OWY83" s="211"/>
      <c r="OWZ83" s="211"/>
      <c r="OXA83" s="211"/>
      <c r="OXB83" s="211"/>
      <c r="OXC83" s="211"/>
      <c r="OXD83" s="211"/>
      <c r="OXE83" s="211"/>
      <c r="OXF83" s="211"/>
      <c r="OXG83" s="211"/>
      <c r="OXH83" s="211"/>
      <c r="OXI83" s="211"/>
      <c r="OXJ83" s="211"/>
      <c r="OXK83" s="211"/>
      <c r="OXL83" s="211"/>
      <c r="OXM83" s="211"/>
      <c r="OXN83" s="211"/>
      <c r="OXO83" s="211"/>
      <c r="OXP83" s="211"/>
      <c r="OXQ83" s="211"/>
      <c r="OXR83" s="211"/>
      <c r="OXS83" s="211"/>
      <c r="OXT83" s="211"/>
      <c r="OXU83" s="211"/>
      <c r="OXV83" s="211"/>
      <c r="OXW83" s="211"/>
      <c r="OXX83" s="211"/>
      <c r="OXY83" s="211"/>
      <c r="OXZ83" s="211"/>
      <c r="OYA83" s="211"/>
      <c r="OYB83" s="211"/>
      <c r="OYC83" s="211"/>
      <c r="OYD83" s="211"/>
      <c r="OYE83" s="211"/>
      <c r="OYF83" s="211"/>
      <c r="OYG83" s="211"/>
      <c r="OYH83" s="211"/>
      <c r="OYI83" s="211"/>
      <c r="OYJ83" s="211"/>
      <c r="OYK83" s="211"/>
      <c r="OYL83" s="211"/>
      <c r="OYM83" s="211"/>
      <c r="OYN83" s="211"/>
      <c r="OYO83" s="211"/>
      <c r="OYP83" s="211"/>
      <c r="OYQ83" s="211"/>
      <c r="OYR83" s="211"/>
      <c r="OYS83" s="211"/>
      <c r="OYT83" s="211"/>
      <c r="OYU83" s="211"/>
      <c r="OYV83" s="211"/>
      <c r="OYW83" s="211"/>
      <c r="OYX83" s="211"/>
      <c r="OYY83" s="211"/>
      <c r="OYZ83" s="211"/>
      <c r="OZA83" s="211"/>
      <c r="OZB83" s="211"/>
      <c r="OZC83" s="211"/>
      <c r="OZD83" s="211"/>
      <c r="OZE83" s="211"/>
      <c r="OZF83" s="211"/>
      <c r="OZG83" s="211"/>
      <c r="OZH83" s="211"/>
      <c r="OZI83" s="211"/>
      <c r="OZJ83" s="211"/>
      <c r="OZK83" s="211"/>
      <c r="OZL83" s="211"/>
      <c r="OZM83" s="211"/>
      <c r="OZN83" s="211"/>
      <c r="OZO83" s="211"/>
      <c r="OZP83" s="211"/>
      <c r="OZQ83" s="211"/>
      <c r="OZR83" s="211"/>
      <c r="OZS83" s="211"/>
      <c r="OZT83" s="211"/>
      <c r="OZU83" s="211"/>
      <c r="OZV83" s="211"/>
      <c r="OZW83" s="211"/>
      <c r="OZX83" s="211"/>
      <c r="OZY83" s="211"/>
      <c r="OZZ83" s="211"/>
      <c r="PAA83" s="211"/>
      <c r="PAB83" s="211"/>
      <c r="PAC83" s="211"/>
      <c r="PAD83" s="211"/>
      <c r="PAE83" s="211"/>
      <c r="PAF83" s="211"/>
      <c r="PAG83" s="211"/>
      <c r="PAH83" s="211"/>
      <c r="PAI83" s="211"/>
      <c r="PAJ83" s="211"/>
      <c r="PAK83" s="211"/>
      <c r="PAL83" s="211"/>
      <c r="PAM83" s="211"/>
      <c r="PAN83" s="211"/>
      <c r="PAO83" s="211"/>
      <c r="PAP83" s="211"/>
      <c r="PAQ83" s="211"/>
      <c r="PAR83" s="211"/>
      <c r="PAS83" s="211"/>
      <c r="PAT83" s="211"/>
      <c r="PAU83" s="211"/>
      <c r="PAV83" s="211"/>
      <c r="PAW83" s="211"/>
      <c r="PAX83" s="211"/>
      <c r="PAY83" s="211"/>
      <c r="PAZ83" s="211"/>
      <c r="PBA83" s="211"/>
      <c r="PBB83" s="211"/>
      <c r="PBC83" s="211"/>
      <c r="PBD83" s="211"/>
      <c r="PBE83" s="211"/>
      <c r="PBF83" s="211"/>
      <c r="PBG83" s="211"/>
      <c r="PBH83" s="211"/>
      <c r="PBI83" s="211"/>
      <c r="PBJ83" s="211"/>
      <c r="PBK83" s="211"/>
      <c r="PBL83" s="211"/>
      <c r="PBM83" s="211"/>
      <c r="PBN83" s="211"/>
      <c r="PBO83" s="211"/>
      <c r="PBP83" s="211"/>
      <c r="PBQ83" s="211"/>
      <c r="PBR83" s="211"/>
      <c r="PBS83" s="211"/>
      <c r="PBT83" s="211"/>
      <c r="PBU83" s="211"/>
      <c r="PBV83" s="211"/>
      <c r="PBW83" s="211"/>
      <c r="PBX83" s="211"/>
      <c r="PBY83" s="211"/>
      <c r="PBZ83" s="211"/>
      <c r="PCA83" s="211"/>
      <c r="PCB83" s="211"/>
      <c r="PCC83" s="211"/>
      <c r="PCD83" s="211"/>
      <c r="PCE83" s="211"/>
      <c r="PCF83" s="211"/>
      <c r="PCG83" s="211"/>
      <c r="PCH83" s="211"/>
      <c r="PCI83" s="211"/>
      <c r="PCJ83" s="211"/>
      <c r="PCK83" s="211"/>
      <c r="PCL83" s="211"/>
      <c r="PCM83" s="211"/>
      <c r="PCN83" s="211"/>
      <c r="PCO83" s="211"/>
      <c r="PCP83" s="211"/>
      <c r="PCQ83" s="211"/>
      <c r="PCR83" s="211"/>
      <c r="PCS83" s="211"/>
      <c r="PCT83" s="211"/>
      <c r="PCU83" s="211"/>
      <c r="PCV83" s="211"/>
      <c r="PCW83" s="211"/>
      <c r="PCX83" s="211"/>
      <c r="PCY83" s="211"/>
      <c r="PCZ83" s="211"/>
      <c r="PDA83" s="211"/>
      <c r="PDB83" s="211"/>
      <c r="PDC83" s="211"/>
      <c r="PDD83" s="211"/>
      <c r="PDE83" s="211"/>
      <c r="PDF83" s="211"/>
      <c r="PDG83" s="211"/>
      <c r="PDH83" s="211"/>
      <c r="PDI83" s="211"/>
      <c r="PDJ83" s="211"/>
      <c r="PDK83" s="211"/>
      <c r="PDL83" s="211"/>
      <c r="PDM83" s="211"/>
      <c r="PDN83" s="211"/>
      <c r="PDO83" s="211"/>
      <c r="PDP83" s="211"/>
      <c r="PDQ83" s="211"/>
      <c r="PDR83" s="211"/>
      <c r="PDS83" s="211"/>
      <c r="PDT83" s="211"/>
      <c r="PDU83" s="211"/>
      <c r="PDV83" s="211"/>
      <c r="PDW83" s="211"/>
      <c r="PDX83" s="211"/>
      <c r="PDY83" s="211"/>
      <c r="PDZ83" s="211"/>
      <c r="PEA83" s="211"/>
      <c r="PEB83" s="211"/>
      <c r="PEC83" s="211"/>
      <c r="PED83" s="211"/>
      <c r="PEE83" s="211"/>
      <c r="PEF83" s="211"/>
      <c r="PEG83" s="211"/>
      <c r="PEH83" s="211"/>
      <c r="PEI83" s="211"/>
      <c r="PEJ83" s="211"/>
      <c r="PEK83" s="211"/>
      <c r="PEL83" s="211"/>
      <c r="PEM83" s="211"/>
      <c r="PEN83" s="211"/>
      <c r="PEO83" s="211"/>
      <c r="PEP83" s="211"/>
      <c r="PEQ83" s="211"/>
      <c r="PER83" s="211"/>
      <c r="PES83" s="211"/>
      <c r="PET83" s="211"/>
      <c r="PEU83" s="211"/>
      <c r="PEV83" s="211"/>
      <c r="PEW83" s="211"/>
      <c r="PEX83" s="211"/>
      <c r="PEY83" s="211"/>
      <c r="PEZ83" s="211"/>
      <c r="PFA83" s="211"/>
      <c r="PFB83" s="211"/>
      <c r="PFC83" s="211"/>
      <c r="PFD83" s="211"/>
      <c r="PFE83" s="211"/>
      <c r="PFF83" s="211"/>
      <c r="PFG83" s="211"/>
      <c r="PFH83" s="211"/>
      <c r="PFI83" s="211"/>
      <c r="PFJ83" s="211"/>
      <c r="PFK83" s="211"/>
      <c r="PFL83" s="211"/>
      <c r="PFM83" s="211"/>
      <c r="PFN83" s="211"/>
      <c r="PFO83" s="211"/>
      <c r="PFP83" s="211"/>
      <c r="PFQ83" s="211"/>
      <c r="PFR83" s="211"/>
      <c r="PFS83" s="211"/>
      <c r="PFT83" s="211"/>
      <c r="PFU83" s="211"/>
      <c r="PFV83" s="211"/>
      <c r="PFW83" s="211"/>
      <c r="PFX83" s="211"/>
      <c r="PFY83" s="211"/>
      <c r="PFZ83" s="211"/>
      <c r="PGA83" s="211"/>
      <c r="PGB83" s="211"/>
      <c r="PGC83" s="211"/>
      <c r="PGD83" s="211"/>
      <c r="PGE83" s="211"/>
      <c r="PGF83" s="211"/>
      <c r="PGG83" s="211"/>
      <c r="PGH83" s="211"/>
      <c r="PGI83" s="211"/>
      <c r="PGJ83" s="211"/>
      <c r="PGK83" s="211"/>
      <c r="PGL83" s="211"/>
      <c r="PGM83" s="211"/>
      <c r="PGN83" s="211"/>
      <c r="PGO83" s="211"/>
      <c r="PGP83" s="211"/>
      <c r="PGQ83" s="211"/>
      <c r="PGR83" s="211"/>
      <c r="PGS83" s="211"/>
      <c r="PGT83" s="211"/>
      <c r="PGU83" s="211"/>
      <c r="PGV83" s="211"/>
      <c r="PGW83" s="211"/>
      <c r="PGX83" s="211"/>
      <c r="PGY83" s="211"/>
      <c r="PGZ83" s="211"/>
      <c r="PHA83" s="211"/>
      <c r="PHB83" s="211"/>
      <c r="PHC83" s="211"/>
      <c r="PHD83" s="211"/>
      <c r="PHE83" s="211"/>
      <c r="PHF83" s="211"/>
      <c r="PHG83" s="211"/>
      <c r="PHH83" s="211"/>
      <c r="PHI83" s="211"/>
      <c r="PHJ83" s="211"/>
      <c r="PHK83" s="211"/>
      <c r="PHL83" s="211"/>
      <c r="PHM83" s="211"/>
      <c r="PHN83" s="211"/>
      <c r="PHO83" s="211"/>
      <c r="PHP83" s="211"/>
      <c r="PHQ83" s="211"/>
      <c r="PHR83" s="211"/>
      <c r="PHS83" s="211"/>
      <c r="PHT83" s="211"/>
      <c r="PHU83" s="211"/>
      <c r="PHV83" s="211"/>
      <c r="PHW83" s="211"/>
      <c r="PHX83" s="211"/>
      <c r="PHY83" s="211"/>
      <c r="PHZ83" s="211"/>
      <c r="PIA83" s="211"/>
      <c r="PIB83" s="211"/>
      <c r="PIC83" s="211"/>
      <c r="PID83" s="211"/>
      <c r="PIE83" s="211"/>
      <c r="PIF83" s="211"/>
      <c r="PIG83" s="211"/>
      <c r="PIH83" s="211"/>
      <c r="PII83" s="211"/>
      <c r="PIJ83" s="211"/>
      <c r="PIK83" s="211"/>
      <c r="PIL83" s="211"/>
      <c r="PIM83" s="211"/>
      <c r="PIN83" s="211"/>
      <c r="PIO83" s="211"/>
      <c r="PIP83" s="211"/>
      <c r="PIQ83" s="211"/>
      <c r="PIR83" s="211"/>
      <c r="PIS83" s="211"/>
      <c r="PIT83" s="211"/>
      <c r="PIU83" s="211"/>
      <c r="PIV83" s="211"/>
      <c r="PIW83" s="211"/>
      <c r="PIX83" s="211"/>
      <c r="PIY83" s="211"/>
      <c r="PIZ83" s="211"/>
      <c r="PJA83" s="211"/>
      <c r="PJB83" s="211"/>
      <c r="PJC83" s="211"/>
      <c r="PJD83" s="211"/>
      <c r="PJE83" s="211"/>
      <c r="PJF83" s="211"/>
      <c r="PJG83" s="211"/>
      <c r="PJH83" s="211"/>
      <c r="PJI83" s="211"/>
      <c r="PJJ83" s="211"/>
      <c r="PJK83" s="211"/>
      <c r="PJL83" s="211"/>
      <c r="PJM83" s="211"/>
      <c r="PJN83" s="211"/>
      <c r="PJO83" s="211"/>
      <c r="PJP83" s="211"/>
      <c r="PJQ83" s="211"/>
      <c r="PJR83" s="211"/>
      <c r="PJS83" s="211"/>
      <c r="PJT83" s="211"/>
      <c r="PJU83" s="211"/>
      <c r="PJV83" s="211"/>
      <c r="PJW83" s="211"/>
      <c r="PJX83" s="211"/>
      <c r="PJY83" s="211"/>
      <c r="PJZ83" s="211"/>
      <c r="PKA83" s="211"/>
      <c r="PKB83" s="211"/>
      <c r="PKC83" s="211"/>
      <c r="PKD83" s="211"/>
      <c r="PKE83" s="211"/>
      <c r="PKF83" s="211"/>
      <c r="PKG83" s="211"/>
      <c r="PKH83" s="211"/>
      <c r="PKI83" s="211"/>
      <c r="PKJ83" s="211"/>
      <c r="PKK83" s="211"/>
      <c r="PKL83" s="211"/>
      <c r="PKM83" s="211"/>
      <c r="PKN83" s="211"/>
      <c r="PKO83" s="211"/>
      <c r="PKP83" s="211"/>
      <c r="PKQ83" s="211"/>
      <c r="PKR83" s="211"/>
      <c r="PKS83" s="211"/>
      <c r="PKT83" s="211"/>
      <c r="PKU83" s="211"/>
      <c r="PKV83" s="211"/>
      <c r="PKW83" s="211"/>
      <c r="PKX83" s="211"/>
      <c r="PKY83" s="211"/>
      <c r="PKZ83" s="211"/>
      <c r="PLA83" s="211"/>
      <c r="PLB83" s="211"/>
      <c r="PLC83" s="211"/>
      <c r="PLD83" s="211"/>
      <c r="PLE83" s="211"/>
      <c r="PLF83" s="211"/>
      <c r="PLG83" s="211"/>
      <c r="PLH83" s="211"/>
      <c r="PLI83" s="211"/>
      <c r="PLJ83" s="211"/>
      <c r="PLK83" s="211"/>
      <c r="PLL83" s="211"/>
      <c r="PLM83" s="211"/>
      <c r="PLN83" s="211"/>
      <c r="PLO83" s="211"/>
      <c r="PLP83" s="211"/>
      <c r="PLQ83" s="211"/>
      <c r="PLR83" s="211"/>
      <c r="PLS83" s="211"/>
      <c r="PLT83" s="211"/>
      <c r="PLU83" s="211"/>
      <c r="PLV83" s="211"/>
      <c r="PLW83" s="211"/>
      <c r="PLX83" s="211"/>
      <c r="PLY83" s="211"/>
      <c r="PLZ83" s="211"/>
      <c r="PMA83" s="211"/>
      <c r="PMB83" s="211"/>
      <c r="PMC83" s="211"/>
      <c r="PMD83" s="211"/>
      <c r="PME83" s="211"/>
      <c r="PMF83" s="211"/>
      <c r="PMG83" s="211"/>
      <c r="PMH83" s="211"/>
      <c r="PMI83" s="211"/>
      <c r="PMJ83" s="211"/>
      <c r="PMK83" s="211"/>
      <c r="PML83" s="211"/>
      <c r="PMM83" s="211"/>
      <c r="PMN83" s="211"/>
      <c r="PMO83" s="211"/>
      <c r="PMP83" s="211"/>
      <c r="PMQ83" s="211"/>
      <c r="PMR83" s="211"/>
      <c r="PMS83" s="211"/>
      <c r="PMT83" s="211"/>
      <c r="PMU83" s="211"/>
      <c r="PMV83" s="211"/>
      <c r="PMW83" s="211"/>
      <c r="PMX83" s="211"/>
      <c r="PMY83" s="211"/>
      <c r="PMZ83" s="211"/>
      <c r="PNA83" s="211"/>
      <c r="PNB83" s="211"/>
      <c r="PNC83" s="211"/>
      <c r="PND83" s="211"/>
      <c r="PNE83" s="211"/>
      <c r="PNF83" s="211"/>
      <c r="PNG83" s="211"/>
      <c r="PNH83" s="211"/>
      <c r="PNI83" s="211"/>
      <c r="PNJ83" s="211"/>
      <c r="PNK83" s="211"/>
      <c r="PNL83" s="211"/>
      <c r="PNM83" s="211"/>
      <c r="PNN83" s="211"/>
      <c r="PNO83" s="211"/>
      <c r="PNP83" s="211"/>
      <c r="PNQ83" s="211"/>
      <c r="PNR83" s="211"/>
      <c r="PNS83" s="211"/>
      <c r="PNT83" s="211"/>
      <c r="PNU83" s="211"/>
      <c r="PNV83" s="211"/>
      <c r="PNW83" s="211"/>
      <c r="PNX83" s="211"/>
      <c r="PNY83" s="211"/>
      <c r="PNZ83" s="211"/>
      <c r="POA83" s="211"/>
      <c r="POB83" s="211"/>
      <c r="POC83" s="211"/>
      <c r="POD83" s="211"/>
      <c r="POE83" s="211"/>
      <c r="POF83" s="211"/>
      <c r="POG83" s="211"/>
      <c r="POH83" s="211"/>
      <c r="POI83" s="211"/>
      <c r="POJ83" s="211"/>
      <c r="POK83" s="211"/>
      <c r="POL83" s="211"/>
      <c r="POM83" s="211"/>
      <c r="PON83" s="211"/>
      <c r="POO83" s="211"/>
      <c r="POP83" s="211"/>
      <c r="POQ83" s="211"/>
      <c r="POR83" s="211"/>
      <c r="POS83" s="211"/>
      <c r="POT83" s="211"/>
      <c r="POU83" s="211"/>
      <c r="POV83" s="211"/>
      <c r="POW83" s="211"/>
      <c r="POX83" s="211"/>
      <c r="POY83" s="211"/>
      <c r="POZ83" s="211"/>
      <c r="PPA83" s="211"/>
      <c r="PPB83" s="211"/>
      <c r="PPC83" s="211"/>
      <c r="PPD83" s="211"/>
      <c r="PPE83" s="211"/>
      <c r="PPF83" s="211"/>
      <c r="PPG83" s="211"/>
      <c r="PPH83" s="211"/>
      <c r="PPI83" s="211"/>
      <c r="PPJ83" s="211"/>
      <c r="PPK83" s="211"/>
      <c r="PPL83" s="211"/>
      <c r="PPM83" s="211"/>
      <c r="PPN83" s="211"/>
      <c r="PPO83" s="211"/>
      <c r="PPP83" s="211"/>
      <c r="PPQ83" s="211"/>
      <c r="PPR83" s="211"/>
      <c r="PPS83" s="211"/>
      <c r="PPT83" s="211"/>
      <c r="PPU83" s="211"/>
      <c r="PPV83" s="211"/>
      <c r="PPW83" s="211"/>
      <c r="PPX83" s="211"/>
      <c r="PPY83" s="211"/>
      <c r="PPZ83" s="211"/>
      <c r="PQA83" s="211"/>
      <c r="PQB83" s="211"/>
      <c r="PQC83" s="211"/>
      <c r="PQD83" s="211"/>
      <c r="PQE83" s="211"/>
      <c r="PQF83" s="211"/>
      <c r="PQG83" s="211"/>
      <c r="PQH83" s="211"/>
      <c r="PQI83" s="211"/>
      <c r="PQJ83" s="211"/>
      <c r="PQK83" s="211"/>
      <c r="PQL83" s="211"/>
      <c r="PQM83" s="211"/>
      <c r="PQN83" s="211"/>
      <c r="PQO83" s="211"/>
      <c r="PQP83" s="211"/>
      <c r="PQQ83" s="211"/>
      <c r="PQR83" s="211"/>
      <c r="PQS83" s="211"/>
      <c r="PQT83" s="211"/>
      <c r="PQU83" s="211"/>
      <c r="PQV83" s="211"/>
      <c r="PQW83" s="211"/>
      <c r="PQX83" s="211"/>
      <c r="PQY83" s="211"/>
      <c r="PQZ83" s="211"/>
      <c r="PRA83" s="211"/>
      <c r="PRB83" s="211"/>
      <c r="PRC83" s="211"/>
      <c r="PRD83" s="211"/>
      <c r="PRE83" s="211"/>
      <c r="PRF83" s="211"/>
      <c r="PRG83" s="211"/>
      <c r="PRH83" s="211"/>
      <c r="PRI83" s="211"/>
      <c r="PRJ83" s="211"/>
      <c r="PRK83" s="211"/>
      <c r="PRL83" s="211"/>
      <c r="PRM83" s="211"/>
      <c r="PRN83" s="211"/>
      <c r="PRO83" s="211"/>
      <c r="PRP83" s="211"/>
      <c r="PRQ83" s="211"/>
      <c r="PRR83" s="211"/>
      <c r="PRS83" s="211"/>
      <c r="PRT83" s="211"/>
      <c r="PRU83" s="211"/>
      <c r="PRV83" s="211"/>
      <c r="PRW83" s="211"/>
      <c r="PRX83" s="211"/>
      <c r="PRY83" s="211"/>
      <c r="PRZ83" s="211"/>
      <c r="PSA83" s="211"/>
      <c r="PSB83" s="211"/>
      <c r="PSC83" s="211"/>
      <c r="PSD83" s="211"/>
      <c r="PSE83" s="211"/>
      <c r="PSF83" s="211"/>
      <c r="PSG83" s="211"/>
      <c r="PSH83" s="211"/>
      <c r="PSI83" s="211"/>
      <c r="PSJ83" s="211"/>
      <c r="PSK83" s="211"/>
      <c r="PSL83" s="211"/>
      <c r="PSM83" s="211"/>
      <c r="PSN83" s="211"/>
      <c r="PSO83" s="211"/>
      <c r="PSP83" s="211"/>
      <c r="PSQ83" s="211"/>
      <c r="PSR83" s="211"/>
      <c r="PSS83" s="211"/>
      <c r="PST83" s="211"/>
      <c r="PSU83" s="211"/>
      <c r="PSV83" s="211"/>
      <c r="PSW83" s="211"/>
      <c r="PSX83" s="211"/>
      <c r="PSY83" s="211"/>
      <c r="PSZ83" s="211"/>
      <c r="PTA83" s="211"/>
      <c r="PTB83" s="211"/>
      <c r="PTC83" s="211"/>
      <c r="PTD83" s="211"/>
      <c r="PTE83" s="211"/>
      <c r="PTF83" s="211"/>
      <c r="PTG83" s="211"/>
      <c r="PTH83" s="211"/>
      <c r="PTI83" s="211"/>
      <c r="PTJ83" s="211"/>
      <c r="PTK83" s="211"/>
      <c r="PTL83" s="211"/>
      <c r="PTM83" s="211"/>
      <c r="PTN83" s="211"/>
      <c r="PTO83" s="211"/>
      <c r="PTP83" s="211"/>
      <c r="PTQ83" s="211"/>
      <c r="PTR83" s="211"/>
      <c r="PTS83" s="211"/>
      <c r="PTT83" s="211"/>
      <c r="PTU83" s="211"/>
      <c r="PTV83" s="211"/>
      <c r="PTW83" s="211"/>
      <c r="PTX83" s="211"/>
      <c r="PTY83" s="211"/>
      <c r="PTZ83" s="211"/>
      <c r="PUA83" s="211"/>
      <c r="PUB83" s="211"/>
      <c r="PUC83" s="211"/>
      <c r="PUD83" s="211"/>
      <c r="PUE83" s="211"/>
      <c r="PUF83" s="211"/>
      <c r="PUG83" s="211"/>
      <c r="PUH83" s="211"/>
      <c r="PUI83" s="211"/>
      <c r="PUJ83" s="211"/>
      <c r="PUK83" s="211"/>
      <c r="PUL83" s="211"/>
      <c r="PUM83" s="211"/>
      <c r="PUN83" s="211"/>
      <c r="PUO83" s="211"/>
      <c r="PUP83" s="211"/>
      <c r="PUQ83" s="211"/>
      <c r="PUR83" s="211"/>
      <c r="PUS83" s="211"/>
      <c r="PUT83" s="211"/>
      <c r="PUU83" s="211"/>
      <c r="PUV83" s="211"/>
      <c r="PUW83" s="211"/>
      <c r="PUX83" s="211"/>
      <c r="PUY83" s="211"/>
      <c r="PUZ83" s="211"/>
      <c r="PVA83" s="211"/>
      <c r="PVB83" s="211"/>
      <c r="PVC83" s="211"/>
      <c r="PVD83" s="211"/>
      <c r="PVE83" s="211"/>
      <c r="PVF83" s="211"/>
      <c r="PVG83" s="211"/>
      <c r="PVH83" s="211"/>
      <c r="PVI83" s="211"/>
      <c r="PVJ83" s="211"/>
      <c r="PVK83" s="211"/>
      <c r="PVL83" s="211"/>
      <c r="PVM83" s="211"/>
      <c r="PVN83" s="211"/>
      <c r="PVO83" s="211"/>
      <c r="PVP83" s="211"/>
      <c r="PVQ83" s="211"/>
      <c r="PVR83" s="211"/>
      <c r="PVS83" s="211"/>
      <c r="PVT83" s="211"/>
      <c r="PVU83" s="211"/>
      <c r="PVV83" s="211"/>
      <c r="PVW83" s="211"/>
      <c r="PVX83" s="211"/>
      <c r="PVY83" s="211"/>
      <c r="PVZ83" s="211"/>
      <c r="PWA83" s="211"/>
      <c r="PWB83" s="211"/>
      <c r="PWC83" s="211"/>
      <c r="PWD83" s="211"/>
      <c r="PWE83" s="211"/>
      <c r="PWF83" s="211"/>
      <c r="PWG83" s="211"/>
      <c r="PWH83" s="211"/>
      <c r="PWI83" s="211"/>
      <c r="PWJ83" s="211"/>
      <c r="PWK83" s="211"/>
      <c r="PWL83" s="211"/>
      <c r="PWM83" s="211"/>
      <c r="PWN83" s="211"/>
      <c r="PWO83" s="211"/>
      <c r="PWP83" s="211"/>
      <c r="PWQ83" s="211"/>
      <c r="PWR83" s="211"/>
      <c r="PWS83" s="211"/>
      <c r="PWT83" s="211"/>
      <c r="PWU83" s="211"/>
      <c r="PWV83" s="211"/>
      <c r="PWW83" s="211"/>
      <c r="PWX83" s="211"/>
      <c r="PWY83" s="211"/>
      <c r="PWZ83" s="211"/>
      <c r="PXA83" s="211"/>
      <c r="PXB83" s="211"/>
      <c r="PXC83" s="211"/>
      <c r="PXD83" s="211"/>
      <c r="PXE83" s="211"/>
      <c r="PXF83" s="211"/>
      <c r="PXG83" s="211"/>
      <c r="PXH83" s="211"/>
      <c r="PXI83" s="211"/>
      <c r="PXJ83" s="211"/>
      <c r="PXK83" s="211"/>
      <c r="PXL83" s="211"/>
      <c r="PXM83" s="211"/>
      <c r="PXN83" s="211"/>
      <c r="PXO83" s="211"/>
      <c r="PXP83" s="211"/>
      <c r="PXQ83" s="211"/>
      <c r="PXR83" s="211"/>
      <c r="PXS83" s="211"/>
      <c r="PXT83" s="211"/>
      <c r="PXU83" s="211"/>
      <c r="PXV83" s="211"/>
      <c r="PXW83" s="211"/>
      <c r="PXX83" s="211"/>
      <c r="PXY83" s="211"/>
      <c r="PXZ83" s="211"/>
      <c r="PYA83" s="211"/>
      <c r="PYB83" s="211"/>
      <c r="PYC83" s="211"/>
      <c r="PYD83" s="211"/>
      <c r="PYE83" s="211"/>
      <c r="PYF83" s="211"/>
      <c r="PYG83" s="211"/>
      <c r="PYH83" s="211"/>
      <c r="PYI83" s="211"/>
      <c r="PYJ83" s="211"/>
      <c r="PYK83" s="211"/>
      <c r="PYL83" s="211"/>
      <c r="PYM83" s="211"/>
      <c r="PYN83" s="211"/>
      <c r="PYO83" s="211"/>
      <c r="PYP83" s="211"/>
      <c r="PYQ83" s="211"/>
      <c r="PYR83" s="211"/>
      <c r="PYS83" s="211"/>
      <c r="PYT83" s="211"/>
      <c r="PYU83" s="211"/>
      <c r="PYV83" s="211"/>
      <c r="PYW83" s="211"/>
      <c r="PYX83" s="211"/>
      <c r="PYY83" s="211"/>
      <c r="PYZ83" s="211"/>
      <c r="PZA83" s="211"/>
      <c r="PZB83" s="211"/>
      <c r="PZC83" s="211"/>
      <c r="PZD83" s="211"/>
      <c r="PZE83" s="211"/>
      <c r="PZF83" s="211"/>
      <c r="PZG83" s="211"/>
      <c r="PZH83" s="211"/>
      <c r="PZI83" s="211"/>
      <c r="PZJ83" s="211"/>
      <c r="PZK83" s="211"/>
      <c r="PZL83" s="211"/>
      <c r="PZM83" s="211"/>
      <c r="PZN83" s="211"/>
      <c r="PZO83" s="211"/>
      <c r="PZP83" s="211"/>
      <c r="PZQ83" s="211"/>
      <c r="PZR83" s="211"/>
      <c r="PZS83" s="211"/>
      <c r="PZT83" s="211"/>
      <c r="PZU83" s="211"/>
      <c r="PZV83" s="211"/>
      <c r="PZW83" s="211"/>
      <c r="PZX83" s="211"/>
      <c r="PZY83" s="211"/>
      <c r="PZZ83" s="211"/>
      <c r="QAA83" s="211"/>
      <c r="QAB83" s="211"/>
      <c r="QAC83" s="211"/>
      <c r="QAD83" s="211"/>
      <c r="QAE83" s="211"/>
      <c r="QAF83" s="211"/>
      <c r="QAG83" s="211"/>
      <c r="QAH83" s="211"/>
      <c r="QAI83" s="211"/>
      <c r="QAJ83" s="211"/>
      <c r="QAK83" s="211"/>
      <c r="QAL83" s="211"/>
      <c r="QAM83" s="211"/>
      <c r="QAN83" s="211"/>
      <c r="QAO83" s="211"/>
      <c r="QAP83" s="211"/>
      <c r="QAQ83" s="211"/>
      <c r="QAR83" s="211"/>
      <c r="QAS83" s="211"/>
      <c r="QAT83" s="211"/>
      <c r="QAU83" s="211"/>
      <c r="QAV83" s="211"/>
      <c r="QAW83" s="211"/>
      <c r="QAX83" s="211"/>
      <c r="QAY83" s="211"/>
      <c r="QAZ83" s="211"/>
      <c r="QBA83" s="211"/>
      <c r="QBB83" s="211"/>
      <c r="QBC83" s="211"/>
      <c r="QBD83" s="211"/>
      <c r="QBE83" s="211"/>
      <c r="QBF83" s="211"/>
      <c r="QBG83" s="211"/>
      <c r="QBH83" s="211"/>
      <c r="QBI83" s="211"/>
      <c r="QBJ83" s="211"/>
      <c r="QBK83" s="211"/>
      <c r="QBL83" s="211"/>
      <c r="QBM83" s="211"/>
      <c r="QBN83" s="211"/>
      <c r="QBO83" s="211"/>
      <c r="QBP83" s="211"/>
      <c r="QBQ83" s="211"/>
      <c r="QBR83" s="211"/>
      <c r="QBS83" s="211"/>
      <c r="QBT83" s="211"/>
      <c r="QBU83" s="211"/>
      <c r="QBV83" s="211"/>
      <c r="QBW83" s="211"/>
      <c r="QBX83" s="211"/>
      <c r="QBY83" s="211"/>
      <c r="QBZ83" s="211"/>
      <c r="QCA83" s="211"/>
      <c r="QCB83" s="211"/>
      <c r="QCC83" s="211"/>
      <c r="QCD83" s="211"/>
      <c r="QCE83" s="211"/>
      <c r="QCF83" s="211"/>
      <c r="QCG83" s="211"/>
      <c r="QCH83" s="211"/>
      <c r="QCI83" s="211"/>
      <c r="QCJ83" s="211"/>
      <c r="QCK83" s="211"/>
      <c r="QCL83" s="211"/>
      <c r="QCM83" s="211"/>
      <c r="QCN83" s="211"/>
      <c r="QCO83" s="211"/>
      <c r="QCP83" s="211"/>
      <c r="QCQ83" s="211"/>
      <c r="QCR83" s="211"/>
      <c r="QCS83" s="211"/>
      <c r="QCT83" s="211"/>
      <c r="QCU83" s="211"/>
      <c r="QCV83" s="211"/>
      <c r="QCW83" s="211"/>
      <c r="QCX83" s="211"/>
      <c r="QCY83" s="211"/>
      <c r="QCZ83" s="211"/>
      <c r="QDA83" s="211"/>
      <c r="QDB83" s="211"/>
      <c r="QDC83" s="211"/>
      <c r="QDD83" s="211"/>
      <c r="QDE83" s="211"/>
      <c r="QDF83" s="211"/>
      <c r="QDG83" s="211"/>
      <c r="QDH83" s="211"/>
      <c r="QDI83" s="211"/>
      <c r="QDJ83" s="211"/>
      <c r="QDK83" s="211"/>
      <c r="QDL83" s="211"/>
      <c r="QDM83" s="211"/>
      <c r="QDN83" s="211"/>
      <c r="QDO83" s="211"/>
      <c r="QDP83" s="211"/>
      <c r="QDQ83" s="211"/>
      <c r="QDR83" s="211"/>
      <c r="QDS83" s="211"/>
      <c r="QDT83" s="211"/>
      <c r="QDU83" s="211"/>
      <c r="QDV83" s="211"/>
      <c r="QDW83" s="211"/>
      <c r="QDX83" s="211"/>
      <c r="QDY83" s="211"/>
      <c r="QDZ83" s="211"/>
      <c r="QEA83" s="211"/>
      <c r="QEB83" s="211"/>
      <c r="QEC83" s="211"/>
      <c r="QED83" s="211"/>
      <c r="QEE83" s="211"/>
      <c r="QEF83" s="211"/>
      <c r="QEG83" s="211"/>
      <c r="QEH83" s="211"/>
      <c r="QEI83" s="211"/>
      <c r="QEJ83" s="211"/>
      <c r="QEK83" s="211"/>
      <c r="QEL83" s="211"/>
      <c r="QEM83" s="211"/>
      <c r="QEN83" s="211"/>
      <c r="QEO83" s="211"/>
      <c r="QEP83" s="211"/>
      <c r="QEQ83" s="211"/>
      <c r="QER83" s="211"/>
      <c r="QES83" s="211"/>
      <c r="QET83" s="211"/>
      <c r="QEU83" s="211"/>
      <c r="QEV83" s="211"/>
      <c r="QEW83" s="211"/>
      <c r="QEX83" s="211"/>
      <c r="QEY83" s="211"/>
      <c r="QEZ83" s="211"/>
      <c r="QFA83" s="211"/>
      <c r="QFB83" s="211"/>
      <c r="QFC83" s="211"/>
      <c r="QFD83" s="211"/>
      <c r="QFE83" s="211"/>
      <c r="QFF83" s="211"/>
      <c r="QFG83" s="211"/>
      <c r="QFH83" s="211"/>
      <c r="QFI83" s="211"/>
      <c r="QFJ83" s="211"/>
      <c r="QFK83" s="211"/>
      <c r="QFL83" s="211"/>
      <c r="QFM83" s="211"/>
      <c r="QFN83" s="211"/>
      <c r="QFO83" s="211"/>
      <c r="QFP83" s="211"/>
      <c r="QFQ83" s="211"/>
      <c r="QFR83" s="211"/>
      <c r="QFS83" s="211"/>
      <c r="QFT83" s="211"/>
      <c r="QFU83" s="211"/>
      <c r="QFV83" s="211"/>
      <c r="QFW83" s="211"/>
      <c r="QFX83" s="211"/>
      <c r="QFY83" s="211"/>
      <c r="QFZ83" s="211"/>
      <c r="QGA83" s="211"/>
      <c r="QGB83" s="211"/>
      <c r="QGC83" s="211"/>
      <c r="QGD83" s="211"/>
      <c r="QGE83" s="211"/>
      <c r="QGF83" s="211"/>
      <c r="QGG83" s="211"/>
      <c r="QGH83" s="211"/>
      <c r="QGI83" s="211"/>
      <c r="QGJ83" s="211"/>
      <c r="QGK83" s="211"/>
      <c r="QGL83" s="211"/>
      <c r="QGM83" s="211"/>
      <c r="QGN83" s="211"/>
      <c r="QGO83" s="211"/>
      <c r="QGP83" s="211"/>
      <c r="QGQ83" s="211"/>
      <c r="QGR83" s="211"/>
      <c r="QGS83" s="211"/>
      <c r="QGT83" s="211"/>
      <c r="QGU83" s="211"/>
      <c r="QGV83" s="211"/>
      <c r="QGW83" s="211"/>
      <c r="QGX83" s="211"/>
      <c r="QGY83" s="211"/>
      <c r="QGZ83" s="211"/>
      <c r="QHA83" s="211"/>
      <c r="QHB83" s="211"/>
      <c r="QHC83" s="211"/>
      <c r="QHD83" s="211"/>
      <c r="QHE83" s="211"/>
      <c r="QHF83" s="211"/>
      <c r="QHG83" s="211"/>
      <c r="QHH83" s="211"/>
      <c r="QHI83" s="211"/>
      <c r="QHJ83" s="211"/>
      <c r="QHK83" s="211"/>
      <c r="QHL83" s="211"/>
      <c r="QHM83" s="211"/>
      <c r="QHN83" s="211"/>
      <c r="QHO83" s="211"/>
      <c r="QHP83" s="211"/>
      <c r="QHQ83" s="211"/>
      <c r="QHR83" s="211"/>
      <c r="QHS83" s="211"/>
      <c r="QHT83" s="211"/>
      <c r="QHU83" s="211"/>
      <c r="QHV83" s="211"/>
      <c r="QHW83" s="211"/>
      <c r="QHX83" s="211"/>
      <c r="QHY83" s="211"/>
      <c r="QHZ83" s="211"/>
      <c r="QIA83" s="211"/>
      <c r="QIB83" s="211"/>
      <c r="QIC83" s="211"/>
      <c r="QID83" s="211"/>
      <c r="QIE83" s="211"/>
      <c r="QIF83" s="211"/>
      <c r="QIG83" s="211"/>
      <c r="QIH83" s="211"/>
      <c r="QII83" s="211"/>
      <c r="QIJ83" s="211"/>
      <c r="QIK83" s="211"/>
      <c r="QIL83" s="211"/>
      <c r="QIM83" s="211"/>
      <c r="QIN83" s="211"/>
      <c r="QIO83" s="211"/>
      <c r="QIP83" s="211"/>
      <c r="QIQ83" s="211"/>
      <c r="QIR83" s="211"/>
      <c r="QIS83" s="211"/>
      <c r="QIT83" s="211"/>
      <c r="QIU83" s="211"/>
      <c r="QIV83" s="211"/>
      <c r="QIW83" s="211"/>
      <c r="QIX83" s="211"/>
      <c r="QIY83" s="211"/>
      <c r="QIZ83" s="211"/>
      <c r="QJA83" s="211"/>
      <c r="QJB83" s="211"/>
      <c r="QJC83" s="211"/>
      <c r="QJD83" s="211"/>
      <c r="QJE83" s="211"/>
      <c r="QJF83" s="211"/>
      <c r="QJG83" s="211"/>
      <c r="QJH83" s="211"/>
      <c r="QJI83" s="211"/>
      <c r="QJJ83" s="211"/>
      <c r="QJK83" s="211"/>
      <c r="QJL83" s="211"/>
      <c r="QJM83" s="211"/>
      <c r="QJN83" s="211"/>
      <c r="QJO83" s="211"/>
      <c r="QJP83" s="211"/>
      <c r="QJQ83" s="211"/>
      <c r="QJR83" s="211"/>
      <c r="QJS83" s="211"/>
      <c r="QJT83" s="211"/>
      <c r="QJU83" s="211"/>
      <c r="QJV83" s="211"/>
      <c r="QJW83" s="211"/>
      <c r="QJX83" s="211"/>
      <c r="QJY83" s="211"/>
      <c r="QJZ83" s="211"/>
      <c r="QKA83" s="211"/>
      <c r="QKB83" s="211"/>
      <c r="QKC83" s="211"/>
      <c r="QKD83" s="211"/>
      <c r="QKE83" s="211"/>
      <c r="QKF83" s="211"/>
      <c r="QKG83" s="211"/>
      <c r="QKH83" s="211"/>
      <c r="QKI83" s="211"/>
      <c r="QKJ83" s="211"/>
      <c r="QKK83" s="211"/>
      <c r="QKL83" s="211"/>
      <c r="QKM83" s="211"/>
      <c r="QKN83" s="211"/>
      <c r="QKO83" s="211"/>
      <c r="QKP83" s="211"/>
      <c r="QKQ83" s="211"/>
      <c r="QKR83" s="211"/>
      <c r="QKS83" s="211"/>
      <c r="QKT83" s="211"/>
      <c r="QKU83" s="211"/>
      <c r="QKV83" s="211"/>
      <c r="QKW83" s="211"/>
      <c r="QKX83" s="211"/>
      <c r="QKY83" s="211"/>
      <c r="QKZ83" s="211"/>
      <c r="QLA83" s="211"/>
      <c r="QLB83" s="211"/>
      <c r="QLC83" s="211"/>
      <c r="QLD83" s="211"/>
      <c r="QLE83" s="211"/>
      <c r="QLF83" s="211"/>
      <c r="QLG83" s="211"/>
      <c r="QLH83" s="211"/>
      <c r="QLI83" s="211"/>
      <c r="QLJ83" s="211"/>
      <c r="QLK83" s="211"/>
      <c r="QLL83" s="211"/>
      <c r="QLM83" s="211"/>
      <c r="QLN83" s="211"/>
      <c r="QLO83" s="211"/>
      <c r="QLP83" s="211"/>
      <c r="QLQ83" s="211"/>
      <c r="QLR83" s="211"/>
      <c r="QLS83" s="211"/>
      <c r="QLT83" s="211"/>
      <c r="QLU83" s="211"/>
      <c r="QLV83" s="211"/>
      <c r="QLW83" s="211"/>
      <c r="QLX83" s="211"/>
      <c r="QLY83" s="211"/>
      <c r="QLZ83" s="211"/>
      <c r="QMA83" s="211"/>
      <c r="QMB83" s="211"/>
      <c r="QMC83" s="211"/>
      <c r="QMD83" s="211"/>
      <c r="QME83" s="211"/>
      <c r="QMF83" s="211"/>
      <c r="QMG83" s="211"/>
      <c r="QMH83" s="211"/>
      <c r="QMI83" s="211"/>
      <c r="QMJ83" s="211"/>
      <c r="QMK83" s="211"/>
      <c r="QML83" s="211"/>
      <c r="QMM83" s="211"/>
      <c r="QMN83" s="211"/>
      <c r="QMO83" s="211"/>
      <c r="QMP83" s="211"/>
      <c r="QMQ83" s="211"/>
      <c r="QMR83" s="211"/>
      <c r="QMS83" s="211"/>
      <c r="QMT83" s="211"/>
      <c r="QMU83" s="211"/>
      <c r="QMV83" s="211"/>
      <c r="QMW83" s="211"/>
      <c r="QMX83" s="211"/>
      <c r="QMY83" s="211"/>
      <c r="QMZ83" s="211"/>
      <c r="QNA83" s="211"/>
      <c r="QNB83" s="211"/>
      <c r="QNC83" s="211"/>
      <c r="QND83" s="211"/>
      <c r="QNE83" s="211"/>
      <c r="QNF83" s="211"/>
      <c r="QNG83" s="211"/>
      <c r="QNH83" s="211"/>
      <c r="QNI83" s="211"/>
      <c r="QNJ83" s="211"/>
      <c r="QNK83" s="211"/>
      <c r="QNL83" s="211"/>
      <c r="QNM83" s="211"/>
      <c r="QNN83" s="211"/>
      <c r="QNO83" s="211"/>
      <c r="QNP83" s="211"/>
      <c r="QNQ83" s="211"/>
      <c r="QNR83" s="211"/>
      <c r="QNS83" s="211"/>
      <c r="QNT83" s="211"/>
      <c r="QNU83" s="211"/>
      <c r="QNV83" s="211"/>
      <c r="QNW83" s="211"/>
      <c r="QNX83" s="211"/>
      <c r="QNY83" s="211"/>
      <c r="QNZ83" s="211"/>
      <c r="QOA83" s="211"/>
      <c r="QOB83" s="211"/>
      <c r="QOC83" s="211"/>
      <c r="QOD83" s="211"/>
      <c r="QOE83" s="211"/>
      <c r="QOF83" s="211"/>
      <c r="QOG83" s="211"/>
      <c r="QOH83" s="211"/>
      <c r="QOI83" s="211"/>
      <c r="QOJ83" s="211"/>
      <c r="QOK83" s="211"/>
      <c r="QOL83" s="211"/>
      <c r="QOM83" s="211"/>
      <c r="QON83" s="211"/>
      <c r="QOO83" s="211"/>
      <c r="QOP83" s="211"/>
      <c r="QOQ83" s="211"/>
      <c r="QOR83" s="211"/>
      <c r="QOS83" s="211"/>
      <c r="QOT83" s="211"/>
      <c r="QOU83" s="211"/>
      <c r="QOV83" s="211"/>
      <c r="QOW83" s="211"/>
      <c r="QOX83" s="211"/>
      <c r="QOY83" s="211"/>
      <c r="QOZ83" s="211"/>
      <c r="QPA83" s="211"/>
      <c r="QPB83" s="211"/>
      <c r="QPC83" s="211"/>
      <c r="QPD83" s="211"/>
      <c r="QPE83" s="211"/>
      <c r="QPF83" s="211"/>
      <c r="QPG83" s="211"/>
      <c r="QPH83" s="211"/>
      <c r="QPI83" s="211"/>
      <c r="QPJ83" s="211"/>
      <c r="QPK83" s="211"/>
      <c r="QPL83" s="211"/>
      <c r="QPM83" s="211"/>
      <c r="QPN83" s="211"/>
      <c r="QPO83" s="211"/>
      <c r="QPP83" s="211"/>
      <c r="QPQ83" s="211"/>
      <c r="QPR83" s="211"/>
      <c r="QPS83" s="211"/>
      <c r="QPT83" s="211"/>
      <c r="QPU83" s="211"/>
      <c r="QPV83" s="211"/>
      <c r="QPW83" s="211"/>
      <c r="QPX83" s="211"/>
      <c r="QPY83" s="211"/>
      <c r="QPZ83" s="211"/>
      <c r="QQA83" s="211"/>
      <c r="QQB83" s="211"/>
      <c r="QQC83" s="211"/>
      <c r="QQD83" s="211"/>
      <c r="QQE83" s="211"/>
      <c r="QQF83" s="211"/>
      <c r="QQG83" s="211"/>
      <c r="QQH83" s="211"/>
      <c r="QQI83" s="211"/>
      <c r="QQJ83" s="211"/>
      <c r="QQK83" s="211"/>
      <c r="QQL83" s="211"/>
      <c r="QQM83" s="211"/>
      <c r="QQN83" s="211"/>
      <c r="QQO83" s="211"/>
      <c r="QQP83" s="211"/>
      <c r="QQQ83" s="211"/>
      <c r="QQR83" s="211"/>
      <c r="QQS83" s="211"/>
      <c r="QQT83" s="211"/>
      <c r="QQU83" s="211"/>
      <c r="QQV83" s="211"/>
      <c r="QQW83" s="211"/>
      <c r="QQX83" s="211"/>
      <c r="QQY83" s="211"/>
      <c r="QQZ83" s="211"/>
      <c r="QRA83" s="211"/>
      <c r="QRB83" s="211"/>
      <c r="QRC83" s="211"/>
      <c r="QRD83" s="211"/>
      <c r="QRE83" s="211"/>
      <c r="QRF83" s="211"/>
      <c r="QRG83" s="211"/>
      <c r="QRH83" s="211"/>
      <c r="QRI83" s="211"/>
      <c r="QRJ83" s="211"/>
      <c r="QRK83" s="211"/>
      <c r="QRL83" s="211"/>
      <c r="QRM83" s="211"/>
      <c r="QRN83" s="211"/>
      <c r="QRO83" s="211"/>
      <c r="QRP83" s="211"/>
      <c r="QRQ83" s="211"/>
      <c r="QRR83" s="211"/>
      <c r="QRS83" s="211"/>
      <c r="QRT83" s="211"/>
      <c r="QRU83" s="211"/>
      <c r="QRV83" s="211"/>
      <c r="QRW83" s="211"/>
      <c r="QRX83" s="211"/>
      <c r="QRY83" s="211"/>
      <c r="QRZ83" s="211"/>
      <c r="QSA83" s="211"/>
      <c r="QSB83" s="211"/>
      <c r="QSC83" s="211"/>
      <c r="QSD83" s="211"/>
      <c r="QSE83" s="211"/>
      <c r="QSF83" s="211"/>
      <c r="QSG83" s="211"/>
      <c r="QSH83" s="211"/>
      <c r="QSI83" s="211"/>
      <c r="QSJ83" s="211"/>
      <c r="QSK83" s="211"/>
      <c r="QSL83" s="211"/>
      <c r="QSM83" s="211"/>
      <c r="QSN83" s="211"/>
      <c r="QSO83" s="211"/>
      <c r="QSP83" s="211"/>
      <c r="QSQ83" s="211"/>
      <c r="QSR83" s="211"/>
      <c r="QSS83" s="211"/>
      <c r="QST83" s="211"/>
      <c r="QSU83" s="211"/>
      <c r="QSV83" s="211"/>
      <c r="QSW83" s="211"/>
      <c r="QSX83" s="211"/>
      <c r="QSY83" s="211"/>
      <c r="QSZ83" s="211"/>
      <c r="QTA83" s="211"/>
      <c r="QTB83" s="211"/>
      <c r="QTC83" s="211"/>
      <c r="QTD83" s="211"/>
      <c r="QTE83" s="211"/>
      <c r="QTF83" s="211"/>
      <c r="QTG83" s="211"/>
      <c r="QTH83" s="211"/>
      <c r="QTI83" s="211"/>
      <c r="QTJ83" s="211"/>
      <c r="QTK83" s="211"/>
      <c r="QTL83" s="211"/>
      <c r="QTM83" s="211"/>
      <c r="QTN83" s="211"/>
      <c r="QTO83" s="211"/>
      <c r="QTP83" s="211"/>
      <c r="QTQ83" s="211"/>
      <c r="QTR83" s="211"/>
      <c r="QTS83" s="211"/>
      <c r="QTT83" s="211"/>
      <c r="QTU83" s="211"/>
      <c r="QTV83" s="211"/>
      <c r="QTW83" s="211"/>
      <c r="QTX83" s="211"/>
      <c r="QTY83" s="211"/>
      <c r="QTZ83" s="211"/>
      <c r="QUA83" s="211"/>
      <c r="QUB83" s="211"/>
      <c r="QUC83" s="211"/>
      <c r="QUD83" s="211"/>
      <c r="QUE83" s="211"/>
      <c r="QUF83" s="211"/>
      <c r="QUG83" s="211"/>
      <c r="QUH83" s="211"/>
      <c r="QUI83" s="211"/>
      <c r="QUJ83" s="211"/>
      <c r="QUK83" s="211"/>
      <c r="QUL83" s="211"/>
      <c r="QUM83" s="211"/>
      <c r="QUN83" s="211"/>
      <c r="QUO83" s="211"/>
      <c r="QUP83" s="211"/>
      <c r="QUQ83" s="211"/>
      <c r="QUR83" s="211"/>
      <c r="QUS83" s="211"/>
      <c r="QUT83" s="211"/>
      <c r="QUU83" s="211"/>
      <c r="QUV83" s="211"/>
      <c r="QUW83" s="211"/>
      <c r="QUX83" s="211"/>
      <c r="QUY83" s="211"/>
      <c r="QUZ83" s="211"/>
      <c r="QVA83" s="211"/>
      <c r="QVB83" s="211"/>
      <c r="QVC83" s="211"/>
      <c r="QVD83" s="211"/>
      <c r="QVE83" s="211"/>
      <c r="QVF83" s="211"/>
      <c r="QVG83" s="211"/>
      <c r="QVH83" s="211"/>
      <c r="QVI83" s="211"/>
      <c r="QVJ83" s="211"/>
      <c r="QVK83" s="211"/>
      <c r="QVL83" s="211"/>
      <c r="QVM83" s="211"/>
      <c r="QVN83" s="211"/>
      <c r="QVO83" s="211"/>
      <c r="QVP83" s="211"/>
      <c r="QVQ83" s="211"/>
      <c r="QVR83" s="211"/>
      <c r="QVS83" s="211"/>
      <c r="QVT83" s="211"/>
      <c r="QVU83" s="211"/>
      <c r="QVV83" s="211"/>
      <c r="QVW83" s="211"/>
      <c r="QVX83" s="211"/>
      <c r="QVY83" s="211"/>
      <c r="QVZ83" s="211"/>
      <c r="QWA83" s="211"/>
      <c r="QWB83" s="211"/>
      <c r="QWC83" s="211"/>
      <c r="QWD83" s="211"/>
      <c r="QWE83" s="211"/>
      <c r="QWF83" s="211"/>
      <c r="QWG83" s="211"/>
      <c r="QWH83" s="211"/>
      <c r="QWI83" s="211"/>
      <c r="QWJ83" s="211"/>
      <c r="QWK83" s="211"/>
      <c r="QWL83" s="211"/>
      <c r="QWM83" s="211"/>
      <c r="QWN83" s="211"/>
      <c r="QWO83" s="211"/>
      <c r="QWP83" s="211"/>
      <c r="QWQ83" s="211"/>
      <c r="QWR83" s="211"/>
      <c r="QWS83" s="211"/>
      <c r="QWT83" s="211"/>
      <c r="QWU83" s="211"/>
      <c r="QWV83" s="211"/>
      <c r="QWW83" s="211"/>
      <c r="QWX83" s="211"/>
      <c r="QWY83" s="211"/>
      <c r="QWZ83" s="211"/>
      <c r="QXA83" s="211"/>
      <c r="QXB83" s="211"/>
      <c r="QXC83" s="211"/>
      <c r="QXD83" s="211"/>
      <c r="QXE83" s="211"/>
      <c r="QXF83" s="211"/>
      <c r="QXG83" s="211"/>
      <c r="QXH83" s="211"/>
      <c r="QXI83" s="211"/>
      <c r="QXJ83" s="211"/>
      <c r="QXK83" s="211"/>
      <c r="QXL83" s="211"/>
      <c r="QXM83" s="211"/>
      <c r="QXN83" s="211"/>
      <c r="QXO83" s="211"/>
      <c r="QXP83" s="211"/>
      <c r="QXQ83" s="211"/>
      <c r="QXR83" s="211"/>
      <c r="QXS83" s="211"/>
      <c r="QXT83" s="211"/>
      <c r="QXU83" s="211"/>
      <c r="QXV83" s="211"/>
      <c r="QXW83" s="211"/>
      <c r="QXX83" s="211"/>
      <c r="QXY83" s="211"/>
      <c r="QXZ83" s="211"/>
      <c r="QYA83" s="211"/>
      <c r="QYB83" s="211"/>
      <c r="QYC83" s="211"/>
      <c r="QYD83" s="211"/>
      <c r="QYE83" s="211"/>
      <c r="QYF83" s="211"/>
      <c r="QYG83" s="211"/>
      <c r="QYH83" s="211"/>
      <c r="QYI83" s="211"/>
      <c r="QYJ83" s="211"/>
      <c r="QYK83" s="211"/>
      <c r="QYL83" s="211"/>
      <c r="QYM83" s="211"/>
      <c r="QYN83" s="211"/>
      <c r="QYO83" s="211"/>
      <c r="QYP83" s="211"/>
      <c r="QYQ83" s="211"/>
      <c r="QYR83" s="211"/>
      <c r="QYS83" s="211"/>
      <c r="QYT83" s="211"/>
      <c r="QYU83" s="211"/>
      <c r="QYV83" s="211"/>
      <c r="QYW83" s="211"/>
      <c r="QYX83" s="211"/>
      <c r="QYY83" s="211"/>
      <c r="QYZ83" s="211"/>
      <c r="QZA83" s="211"/>
      <c r="QZB83" s="211"/>
      <c r="QZC83" s="211"/>
      <c r="QZD83" s="211"/>
      <c r="QZE83" s="211"/>
      <c r="QZF83" s="211"/>
      <c r="QZG83" s="211"/>
      <c r="QZH83" s="211"/>
      <c r="QZI83" s="211"/>
      <c r="QZJ83" s="211"/>
      <c r="QZK83" s="211"/>
      <c r="QZL83" s="211"/>
      <c r="QZM83" s="211"/>
      <c r="QZN83" s="211"/>
      <c r="QZO83" s="211"/>
      <c r="QZP83" s="211"/>
      <c r="QZQ83" s="211"/>
      <c r="QZR83" s="211"/>
      <c r="QZS83" s="211"/>
      <c r="QZT83" s="211"/>
      <c r="QZU83" s="211"/>
      <c r="QZV83" s="211"/>
      <c r="QZW83" s="211"/>
      <c r="QZX83" s="211"/>
      <c r="QZY83" s="211"/>
      <c r="QZZ83" s="211"/>
      <c r="RAA83" s="211"/>
      <c r="RAB83" s="211"/>
      <c r="RAC83" s="211"/>
      <c r="RAD83" s="211"/>
      <c r="RAE83" s="211"/>
      <c r="RAF83" s="211"/>
      <c r="RAG83" s="211"/>
      <c r="RAH83" s="211"/>
      <c r="RAI83" s="211"/>
      <c r="RAJ83" s="211"/>
      <c r="RAK83" s="211"/>
      <c r="RAL83" s="211"/>
      <c r="RAM83" s="211"/>
      <c r="RAN83" s="211"/>
      <c r="RAO83" s="211"/>
      <c r="RAP83" s="211"/>
      <c r="RAQ83" s="211"/>
      <c r="RAR83" s="211"/>
      <c r="RAS83" s="211"/>
      <c r="RAT83" s="211"/>
      <c r="RAU83" s="211"/>
      <c r="RAV83" s="211"/>
      <c r="RAW83" s="211"/>
      <c r="RAX83" s="211"/>
      <c r="RAY83" s="211"/>
      <c r="RAZ83" s="211"/>
      <c r="RBA83" s="211"/>
      <c r="RBB83" s="211"/>
      <c r="RBC83" s="211"/>
      <c r="RBD83" s="211"/>
      <c r="RBE83" s="211"/>
      <c r="RBF83" s="211"/>
      <c r="RBG83" s="211"/>
      <c r="RBH83" s="211"/>
      <c r="RBI83" s="211"/>
      <c r="RBJ83" s="211"/>
      <c r="RBK83" s="211"/>
      <c r="RBL83" s="211"/>
      <c r="RBM83" s="211"/>
      <c r="RBN83" s="211"/>
      <c r="RBO83" s="211"/>
      <c r="RBP83" s="211"/>
      <c r="RBQ83" s="211"/>
      <c r="RBR83" s="211"/>
      <c r="RBS83" s="211"/>
      <c r="RBT83" s="211"/>
      <c r="RBU83" s="211"/>
      <c r="RBV83" s="211"/>
      <c r="RBW83" s="211"/>
      <c r="RBX83" s="211"/>
      <c r="RBY83" s="211"/>
      <c r="RBZ83" s="211"/>
      <c r="RCA83" s="211"/>
      <c r="RCB83" s="211"/>
      <c r="RCC83" s="211"/>
      <c r="RCD83" s="211"/>
      <c r="RCE83" s="211"/>
      <c r="RCF83" s="211"/>
      <c r="RCG83" s="211"/>
      <c r="RCH83" s="211"/>
      <c r="RCI83" s="211"/>
      <c r="RCJ83" s="211"/>
      <c r="RCK83" s="211"/>
      <c r="RCL83" s="211"/>
      <c r="RCM83" s="211"/>
      <c r="RCN83" s="211"/>
      <c r="RCO83" s="211"/>
      <c r="RCP83" s="211"/>
      <c r="RCQ83" s="211"/>
      <c r="RCR83" s="211"/>
      <c r="RCS83" s="211"/>
      <c r="RCT83" s="211"/>
      <c r="RCU83" s="211"/>
      <c r="RCV83" s="211"/>
      <c r="RCW83" s="211"/>
      <c r="RCX83" s="211"/>
      <c r="RCY83" s="211"/>
      <c r="RCZ83" s="211"/>
      <c r="RDA83" s="211"/>
      <c r="RDB83" s="211"/>
      <c r="RDC83" s="211"/>
      <c r="RDD83" s="211"/>
      <c r="RDE83" s="211"/>
      <c r="RDF83" s="211"/>
      <c r="RDG83" s="211"/>
      <c r="RDH83" s="211"/>
      <c r="RDI83" s="211"/>
      <c r="RDJ83" s="211"/>
      <c r="RDK83" s="211"/>
      <c r="RDL83" s="211"/>
      <c r="RDM83" s="211"/>
      <c r="RDN83" s="211"/>
      <c r="RDO83" s="211"/>
      <c r="RDP83" s="211"/>
      <c r="RDQ83" s="211"/>
      <c r="RDR83" s="211"/>
      <c r="RDS83" s="211"/>
      <c r="RDT83" s="211"/>
      <c r="RDU83" s="211"/>
      <c r="RDV83" s="211"/>
      <c r="RDW83" s="211"/>
      <c r="RDX83" s="211"/>
      <c r="RDY83" s="211"/>
      <c r="RDZ83" s="211"/>
      <c r="REA83" s="211"/>
      <c r="REB83" s="211"/>
      <c r="REC83" s="211"/>
      <c r="RED83" s="211"/>
      <c r="REE83" s="211"/>
      <c r="REF83" s="211"/>
      <c r="REG83" s="211"/>
      <c r="REH83" s="211"/>
      <c r="REI83" s="211"/>
      <c r="REJ83" s="211"/>
      <c r="REK83" s="211"/>
      <c r="REL83" s="211"/>
      <c r="REM83" s="211"/>
      <c r="REN83" s="211"/>
      <c r="REO83" s="211"/>
      <c r="REP83" s="211"/>
      <c r="REQ83" s="211"/>
      <c r="RER83" s="211"/>
      <c r="RES83" s="211"/>
      <c r="RET83" s="211"/>
      <c r="REU83" s="211"/>
      <c r="REV83" s="211"/>
      <c r="REW83" s="211"/>
      <c r="REX83" s="211"/>
      <c r="REY83" s="211"/>
      <c r="REZ83" s="211"/>
      <c r="RFA83" s="211"/>
      <c r="RFB83" s="211"/>
      <c r="RFC83" s="211"/>
      <c r="RFD83" s="211"/>
      <c r="RFE83" s="211"/>
      <c r="RFF83" s="211"/>
      <c r="RFG83" s="211"/>
      <c r="RFH83" s="211"/>
      <c r="RFI83" s="211"/>
      <c r="RFJ83" s="211"/>
      <c r="RFK83" s="211"/>
      <c r="RFL83" s="211"/>
      <c r="RFM83" s="211"/>
      <c r="RFN83" s="211"/>
      <c r="RFO83" s="211"/>
      <c r="RFP83" s="211"/>
      <c r="RFQ83" s="211"/>
      <c r="RFR83" s="211"/>
      <c r="RFS83" s="211"/>
      <c r="RFT83" s="211"/>
      <c r="RFU83" s="211"/>
      <c r="RFV83" s="211"/>
      <c r="RFW83" s="211"/>
      <c r="RFX83" s="211"/>
      <c r="RFY83" s="211"/>
      <c r="RFZ83" s="211"/>
      <c r="RGA83" s="211"/>
      <c r="RGB83" s="211"/>
      <c r="RGC83" s="211"/>
      <c r="RGD83" s="211"/>
      <c r="RGE83" s="211"/>
      <c r="RGF83" s="211"/>
      <c r="RGG83" s="211"/>
      <c r="RGH83" s="211"/>
      <c r="RGI83" s="211"/>
      <c r="RGJ83" s="211"/>
      <c r="RGK83" s="211"/>
      <c r="RGL83" s="211"/>
      <c r="RGM83" s="211"/>
      <c r="RGN83" s="211"/>
      <c r="RGO83" s="211"/>
      <c r="RGP83" s="211"/>
      <c r="RGQ83" s="211"/>
      <c r="RGR83" s="211"/>
      <c r="RGS83" s="211"/>
      <c r="RGT83" s="211"/>
      <c r="RGU83" s="211"/>
      <c r="RGV83" s="211"/>
      <c r="RGW83" s="211"/>
      <c r="RGX83" s="211"/>
      <c r="RGY83" s="211"/>
      <c r="RGZ83" s="211"/>
      <c r="RHA83" s="211"/>
      <c r="RHB83" s="211"/>
      <c r="RHC83" s="211"/>
      <c r="RHD83" s="211"/>
      <c r="RHE83" s="211"/>
      <c r="RHF83" s="211"/>
      <c r="RHG83" s="211"/>
      <c r="RHH83" s="211"/>
      <c r="RHI83" s="211"/>
      <c r="RHJ83" s="211"/>
      <c r="RHK83" s="211"/>
      <c r="RHL83" s="211"/>
      <c r="RHM83" s="211"/>
      <c r="RHN83" s="211"/>
      <c r="RHO83" s="211"/>
      <c r="RHP83" s="211"/>
      <c r="RHQ83" s="211"/>
      <c r="RHR83" s="211"/>
      <c r="RHS83" s="211"/>
      <c r="RHT83" s="211"/>
      <c r="RHU83" s="211"/>
      <c r="RHV83" s="211"/>
      <c r="RHW83" s="211"/>
      <c r="RHX83" s="211"/>
      <c r="RHY83" s="211"/>
      <c r="RHZ83" s="211"/>
      <c r="RIA83" s="211"/>
      <c r="RIB83" s="211"/>
      <c r="RIC83" s="211"/>
      <c r="RID83" s="211"/>
      <c r="RIE83" s="211"/>
      <c r="RIF83" s="211"/>
      <c r="RIG83" s="211"/>
      <c r="RIH83" s="211"/>
      <c r="RII83" s="211"/>
      <c r="RIJ83" s="211"/>
      <c r="RIK83" s="211"/>
      <c r="RIL83" s="211"/>
      <c r="RIM83" s="211"/>
      <c r="RIN83" s="211"/>
      <c r="RIO83" s="211"/>
      <c r="RIP83" s="211"/>
      <c r="RIQ83" s="211"/>
      <c r="RIR83" s="211"/>
      <c r="RIS83" s="211"/>
      <c r="RIT83" s="211"/>
      <c r="RIU83" s="211"/>
      <c r="RIV83" s="211"/>
      <c r="RIW83" s="211"/>
      <c r="RIX83" s="211"/>
      <c r="RIY83" s="211"/>
      <c r="RIZ83" s="211"/>
      <c r="RJA83" s="211"/>
      <c r="RJB83" s="211"/>
      <c r="RJC83" s="211"/>
      <c r="RJD83" s="211"/>
      <c r="RJE83" s="211"/>
      <c r="RJF83" s="211"/>
      <c r="RJG83" s="211"/>
      <c r="RJH83" s="211"/>
      <c r="RJI83" s="211"/>
      <c r="RJJ83" s="211"/>
      <c r="RJK83" s="211"/>
      <c r="RJL83" s="211"/>
      <c r="RJM83" s="211"/>
      <c r="RJN83" s="211"/>
      <c r="RJO83" s="211"/>
      <c r="RJP83" s="211"/>
      <c r="RJQ83" s="211"/>
      <c r="RJR83" s="211"/>
      <c r="RJS83" s="211"/>
      <c r="RJT83" s="211"/>
      <c r="RJU83" s="211"/>
      <c r="RJV83" s="211"/>
      <c r="RJW83" s="211"/>
      <c r="RJX83" s="211"/>
      <c r="RJY83" s="211"/>
      <c r="RJZ83" s="211"/>
      <c r="RKA83" s="211"/>
      <c r="RKB83" s="211"/>
      <c r="RKC83" s="211"/>
      <c r="RKD83" s="211"/>
      <c r="RKE83" s="211"/>
      <c r="RKF83" s="211"/>
      <c r="RKG83" s="211"/>
      <c r="RKH83" s="211"/>
      <c r="RKI83" s="211"/>
      <c r="RKJ83" s="211"/>
      <c r="RKK83" s="211"/>
      <c r="RKL83" s="211"/>
      <c r="RKM83" s="211"/>
      <c r="RKN83" s="211"/>
      <c r="RKO83" s="211"/>
      <c r="RKP83" s="211"/>
      <c r="RKQ83" s="211"/>
      <c r="RKR83" s="211"/>
      <c r="RKS83" s="211"/>
      <c r="RKT83" s="211"/>
      <c r="RKU83" s="211"/>
      <c r="RKV83" s="211"/>
      <c r="RKW83" s="211"/>
      <c r="RKX83" s="211"/>
      <c r="RKY83" s="211"/>
      <c r="RKZ83" s="211"/>
      <c r="RLA83" s="211"/>
      <c r="RLB83" s="211"/>
      <c r="RLC83" s="211"/>
      <c r="RLD83" s="211"/>
      <c r="RLE83" s="211"/>
      <c r="RLF83" s="211"/>
      <c r="RLG83" s="211"/>
      <c r="RLH83" s="211"/>
      <c r="RLI83" s="211"/>
      <c r="RLJ83" s="211"/>
      <c r="RLK83" s="211"/>
      <c r="RLL83" s="211"/>
      <c r="RLM83" s="211"/>
      <c r="RLN83" s="211"/>
      <c r="RLO83" s="211"/>
      <c r="RLP83" s="211"/>
      <c r="RLQ83" s="211"/>
      <c r="RLR83" s="211"/>
      <c r="RLS83" s="211"/>
      <c r="RLT83" s="211"/>
      <c r="RLU83" s="211"/>
      <c r="RLV83" s="211"/>
      <c r="RLW83" s="211"/>
      <c r="RLX83" s="211"/>
      <c r="RLY83" s="211"/>
      <c r="RLZ83" s="211"/>
      <c r="RMA83" s="211"/>
      <c r="RMB83" s="211"/>
      <c r="RMC83" s="211"/>
      <c r="RMD83" s="211"/>
      <c r="RME83" s="211"/>
      <c r="RMF83" s="211"/>
      <c r="RMG83" s="211"/>
      <c r="RMH83" s="211"/>
      <c r="RMI83" s="211"/>
      <c r="RMJ83" s="211"/>
      <c r="RMK83" s="211"/>
      <c r="RML83" s="211"/>
      <c r="RMM83" s="211"/>
      <c r="RMN83" s="211"/>
      <c r="RMO83" s="211"/>
      <c r="RMP83" s="211"/>
      <c r="RMQ83" s="211"/>
      <c r="RMR83" s="211"/>
      <c r="RMS83" s="211"/>
      <c r="RMT83" s="211"/>
      <c r="RMU83" s="211"/>
      <c r="RMV83" s="211"/>
      <c r="RMW83" s="211"/>
      <c r="RMX83" s="211"/>
      <c r="RMY83" s="211"/>
      <c r="RMZ83" s="211"/>
      <c r="RNA83" s="211"/>
      <c r="RNB83" s="211"/>
      <c r="RNC83" s="211"/>
      <c r="RND83" s="211"/>
      <c r="RNE83" s="211"/>
      <c r="RNF83" s="211"/>
      <c r="RNG83" s="211"/>
      <c r="RNH83" s="211"/>
      <c r="RNI83" s="211"/>
      <c r="RNJ83" s="211"/>
      <c r="RNK83" s="211"/>
      <c r="RNL83" s="211"/>
      <c r="RNM83" s="211"/>
      <c r="RNN83" s="211"/>
      <c r="RNO83" s="211"/>
      <c r="RNP83" s="211"/>
      <c r="RNQ83" s="211"/>
      <c r="RNR83" s="211"/>
      <c r="RNS83" s="211"/>
      <c r="RNT83" s="211"/>
      <c r="RNU83" s="211"/>
      <c r="RNV83" s="211"/>
      <c r="RNW83" s="211"/>
      <c r="RNX83" s="211"/>
      <c r="RNY83" s="211"/>
      <c r="RNZ83" s="211"/>
      <c r="ROA83" s="211"/>
      <c r="ROB83" s="211"/>
      <c r="ROC83" s="211"/>
      <c r="ROD83" s="211"/>
      <c r="ROE83" s="211"/>
      <c r="ROF83" s="211"/>
      <c r="ROG83" s="211"/>
      <c r="ROH83" s="211"/>
      <c r="ROI83" s="211"/>
      <c r="ROJ83" s="211"/>
      <c r="ROK83" s="211"/>
      <c r="ROL83" s="211"/>
      <c r="ROM83" s="211"/>
      <c r="RON83" s="211"/>
      <c r="ROO83" s="211"/>
      <c r="ROP83" s="211"/>
      <c r="ROQ83" s="211"/>
      <c r="ROR83" s="211"/>
      <c r="ROS83" s="211"/>
      <c r="ROT83" s="211"/>
      <c r="ROU83" s="211"/>
      <c r="ROV83" s="211"/>
      <c r="ROW83" s="211"/>
      <c r="ROX83" s="211"/>
      <c r="ROY83" s="211"/>
      <c r="ROZ83" s="211"/>
      <c r="RPA83" s="211"/>
      <c r="RPB83" s="211"/>
      <c r="RPC83" s="211"/>
      <c r="RPD83" s="211"/>
      <c r="RPE83" s="211"/>
      <c r="RPF83" s="211"/>
      <c r="RPG83" s="211"/>
      <c r="RPH83" s="211"/>
      <c r="RPI83" s="211"/>
      <c r="RPJ83" s="211"/>
      <c r="RPK83" s="211"/>
      <c r="RPL83" s="211"/>
      <c r="RPM83" s="211"/>
      <c r="RPN83" s="211"/>
      <c r="RPO83" s="211"/>
      <c r="RPP83" s="211"/>
      <c r="RPQ83" s="211"/>
      <c r="RPR83" s="211"/>
      <c r="RPS83" s="211"/>
      <c r="RPT83" s="211"/>
      <c r="RPU83" s="211"/>
      <c r="RPV83" s="211"/>
      <c r="RPW83" s="211"/>
      <c r="RPX83" s="211"/>
      <c r="RPY83" s="211"/>
      <c r="RPZ83" s="211"/>
      <c r="RQA83" s="211"/>
      <c r="RQB83" s="211"/>
      <c r="RQC83" s="211"/>
      <c r="RQD83" s="211"/>
      <c r="RQE83" s="211"/>
      <c r="RQF83" s="211"/>
      <c r="RQG83" s="211"/>
      <c r="RQH83" s="211"/>
      <c r="RQI83" s="211"/>
      <c r="RQJ83" s="211"/>
      <c r="RQK83" s="211"/>
      <c r="RQL83" s="211"/>
      <c r="RQM83" s="211"/>
      <c r="RQN83" s="211"/>
      <c r="RQO83" s="211"/>
      <c r="RQP83" s="211"/>
      <c r="RQQ83" s="211"/>
      <c r="RQR83" s="211"/>
      <c r="RQS83" s="211"/>
      <c r="RQT83" s="211"/>
      <c r="RQU83" s="211"/>
      <c r="RQV83" s="211"/>
      <c r="RQW83" s="211"/>
      <c r="RQX83" s="211"/>
      <c r="RQY83" s="211"/>
      <c r="RQZ83" s="211"/>
      <c r="RRA83" s="211"/>
      <c r="RRB83" s="211"/>
      <c r="RRC83" s="211"/>
      <c r="RRD83" s="211"/>
      <c r="RRE83" s="211"/>
      <c r="RRF83" s="211"/>
      <c r="RRG83" s="211"/>
      <c r="RRH83" s="211"/>
      <c r="RRI83" s="211"/>
      <c r="RRJ83" s="211"/>
      <c r="RRK83" s="211"/>
      <c r="RRL83" s="211"/>
      <c r="RRM83" s="211"/>
      <c r="RRN83" s="211"/>
      <c r="RRO83" s="211"/>
      <c r="RRP83" s="211"/>
      <c r="RRQ83" s="211"/>
      <c r="RRR83" s="211"/>
      <c r="RRS83" s="211"/>
      <c r="RRT83" s="211"/>
      <c r="RRU83" s="211"/>
      <c r="RRV83" s="211"/>
      <c r="RRW83" s="211"/>
      <c r="RRX83" s="211"/>
      <c r="RRY83" s="211"/>
      <c r="RRZ83" s="211"/>
      <c r="RSA83" s="211"/>
      <c r="RSB83" s="211"/>
      <c r="RSC83" s="211"/>
      <c r="RSD83" s="211"/>
      <c r="RSE83" s="211"/>
      <c r="RSF83" s="211"/>
      <c r="RSG83" s="211"/>
      <c r="RSH83" s="211"/>
      <c r="RSI83" s="211"/>
      <c r="RSJ83" s="211"/>
      <c r="RSK83" s="211"/>
      <c r="RSL83" s="211"/>
      <c r="RSM83" s="211"/>
      <c r="RSN83" s="211"/>
      <c r="RSO83" s="211"/>
      <c r="RSP83" s="211"/>
      <c r="RSQ83" s="211"/>
      <c r="RSR83" s="211"/>
      <c r="RSS83" s="211"/>
      <c r="RST83" s="211"/>
      <c r="RSU83" s="211"/>
      <c r="RSV83" s="211"/>
      <c r="RSW83" s="211"/>
      <c r="RSX83" s="211"/>
      <c r="RSY83" s="211"/>
      <c r="RSZ83" s="211"/>
      <c r="RTA83" s="211"/>
      <c r="RTB83" s="211"/>
      <c r="RTC83" s="211"/>
      <c r="RTD83" s="211"/>
      <c r="RTE83" s="211"/>
      <c r="RTF83" s="211"/>
      <c r="RTG83" s="211"/>
      <c r="RTH83" s="211"/>
      <c r="RTI83" s="211"/>
      <c r="RTJ83" s="211"/>
      <c r="RTK83" s="211"/>
      <c r="RTL83" s="211"/>
      <c r="RTM83" s="211"/>
      <c r="RTN83" s="211"/>
      <c r="RTO83" s="211"/>
      <c r="RTP83" s="211"/>
      <c r="RTQ83" s="211"/>
      <c r="RTR83" s="211"/>
      <c r="RTS83" s="211"/>
      <c r="RTT83" s="211"/>
      <c r="RTU83" s="211"/>
      <c r="RTV83" s="211"/>
      <c r="RTW83" s="211"/>
      <c r="RTX83" s="211"/>
      <c r="RTY83" s="211"/>
      <c r="RTZ83" s="211"/>
      <c r="RUA83" s="211"/>
      <c r="RUB83" s="211"/>
      <c r="RUC83" s="211"/>
      <c r="RUD83" s="211"/>
      <c r="RUE83" s="211"/>
      <c r="RUF83" s="211"/>
      <c r="RUG83" s="211"/>
      <c r="RUH83" s="211"/>
      <c r="RUI83" s="211"/>
      <c r="RUJ83" s="211"/>
      <c r="RUK83" s="211"/>
      <c r="RUL83" s="211"/>
      <c r="RUM83" s="211"/>
      <c r="RUN83" s="211"/>
      <c r="RUO83" s="211"/>
      <c r="RUP83" s="211"/>
      <c r="RUQ83" s="211"/>
      <c r="RUR83" s="211"/>
      <c r="RUS83" s="211"/>
      <c r="RUT83" s="211"/>
      <c r="RUU83" s="211"/>
      <c r="RUV83" s="211"/>
      <c r="RUW83" s="211"/>
      <c r="RUX83" s="211"/>
      <c r="RUY83" s="211"/>
      <c r="RUZ83" s="211"/>
      <c r="RVA83" s="211"/>
      <c r="RVB83" s="211"/>
      <c r="RVC83" s="211"/>
      <c r="RVD83" s="211"/>
      <c r="RVE83" s="211"/>
      <c r="RVF83" s="211"/>
      <c r="RVG83" s="211"/>
      <c r="RVH83" s="211"/>
      <c r="RVI83" s="211"/>
      <c r="RVJ83" s="211"/>
      <c r="RVK83" s="211"/>
      <c r="RVL83" s="211"/>
      <c r="RVM83" s="211"/>
      <c r="RVN83" s="211"/>
      <c r="RVO83" s="211"/>
      <c r="RVP83" s="211"/>
      <c r="RVQ83" s="211"/>
      <c r="RVR83" s="211"/>
      <c r="RVS83" s="211"/>
      <c r="RVT83" s="211"/>
      <c r="RVU83" s="211"/>
      <c r="RVV83" s="211"/>
      <c r="RVW83" s="211"/>
      <c r="RVX83" s="211"/>
      <c r="RVY83" s="211"/>
      <c r="RVZ83" s="211"/>
      <c r="RWA83" s="211"/>
      <c r="RWB83" s="211"/>
      <c r="RWC83" s="211"/>
      <c r="RWD83" s="211"/>
      <c r="RWE83" s="211"/>
      <c r="RWF83" s="211"/>
      <c r="RWG83" s="211"/>
      <c r="RWH83" s="211"/>
      <c r="RWI83" s="211"/>
      <c r="RWJ83" s="211"/>
      <c r="RWK83" s="211"/>
      <c r="RWL83" s="211"/>
      <c r="RWM83" s="211"/>
      <c r="RWN83" s="211"/>
      <c r="RWO83" s="211"/>
      <c r="RWP83" s="211"/>
      <c r="RWQ83" s="211"/>
      <c r="RWR83" s="211"/>
      <c r="RWS83" s="211"/>
      <c r="RWT83" s="211"/>
      <c r="RWU83" s="211"/>
      <c r="RWV83" s="211"/>
      <c r="RWW83" s="211"/>
      <c r="RWX83" s="211"/>
      <c r="RWY83" s="211"/>
      <c r="RWZ83" s="211"/>
      <c r="RXA83" s="211"/>
      <c r="RXB83" s="211"/>
      <c r="RXC83" s="211"/>
      <c r="RXD83" s="211"/>
      <c r="RXE83" s="211"/>
      <c r="RXF83" s="211"/>
      <c r="RXG83" s="211"/>
      <c r="RXH83" s="211"/>
      <c r="RXI83" s="211"/>
      <c r="RXJ83" s="211"/>
      <c r="RXK83" s="211"/>
      <c r="RXL83" s="211"/>
      <c r="RXM83" s="211"/>
      <c r="RXN83" s="211"/>
      <c r="RXO83" s="211"/>
      <c r="RXP83" s="211"/>
      <c r="RXQ83" s="211"/>
      <c r="RXR83" s="211"/>
      <c r="RXS83" s="211"/>
      <c r="RXT83" s="211"/>
      <c r="RXU83" s="211"/>
      <c r="RXV83" s="211"/>
      <c r="RXW83" s="211"/>
      <c r="RXX83" s="211"/>
      <c r="RXY83" s="211"/>
      <c r="RXZ83" s="211"/>
      <c r="RYA83" s="211"/>
      <c r="RYB83" s="211"/>
      <c r="RYC83" s="211"/>
      <c r="RYD83" s="211"/>
      <c r="RYE83" s="211"/>
      <c r="RYF83" s="211"/>
      <c r="RYG83" s="211"/>
      <c r="RYH83" s="211"/>
      <c r="RYI83" s="211"/>
      <c r="RYJ83" s="211"/>
      <c r="RYK83" s="211"/>
      <c r="RYL83" s="211"/>
      <c r="RYM83" s="211"/>
      <c r="RYN83" s="211"/>
      <c r="RYO83" s="211"/>
      <c r="RYP83" s="211"/>
      <c r="RYQ83" s="211"/>
      <c r="RYR83" s="211"/>
      <c r="RYS83" s="211"/>
      <c r="RYT83" s="211"/>
      <c r="RYU83" s="211"/>
      <c r="RYV83" s="211"/>
      <c r="RYW83" s="211"/>
      <c r="RYX83" s="211"/>
      <c r="RYY83" s="211"/>
      <c r="RYZ83" s="211"/>
      <c r="RZA83" s="211"/>
      <c r="RZB83" s="211"/>
      <c r="RZC83" s="211"/>
      <c r="RZD83" s="211"/>
      <c r="RZE83" s="211"/>
      <c r="RZF83" s="211"/>
      <c r="RZG83" s="211"/>
      <c r="RZH83" s="211"/>
      <c r="RZI83" s="211"/>
      <c r="RZJ83" s="211"/>
      <c r="RZK83" s="211"/>
      <c r="RZL83" s="211"/>
      <c r="RZM83" s="211"/>
      <c r="RZN83" s="211"/>
      <c r="RZO83" s="211"/>
      <c r="RZP83" s="211"/>
      <c r="RZQ83" s="211"/>
      <c r="RZR83" s="211"/>
      <c r="RZS83" s="211"/>
      <c r="RZT83" s="211"/>
      <c r="RZU83" s="211"/>
      <c r="RZV83" s="211"/>
      <c r="RZW83" s="211"/>
      <c r="RZX83" s="211"/>
      <c r="RZY83" s="211"/>
      <c r="RZZ83" s="211"/>
      <c r="SAA83" s="211"/>
      <c r="SAB83" s="211"/>
      <c r="SAC83" s="211"/>
      <c r="SAD83" s="211"/>
      <c r="SAE83" s="211"/>
      <c r="SAF83" s="211"/>
      <c r="SAG83" s="211"/>
      <c r="SAH83" s="211"/>
      <c r="SAI83" s="211"/>
      <c r="SAJ83" s="211"/>
      <c r="SAK83" s="211"/>
      <c r="SAL83" s="211"/>
      <c r="SAM83" s="211"/>
      <c r="SAN83" s="211"/>
      <c r="SAO83" s="211"/>
      <c r="SAP83" s="211"/>
      <c r="SAQ83" s="211"/>
      <c r="SAR83" s="211"/>
      <c r="SAS83" s="211"/>
      <c r="SAT83" s="211"/>
      <c r="SAU83" s="211"/>
      <c r="SAV83" s="211"/>
      <c r="SAW83" s="211"/>
      <c r="SAX83" s="211"/>
      <c r="SAY83" s="211"/>
      <c r="SAZ83" s="211"/>
      <c r="SBA83" s="211"/>
      <c r="SBB83" s="211"/>
      <c r="SBC83" s="211"/>
      <c r="SBD83" s="211"/>
      <c r="SBE83" s="211"/>
      <c r="SBF83" s="211"/>
      <c r="SBG83" s="211"/>
      <c r="SBH83" s="211"/>
      <c r="SBI83" s="211"/>
      <c r="SBJ83" s="211"/>
      <c r="SBK83" s="211"/>
      <c r="SBL83" s="211"/>
      <c r="SBM83" s="211"/>
      <c r="SBN83" s="211"/>
      <c r="SBO83" s="211"/>
      <c r="SBP83" s="211"/>
      <c r="SBQ83" s="211"/>
      <c r="SBR83" s="211"/>
      <c r="SBS83" s="211"/>
      <c r="SBT83" s="211"/>
      <c r="SBU83" s="211"/>
      <c r="SBV83" s="211"/>
      <c r="SBW83" s="211"/>
      <c r="SBX83" s="211"/>
      <c r="SBY83" s="211"/>
      <c r="SBZ83" s="211"/>
      <c r="SCA83" s="211"/>
      <c r="SCB83" s="211"/>
      <c r="SCC83" s="211"/>
      <c r="SCD83" s="211"/>
      <c r="SCE83" s="211"/>
      <c r="SCF83" s="211"/>
      <c r="SCG83" s="211"/>
      <c r="SCH83" s="211"/>
      <c r="SCI83" s="211"/>
      <c r="SCJ83" s="211"/>
      <c r="SCK83" s="211"/>
      <c r="SCL83" s="211"/>
      <c r="SCM83" s="211"/>
      <c r="SCN83" s="211"/>
      <c r="SCO83" s="211"/>
      <c r="SCP83" s="211"/>
      <c r="SCQ83" s="211"/>
      <c r="SCR83" s="211"/>
      <c r="SCS83" s="211"/>
      <c r="SCT83" s="211"/>
      <c r="SCU83" s="211"/>
      <c r="SCV83" s="211"/>
      <c r="SCW83" s="211"/>
      <c r="SCX83" s="211"/>
      <c r="SCY83" s="211"/>
      <c r="SCZ83" s="211"/>
      <c r="SDA83" s="211"/>
      <c r="SDB83" s="211"/>
      <c r="SDC83" s="211"/>
      <c r="SDD83" s="211"/>
      <c r="SDE83" s="211"/>
      <c r="SDF83" s="211"/>
      <c r="SDG83" s="211"/>
      <c r="SDH83" s="211"/>
      <c r="SDI83" s="211"/>
      <c r="SDJ83" s="211"/>
      <c r="SDK83" s="211"/>
      <c r="SDL83" s="211"/>
      <c r="SDM83" s="211"/>
      <c r="SDN83" s="211"/>
      <c r="SDO83" s="211"/>
      <c r="SDP83" s="211"/>
      <c r="SDQ83" s="211"/>
      <c r="SDR83" s="211"/>
      <c r="SDS83" s="211"/>
      <c r="SDT83" s="211"/>
      <c r="SDU83" s="211"/>
      <c r="SDV83" s="211"/>
      <c r="SDW83" s="211"/>
      <c r="SDX83" s="211"/>
      <c r="SDY83" s="211"/>
      <c r="SDZ83" s="211"/>
      <c r="SEA83" s="211"/>
      <c r="SEB83" s="211"/>
      <c r="SEC83" s="211"/>
      <c r="SED83" s="211"/>
      <c r="SEE83" s="211"/>
      <c r="SEF83" s="211"/>
      <c r="SEG83" s="211"/>
      <c r="SEH83" s="211"/>
      <c r="SEI83" s="211"/>
      <c r="SEJ83" s="211"/>
      <c r="SEK83" s="211"/>
      <c r="SEL83" s="211"/>
      <c r="SEM83" s="211"/>
      <c r="SEN83" s="211"/>
      <c r="SEO83" s="211"/>
      <c r="SEP83" s="211"/>
      <c r="SEQ83" s="211"/>
      <c r="SER83" s="211"/>
      <c r="SES83" s="211"/>
      <c r="SET83" s="211"/>
      <c r="SEU83" s="211"/>
      <c r="SEV83" s="211"/>
      <c r="SEW83" s="211"/>
      <c r="SEX83" s="211"/>
      <c r="SEY83" s="211"/>
      <c r="SEZ83" s="211"/>
      <c r="SFA83" s="211"/>
      <c r="SFB83" s="211"/>
      <c r="SFC83" s="211"/>
      <c r="SFD83" s="211"/>
      <c r="SFE83" s="211"/>
      <c r="SFF83" s="211"/>
      <c r="SFG83" s="211"/>
      <c r="SFH83" s="211"/>
      <c r="SFI83" s="211"/>
      <c r="SFJ83" s="211"/>
      <c r="SFK83" s="211"/>
      <c r="SFL83" s="211"/>
      <c r="SFM83" s="211"/>
      <c r="SFN83" s="211"/>
      <c r="SFO83" s="211"/>
      <c r="SFP83" s="211"/>
      <c r="SFQ83" s="211"/>
      <c r="SFR83" s="211"/>
      <c r="SFS83" s="211"/>
      <c r="SFT83" s="211"/>
      <c r="SFU83" s="211"/>
      <c r="SFV83" s="211"/>
      <c r="SFW83" s="211"/>
      <c r="SFX83" s="211"/>
      <c r="SFY83" s="211"/>
      <c r="SFZ83" s="211"/>
      <c r="SGA83" s="211"/>
      <c r="SGB83" s="211"/>
      <c r="SGC83" s="211"/>
      <c r="SGD83" s="211"/>
      <c r="SGE83" s="211"/>
      <c r="SGF83" s="211"/>
      <c r="SGG83" s="211"/>
      <c r="SGH83" s="211"/>
      <c r="SGI83" s="211"/>
      <c r="SGJ83" s="211"/>
      <c r="SGK83" s="211"/>
      <c r="SGL83" s="211"/>
      <c r="SGM83" s="211"/>
      <c r="SGN83" s="211"/>
      <c r="SGO83" s="211"/>
      <c r="SGP83" s="211"/>
      <c r="SGQ83" s="211"/>
      <c r="SGR83" s="211"/>
      <c r="SGS83" s="211"/>
      <c r="SGT83" s="211"/>
      <c r="SGU83" s="211"/>
      <c r="SGV83" s="211"/>
      <c r="SGW83" s="211"/>
      <c r="SGX83" s="211"/>
      <c r="SGY83" s="211"/>
      <c r="SGZ83" s="211"/>
      <c r="SHA83" s="211"/>
      <c r="SHB83" s="211"/>
      <c r="SHC83" s="211"/>
      <c r="SHD83" s="211"/>
      <c r="SHE83" s="211"/>
      <c r="SHF83" s="211"/>
      <c r="SHG83" s="211"/>
      <c r="SHH83" s="211"/>
      <c r="SHI83" s="211"/>
      <c r="SHJ83" s="211"/>
      <c r="SHK83" s="211"/>
      <c r="SHL83" s="211"/>
      <c r="SHM83" s="211"/>
      <c r="SHN83" s="211"/>
      <c r="SHO83" s="211"/>
      <c r="SHP83" s="211"/>
      <c r="SHQ83" s="211"/>
      <c r="SHR83" s="211"/>
      <c r="SHS83" s="211"/>
      <c r="SHT83" s="211"/>
      <c r="SHU83" s="211"/>
      <c r="SHV83" s="211"/>
      <c r="SHW83" s="211"/>
      <c r="SHX83" s="211"/>
      <c r="SHY83" s="211"/>
      <c r="SHZ83" s="211"/>
      <c r="SIA83" s="211"/>
      <c r="SIB83" s="211"/>
      <c r="SIC83" s="211"/>
      <c r="SID83" s="211"/>
      <c r="SIE83" s="211"/>
      <c r="SIF83" s="211"/>
      <c r="SIG83" s="211"/>
      <c r="SIH83" s="211"/>
      <c r="SII83" s="211"/>
      <c r="SIJ83" s="211"/>
      <c r="SIK83" s="211"/>
      <c r="SIL83" s="211"/>
      <c r="SIM83" s="211"/>
      <c r="SIN83" s="211"/>
      <c r="SIO83" s="211"/>
      <c r="SIP83" s="211"/>
      <c r="SIQ83" s="211"/>
      <c r="SIR83" s="211"/>
      <c r="SIS83" s="211"/>
      <c r="SIT83" s="211"/>
      <c r="SIU83" s="211"/>
      <c r="SIV83" s="211"/>
      <c r="SIW83" s="211"/>
      <c r="SIX83" s="211"/>
      <c r="SIY83" s="211"/>
      <c r="SIZ83" s="211"/>
      <c r="SJA83" s="211"/>
      <c r="SJB83" s="211"/>
      <c r="SJC83" s="211"/>
      <c r="SJD83" s="211"/>
      <c r="SJE83" s="211"/>
      <c r="SJF83" s="211"/>
      <c r="SJG83" s="211"/>
      <c r="SJH83" s="211"/>
      <c r="SJI83" s="211"/>
      <c r="SJJ83" s="211"/>
      <c r="SJK83" s="211"/>
      <c r="SJL83" s="211"/>
      <c r="SJM83" s="211"/>
      <c r="SJN83" s="211"/>
      <c r="SJO83" s="211"/>
      <c r="SJP83" s="211"/>
      <c r="SJQ83" s="211"/>
      <c r="SJR83" s="211"/>
      <c r="SJS83" s="211"/>
      <c r="SJT83" s="211"/>
      <c r="SJU83" s="211"/>
      <c r="SJV83" s="211"/>
      <c r="SJW83" s="211"/>
      <c r="SJX83" s="211"/>
      <c r="SJY83" s="211"/>
      <c r="SJZ83" s="211"/>
      <c r="SKA83" s="211"/>
      <c r="SKB83" s="211"/>
      <c r="SKC83" s="211"/>
      <c r="SKD83" s="211"/>
      <c r="SKE83" s="211"/>
      <c r="SKF83" s="211"/>
      <c r="SKG83" s="211"/>
      <c r="SKH83" s="211"/>
      <c r="SKI83" s="211"/>
      <c r="SKJ83" s="211"/>
      <c r="SKK83" s="211"/>
      <c r="SKL83" s="211"/>
      <c r="SKM83" s="211"/>
      <c r="SKN83" s="211"/>
      <c r="SKO83" s="211"/>
      <c r="SKP83" s="211"/>
      <c r="SKQ83" s="211"/>
      <c r="SKR83" s="211"/>
      <c r="SKS83" s="211"/>
      <c r="SKT83" s="211"/>
      <c r="SKU83" s="211"/>
      <c r="SKV83" s="211"/>
      <c r="SKW83" s="211"/>
      <c r="SKX83" s="211"/>
      <c r="SKY83" s="211"/>
      <c r="SKZ83" s="211"/>
      <c r="SLA83" s="211"/>
      <c r="SLB83" s="211"/>
      <c r="SLC83" s="211"/>
      <c r="SLD83" s="211"/>
      <c r="SLE83" s="211"/>
      <c r="SLF83" s="211"/>
      <c r="SLG83" s="211"/>
      <c r="SLH83" s="211"/>
      <c r="SLI83" s="211"/>
      <c r="SLJ83" s="211"/>
      <c r="SLK83" s="211"/>
      <c r="SLL83" s="211"/>
      <c r="SLM83" s="211"/>
      <c r="SLN83" s="211"/>
      <c r="SLO83" s="211"/>
      <c r="SLP83" s="211"/>
      <c r="SLQ83" s="211"/>
      <c r="SLR83" s="211"/>
      <c r="SLS83" s="211"/>
      <c r="SLT83" s="211"/>
      <c r="SLU83" s="211"/>
      <c r="SLV83" s="211"/>
      <c r="SLW83" s="211"/>
      <c r="SLX83" s="211"/>
      <c r="SLY83" s="211"/>
      <c r="SLZ83" s="211"/>
      <c r="SMA83" s="211"/>
      <c r="SMB83" s="211"/>
      <c r="SMC83" s="211"/>
      <c r="SMD83" s="211"/>
      <c r="SME83" s="211"/>
      <c r="SMF83" s="211"/>
      <c r="SMG83" s="211"/>
      <c r="SMH83" s="211"/>
      <c r="SMI83" s="211"/>
      <c r="SMJ83" s="211"/>
      <c r="SMK83" s="211"/>
      <c r="SML83" s="211"/>
      <c r="SMM83" s="211"/>
      <c r="SMN83" s="211"/>
      <c r="SMO83" s="211"/>
      <c r="SMP83" s="211"/>
      <c r="SMQ83" s="211"/>
      <c r="SMR83" s="211"/>
      <c r="SMS83" s="211"/>
      <c r="SMT83" s="211"/>
      <c r="SMU83" s="211"/>
      <c r="SMV83" s="211"/>
      <c r="SMW83" s="211"/>
      <c r="SMX83" s="211"/>
      <c r="SMY83" s="211"/>
      <c r="SMZ83" s="211"/>
      <c r="SNA83" s="211"/>
      <c r="SNB83" s="211"/>
      <c r="SNC83" s="211"/>
      <c r="SND83" s="211"/>
      <c r="SNE83" s="211"/>
      <c r="SNF83" s="211"/>
      <c r="SNG83" s="211"/>
      <c r="SNH83" s="211"/>
      <c r="SNI83" s="211"/>
      <c r="SNJ83" s="211"/>
      <c r="SNK83" s="211"/>
      <c r="SNL83" s="211"/>
      <c r="SNM83" s="211"/>
      <c r="SNN83" s="211"/>
      <c r="SNO83" s="211"/>
      <c r="SNP83" s="211"/>
      <c r="SNQ83" s="211"/>
      <c r="SNR83" s="211"/>
      <c r="SNS83" s="211"/>
      <c r="SNT83" s="211"/>
      <c r="SNU83" s="211"/>
      <c r="SNV83" s="211"/>
      <c r="SNW83" s="211"/>
      <c r="SNX83" s="211"/>
      <c r="SNY83" s="211"/>
      <c r="SNZ83" s="211"/>
      <c r="SOA83" s="211"/>
      <c r="SOB83" s="211"/>
      <c r="SOC83" s="211"/>
      <c r="SOD83" s="211"/>
      <c r="SOE83" s="211"/>
      <c r="SOF83" s="211"/>
      <c r="SOG83" s="211"/>
      <c r="SOH83" s="211"/>
      <c r="SOI83" s="211"/>
      <c r="SOJ83" s="211"/>
      <c r="SOK83" s="211"/>
      <c r="SOL83" s="211"/>
      <c r="SOM83" s="211"/>
      <c r="SON83" s="211"/>
      <c r="SOO83" s="211"/>
      <c r="SOP83" s="211"/>
      <c r="SOQ83" s="211"/>
      <c r="SOR83" s="211"/>
      <c r="SOS83" s="211"/>
      <c r="SOT83" s="211"/>
      <c r="SOU83" s="211"/>
      <c r="SOV83" s="211"/>
      <c r="SOW83" s="211"/>
      <c r="SOX83" s="211"/>
      <c r="SOY83" s="211"/>
      <c r="SOZ83" s="211"/>
      <c r="SPA83" s="211"/>
      <c r="SPB83" s="211"/>
      <c r="SPC83" s="211"/>
      <c r="SPD83" s="211"/>
      <c r="SPE83" s="211"/>
      <c r="SPF83" s="211"/>
      <c r="SPG83" s="211"/>
      <c r="SPH83" s="211"/>
      <c r="SPI83" s="211"/>
      <c r="SPJ83" s="211"/>
      <c r="SPK83" s="211"/>
      <c r="SPL83" s="211"/>
      <c r="SPM83" s="211"/>
      <c r="SPN83" s="211"/>
      <c r="SPO83" s="211"/>
      <c r="SPP83" s="211"/>
      <c r="SPQ83" s="211"/>
      <c r="SPR83" s="211"/>
      <c r="SPS83" s="211"/>
      <c r="SPT83" s="211"/>
      <c r="SPU83" s="211"/>
      <c r="SPV83" s="211"/>
      <c r="SPW83" s="211"/>
      <c r="SPX83" s="211"/>
      <c r="SPY83" s="211"/>
      <c r="SPZ83" s="211"/>
      <c r="SQA83" s="211"/>
      <c r="SQB83" s="211"/>
      <c r="SQC83" s="211"/>
      <c r="SQD83" s="211"/>
      <c r="SQE83" s="211"/>
      <c r="SQF83" s="211"/>
      <c r="SQG83" s="211"/>
      <c r="SQH83" s="211"/>
      <c r="SQI83" s="211"/>
      <c r="SQJ83" s="211"/>
      <c r="SQK83" s="211"/>
      <c r="SQL83" s="211"/>
      <c r="SQM83" s="211"/>
      <c r="SQN83" s="211"/>
      <c r="SQO83" s="211"/>
      <c r="SQP83" s="211"/>
      <c r="SQQ83" s="211"/>
      <c r="SQR83" s="211"/>
      <c r="SQS83" s="211"/>
      <c r="SQT83" s="211"/>
      <c r="SQU83" s="211"/>
      <c r="SQV83" s="211"/>
      <c r="SQW83" s="211"/>
      <c r="SQX83" s="211"/>
      <c r="SQY83" s="211"/>
      <c r="SQZ83" s="211"/>
      <c r="SRA83" s="211"/>
      <c r="SRB83" s="211"/>
      <c r="SRC83" s="211"/>
      <c r="SRD83" s="211"/>
      <c r="SRE83" s="211"/>
      <c r="SRF83" s="211"/>
      <c r="SRG83" s="211"/>
      <c r="SRH83" s="211"/>
      <c r="SRI83" s="211"/>
      <c r="SRJ83" s="211"/>
      <c r="SRK83" s="211"/>
      <c r="SRL83" s="211"/>
      <c r="SRM83" s="211"/>
      <c r="SRN83" s="211"/>
      <c r="SRO83" s="211"/>
      <c r="SRP83" s="211"/>
      <c r="SRQ83" s="211"/>
      <c r="SRR83" s="211"/>
      <c r="SRS83" s="211"/>
      <c r="SRT83" s="211"/>
      <c r="SRU83" s="211"/>
      <c r="SRV83" s="211"/>
      <c r="SRW83" s="211"/>
      <c r="SRX83" s="211"/>
      <c r="SRY83" s="211"/>
      <c r="SRZ83" s="211"/>
      <c r="SSA83" s="211"/>
      <c r="SSB83" s="211"/>
      <c r="SSC83" s="211"/>
      <c r="SSD83" s="211"/>
      <c r="SSE83" s="211"/>
      <c r="SSF83" s="211"/>
      <c r="SSG83" s="211"/>
      <c r="SSH83" s="211"/>
      <c r="SSI83" s="211"/>
      <c r="SSJ83" s="211"/>
      <c r="SSK83" s="211"/>
      <c r="SSL83" s="211"/>
      <c r="SSM83" s="211"/>
      <c r="SSN83" s="211"/>
      <c r="SSO83" s="211"/>
      <c r="SSP83" s="211"/>
      <c r="SSQ83" s="211"/>
      <c r="SSR83" s="211"/>
      <c r="SSS83" s="211"/>
      <c r="SST83" s="211"/>
      <c r="SSU83" s="211"/>
      <c r="SSV83" s="211"/>
      <c r="SSW83" s="211"/>
      <c r="SSX83" s="211"/>
      <c r="SSY83" s="211"/>
      <c r="SSZ83" s="211"/>
      <c r="STA83" s="211"/>
      <c r="STB83" s="211"/>
      <c r="STC83" s="211"/>
      <c r="STD83" s="211"/>
      <c r="STE83" s="211"/>
      <c r="STF83" s="211"/>
      <c r="STG83" s="211"/>
      <c r="STH83" s="211"/>
      <c r="STI83" s="211"/>
      <c r="STJ83" s="211"/>
      <c r="STK83" s="211"/>
      <c r="STL83" s="211"/>
      <c r="STM83" s="211"/>
      <c r="STN83" s="211"/>
      <c r="STO83" s="211"/>
      <c r="STP83" s="211"/>
      <c r="STQ83" s="211"/>
      <c r="STR83" s="211"/>
      <c r="STS83" s="211"/>
      <c r="STT83" s="211"/>
      <c r="STU83" s="211"/>
      <c r="STV83" s="211"/>
      <c r="STW83" s="211"/>
      <c r="STX83" s="211"/>
      <c r="STY83" s="211"/>
      <c r="STZ83" s="211"/>
      <c r="SUA83" s="211"/>
      <c r="SUB83" s="211"/>
      <c r="SUC83" s="211"/>
      <c r="SUD83" s="211"/>
      <c r="SUE83" s="211"/>
      <c r="SUF83" s="211"/>
      <c r="SUG83" s="211"/>
      <c r="SUH83" s="211"/>
      <c r="SUI83" s="211"/>
      <c r="SUJ83" s="211"/>
      <c r="SUK83" s="211"/>
      <c r="SUL83" s="211"/>
      <c r="SUM83" s="211"/>
      <c r="SUN83" s="211"/>
      <c r="SUO83" s="211"/>
      <c r="SUP83" s="211"/>
      <c r="SUQ83" s="211"/>
      <c r="SUR83" s="211"/>
      <c r="SUS83" s="211"/>
      <c r="SUT83" s="211"/>
      <c r="SUU83" s="211"/>
      <c r="SUV83" s="211"/>
      <c r="SUW83" s="211"/>
      <c r="SUX83" s="211"/>
      <c r="SUY83" s="211"/>
      <c r="SUZ83" s="211"/>
      <c r="SVA83" s="211"/>
      <c r="SVB83" s="211"/>
      <c r="SVC83" s="211"/>
      <c r="SVD83" s="211"/>
      <c r="SVE83" s="211"/>
      <c r="SVF83" s="211"/>
      <c r="SVG83" s="211"/>
      <c r="SVH83" s="211"/>
      <c r="SVI83" s="211"/>
      <c r="SVJ83" s="211"/>
      <c r="SVK83" s="211"/>
      <c r="SVL83" s="211"/>
      <c r="SVM83" s="211"/>
      <c r="SVN83" s="211"/>
      <c r="SVO83" s="211"/>
      <c r="SVP83" s="211"/>
      <c r="SVQ83" s="211"/>
      <c r="SVR83" s="211"/>
      <c r="SVS83" s="211"/>
      <c r="SVT83" s="211"/>
      <c r="SVU83" s="211"/>
      <c r="SVV83" s="211"/>
      <c r="SVW83" s="211"/>
      <c r="SVX83" s="211"/>
      <c r="SVY83" s="211"/>
      <c r="SVZ83" s="211"/>
      <c r="SWA83" s="211"/>
      <c r="SWB83" s="211"/>
      <c r="SWC83" s="211"/>
      <c r="SWD83" s="211"/>
      <c r="SWE83" s="211"/>
      <c r="SWF83" s="211"/>
      <c r="SWG83" s="211"/>
      <c r="SWH83" s="211"/>
      <c r="SWI83" s="211"/>
      <c r="SWJ83" s="211"/>
      <c r="SWK83" s="211"/>
      <c r="SWL83" s="211"/>
      <c r="SWM83" s="211"/>
      <c r="SWN83" s="211"/>
      <c r="SWO83" s="211"/>
      <c r="SWP83" s="211"/>
      <c r="SWQ83" s="211"/>
      <c r="SWR83" s="211"/>
      <c r="SWS83" s="211"/>
      <c r="SWT83" s="211"/>
      <c r="SWU83" s="211"/>
      <c r="SWV83" s="211"/>
      <c r="SWW83" s="211"/>
      <c r="SWX83" s="211"/>
      <c r="SWY83" s="211"/>
      <c r="SWZ83" s="211"/>
      <c r="SXA83" s="211"/>
      <c r="SXB83" s="211"/>
      <c r="SXC83" s="211"/>
      <c r="SXD83" s="211"/>
      <c r="SXE83" s="211"/>
      <c r="SXF83" s="211"/>
      <c r="SXG83" s="211"/>
      <c r="SXH83" s="211"/>
      <c r="SXI83" s="211"/>
      <c r="SXJ83" s="211"/>
      <c r="SXK83" s="211"/>
      <c r="SXL83" s="211"/>
      <c r="SXM83" s="211"/>
      <c r="SXN83" s="211"/>
      <c r="SXO83" s="211"/>
      <c r="SXP83" s="211"/>
      <c r="SXQ83" s="211"/>
      <c r="SXR83" s="211"/>
      <c r="SXS83" s="211"/>
      <c r="SXT83" s="211"/>
      <c r="SXU83" s="211"/>
      <c r="SXV83" s="211"/>
      <c r="SXW83" s="211"/>
      <c r="SXX83" s="211"/>
      <c r="SXY83" s="211"/>
      <c r="SXZ83" s="211"/>
      <c r="SYA83" s="211"/>
      <c r="SYB83" s="211"/>
      <c r="SYC83" s="211"/>
      <c r="SYD83" s="211"/>
      <c r="SYE83" s="211"/>
      <c r="SYF83" s="211"/>
      <c r="SYG83" s="211"/>
      <c r="SYH83" s="211"/>
      <c r="SYI83" s="211"/>
      <c r="SYJ83" s="211"/>
      <c r="SYK83" s="211"/>
      <c r="SYL83" s="211"/>
      <c r="SYM83" s="211"/>
      <c r="SYN83" s="211"/>
      <c r="SYO83" s="211"/>
      <c r="SYP83" s="211"/>
      <c r="SYQ83" s="211"/>
      <c r="SYR83" s="211"/>
      <c r="SYS83" s="211"/>
      <c r="SYT83" s="211"/>
      <c r="SYU83" s="211"/>
      <c r="SYV83" s="211"/>
      <c r="SYW83" s="211"/>
      <c r="SYX83" s="211"/>
      <c r="SYY83" s="211"/>
      <c r="SYZ83" s="211"/>
      <c r="SZA83" s="211"/>
      <c r="SZB83" s="211"/>
      <c r="SZC83" s="211"/>
      <c r="SZD83" s="211"/>
      <c r="SZE83" s="211"/>
      <c r="SZF83" s="211"/>
      <c r="SZG83" s="211"/>
      <c r="SZH83" s="211"/>
      <c r="SZI83" s="211"/>
      <c r="SZJ83" s="211"/>
      <c r="SZK83" s="211"/>
      <c r="SZL83" s="211"/>
      <c r="SZM83" s="211"/>
      <c r="SZN83" s="211"/>
      <c r="SZO83" s="211"/>
      <c r="SZP83" s="211"/>
      <c r="SZQ83" s="211"/>
      <c r="SZR83" s="211"/>
      <c r="SZS83" s="211"/>
      <c r="SZT83" s="211"/>
      <c r="SZU83" s="211"/>
      <c r="SZV83" s="211"/>
      <c r="SZW83" s="211"/>
      <c r="SZX83" s="211"/>
      <c r="SZY83" s="211"/>
      <c r="SZZ83" s="211"/>
      <c r="TAA83" s="211"/>
      <c r="TAB83" s="211"/>
      <c r="TAC83" s="211"/>
      <c r="TAD83" s="211"/>
      <c r="TAE83" s="211"/>
      <c r="TAF83" s="211"/>
      <c r="TAG83" s="211"/>
      <c r="TAH83" s="211"/>
      <c r="TAI83" s="211"/>
      <c r="TAJ83" s="211"/>
      <c r="TAK83" s="211"/>
      <c r="TAL83" s="211"/>
      <c r="TAM83" s="211"/>
      <c r="TAN83" s="211"/>
      <c r="TAO83" s="211"/>
      <c r="TAP83" s="211"/>
      <c r="TAQ83" s="211"/>
      <c r="TAR83" s="211"/>
      <c r="TAS83" s="211"/>
      <c r="TAT83" s="211"/>
      <c r="TAU83" s="211"/>
      <c r="TAV83" s="211"/>
      <c r="TAW83" s="211"/>
      <c r="TAX83" s="211"/>
      <c r="TAY83" s="211"/>
      <c r="TAZ83" s="211"/>
      <c r="TBA83" s="211"/>
      <c r="TBB83" s="211"/>
      <c r="TBC83" s="211"/>
      <c r="TBD83" s="211"/>
      <c r="TBE83" s="211"/>
      <c r="TBF83" s="211"/>
      <c r="TBG83" s="211"/>
      <c r="TBH83" s="211"/>
      <c r="TBI83" s="211"/>
      <c r="TBJ83" s="211"/>
      <c r="TBK83" s="211"/>
      <c r="TBL83" s="211"/>
      <c r="TBM83" s="211"/>
      <c r="TBN83" s="211"/>
      <c r="TBO83" s="211"/>
      <c r="TBP83" s="211"/>
      <c r="TBQ83" s="211"/>
      <c r="TBR83" s="211"/>
      <c r="TBS83" s="211"/>
      <c r="TBT83" s="211"/>
      <c r="TBU83" s="211"/>
      <c r="TBV83" s="211"/>
      <c r="TBW83" s="211"/>
      <c r="TBX83" s="211"/>
      <c r="TBY83" s="211"/>
      <c r="TBZ83" s="211"/>
      <c r="TCA83" s="211"/>
      <c r="TCB83" s="211"/>
      <c r="TCC83" s="211"/>
      <c r="TCD83" s="211"/>
      <c r="TCE83" s="211"/>
      <c r="TCF83" s="211"/>
      <c r="TCG83" s="211"/>
      <c r="TCH83" s="211"/>
      <c r="TCI83" s="211"/>
      <c r="TCJ83" s="211"/>
      <c r="TCK83" s="211"/>
      <c r="TCL83" s="211"/>
      <c r="TCM83" s="211"/>
      <c r="TCN83" s="211"/>
      <c r="TCO83" s="211"/>
      <c r="TCP83" s="211"/>
      <c r="TCQ83" s="211"/>
      <c r="TCR83" s="211"/>
      <c r="TCS83" s="211"/>
      <c r="TCT83" s="211"/>
      <c r="TCU83" s="211"/>
      <c r="TCV83" s="211"/>
      <c r="TCW83" s="211"/>
      <c r="TCX83" s="211"/>
      <c r="TCY83" s="211"/>
      <c r="TCZ83" s="211"/>
      <c r="TDA83" s="211"/>
      <c r="TDB83" s="211"/>
      <c r="TDC83" s="211"/>
      <c r="TDD83" s="211"/>
      <c r="TDE83" s="211"/>
      <c r="TDF83" s="211"/>
      <c r="TDG83" s="211"/>
      <c r="TDH83" s="211"/>
      <c r="TDI83" s="211"/>
      <c r="TDJ83" s="211"/>
      <c r="TDK83" s="211"/>
      <c r="TDL83" s="211"/>
      <c r="TDM83" s="211"/>
      <c r="TDN83" s="211"/>
      <c r="TDO83" s="211"/>
      <c r="TDP83" s="211"/>
      <c r="TDQ83" s="211"/>
      <c r="TDR83" s="211"/>
      <c r="TDS83" s="211"/>
      <c r="TDT83" s="211"/>
      <c r="TDU83" s="211"/>
      <c r="TDV83" s="211"/>
      <c r="TDW83" s="211"/>
      <c r="TDX83" s="211"/>
      <c r="TDY83" s="211"/>
      <c r="TDZ83" s="211"/>
      <c r="TEA83" s="211"/>
      <c r="TEB83" s="211"/>
      <c r="TEC83" s="211"/>
      <c r="TED83" s="211"/>
      <c r="TEE83" s="211"/>
      <c r="TEF83" s="211"/>
      <c r="TEG83" s="211"/>
      <c r="TEH83" s="211"/>
      <c r="TEI83" s="211"/>
      <c r="TEJ83" s="211"/>
      <c r="TEK83" s="211"/>
      <c r="TEL83" s="211"/>
      <c r="TEM83" s="211"/>
      <c r="TEN83" s="211"/>
      <c r="TEO83" s="211"/>
      <c r="TEP83" s="211"/>
      <c r="TEQ83" s="211"/>
      <c r="TER83" s="211"/>
      <c r="TES83" s="211"/>
      <c r="TET83" s="211"/>
      <c r="TEU83" s="211"/>
      <c r="TEV83" s="211"/>
      <c r="TEW83" s="211"/>
      <c r="TEX83" s="211"/>
      <c r="TEY83" s="211"/>
      <c r="TEZ83" s="211"/>
      <c r="TFA83" s="211"/>
      <c r="TFB83" s="211"/>
      <c r="TFC83" s="211"/>
      <c r="TFD83" s="211"/>
      <c r="TFE83" s="211"/>
      <c r="TFF83" s="211"/>
      <c r="TFG83" s="211"/>
      <c r="TFH83" s="211"/>
      <c r="TFI83" s="211"/>
      <c r="TFJ83" s="211"/>
      <c r="TFK83" s="211"/>
      <c r="TFL83" s="211"/>
      <c r="TFM83" s="211"/>
      <c r="TFN83" s="211"/>
      <c r="TFO83" s="211"/>
      <c r="TFP83" s="211"/>
      <c r="TFQ83" s="211"/>
      <c r="TFR83" s="211"/>
      <c r="TFS83" s="211"/>
      <c r="TFT83" s="211"/>
      <c r="TFU83" s="211"/>
      <c r="TFV83" s="211"/>
      <c r="TFW83" s="211"/>
      <c r="TFX83" s="211"/>
      <c r="TFY83" s="211"/>
      <c r="TFZ83" s="211"/>
      <c r="TGA83" s="211"/>
      <c r="TGB83" s="211"/>
      <c r="TGC83" s="211"/>
      <c r="TGD83" s="211"/>
      <c r="TGE83" s="211"/>
      <c r="TGF83" s="211"/>
      <c r="TGG83" s="211"/>
      <c r="TGH83" s="211"/>
      <c r="TGI83" s="211"/>
      <c r="TGJ83" s="211"/>
      <c r="TGK83" s="211"/>
      <c r="TGL83" s="211"/>
      <c r="TGM83" s="211"/>
      <c r="TGN83" s="211"/>
      <c r="TGO83" s="211"/>
      <c r="TGP83" s="211"/>
      <c r="TGQ83" s="211"/>
      <c r="TGR83" s="211"/>
      <c r="TGS83" s="211"/>
      <c r="TGT83" s="211"/>
      <c r="TGU83" s="211"/>
      <c r="TGV83" s="211"/>
      <c r="TGW83" s="211"/>
      <c r="TGX83" s="211"/>
      <c r="TGY83" s="211"/>
      <c r="TGZ83" s="211"/>
      <c r="THA83" s="211"/>
      <c r="THB83" s="211"/>
      <c r="THC83" s="211"/>
      <c r="THD83" s="211"/>
      <c r="THE83" s="211"/>
      <c r="THF83" s="211"/>
      <c r="THG83" s="211"/>
      <c r="THH83" s="211"/>
      <c r="THI83" s="211"/>
      <c r="THJ83" s="211"/>
      <c r="THK83" s="211"/>
      <c r="THL83" s="211"/>
      <c r="THM83" s="211"/>
      <c r="THN83" s="211"/>
      <c r="THO83" s="211"/>
      <c r="THP83" s="211"/>
      <c r="THQ83" s="211"/>
      <c r="THR83" s="211"/>
      <c r="THS83" s="211"/>
      <c r="THT83" s="211"/>
      <c r="THU83" s="211"/>
      <c r="THV83" s="211"/>
      <c r="THW83" s="211"/>
      <c r="THX83" s="211"/>
      <c r="THY83" s="211"/>
      <c r="THZ83" s="211"/>
      <c r="TIA83" s="211"/>
      <c r="TIB83" s="211"/>
      <c r="TIC83" s="211"/>
      <c r="TID83" s="211"/>
      <c r="TIE83" s="211"/>
      <c r="TIF83" s="211"/>
      <c r="TIG83" s="211"/>
      <c r="TIH83" s="211"/>
      <c r="TII83" s="211"/>
      <c r="TIJ83" s="211"/>
      <c r="TIK83" s="211"/>
      <c r="TIL83" s="211"/>
      <c r="TIM83" s="211"/>
      <c r="TIN83" s="211"/>
      <c r="TIO83" s="211"/>
      <c r="TIP83" s="211"/>
      <c r="TIQ83" s="211"/>
      <c r="TIR83" s="211"/>
      <c r="TIS83" s="211"/>
      <c r="TIT83" s="211"/>
      <c r="TIU83" s="211"/>
      <c r="TIV83" s="211"/>
      <c r="TIW83" s="211"/>
      <c r="TIX83" s="211"/>
      <c r="TIY83" s="211"/>
      <c r="TIZ83" s="211"/>
      <c r="TJA83" s="211"/>
      <c r="TJB83" s="211"/>
      <c r="TJC83" s="211"/>
      <c r="TJD83" s="211"/>
      <c r="TJE83" s="211"/>
      <c r="TJF83" s="211"/>
      <c r="TJG83" s="211"/>
      <c r="TJH83" s="211"/>
      <c r="TJI83" s="211"/>
      <c r="TJJ83" s="211"/>
      <c r="TJK83" s="211"/>
      <c r="TJL83" s="211"/>
      <c r="TJM83" s="211"/>
      <c r="TJN83" s="211"/>
      <c r="TJO83" s="211"/>
      <c r="TJP83" s="211"/>
      <c r="TJQ83" s="211"/>
      <c r="TJR83" s="211"/>
      <c r="TJS83" s="211"/>
      <c r="TJT83" s="211"/>
      <c r="TJU83" s="211"/>
      <c r="TJV83" s="211"/>
      <c r="TJW83" s="211"/>
      <c r="TJX83" s="211"/>
      <c r="TJY83" s="211"/>
      <c r="TJZ83" s="211"/>
      <c r="TKA83" s="211"/>
      <c r="TKB83" s="211"/>
      <c r="TKC83" s="211"/>
      <c r="TKD83" s="211"/>
      <c r="TKE83" s="211"/>
      <c r="TKF83" s="211"/>
      <c r="TKG83" s="211"/>
      <c r="TKH83" s="211"/>
      <c r="TKI83" s="211"/>
      <c r="TKJ83" s="211"/>
      <c r="TKK83" s="211"/>
      <c r="TKL83" s="211"/>
      <c r="TKM83" s="211"/>
      <c r="TKN83" s="211"/>
      <c r="TKO83" s="211"/>
      <c r="TKP83" s="211"/>
      <c r="TKQ83" s="211"/>
      <c r="TKR83" s="211"/>
      <c r="TKS83" s="211"/>
      <c r="TKT83" s="211"/>
      <c r="TKU83" s="211"/>
      <c r="TKV83" s="211"/>
      <c r="TKW83" s="211"/>
      <c r="TKX83" s="211"/>
      <c r="TKY83" s="211"/>
      <c r="TKZ83" s="211"/>
      <c r="TLA83" s="211"/>
      <c r="TLB83" s="211"/>
      <c r="TLC83" s="211"/>
      <c r="TLD83" s="211"/>
      <c r="TLE83" s="211"/>
      <c r="TLF83" s="211"/>
      <c r="TLG83" s="211"/>
      <c r="TLH83" s="211"/>
      <c r="TLI83" s="211"/>
      <c r="TLJ83" s="211"/>
      <c r="TLK83" s="211"/>
      <c r="TLL83" s="211"/>
      <c r="TLM83" s="211"/>
      <c r="TLN83" s="211"/>
      <c r="TLO83" s="211"/>
      <c r="TLP83" s="211"/>
      <c r="TLQ83" s="211"/>
      <c r="TLR83" s="211"/>
      <c r="TLS83" s="211"/>
      <c r="TLT83" s="211"/>
      <c r="TLU83" s="211"/>
      <c r="TLV83" s="211"/>
      <c r="TLW83" s="211"/>
      <c r="TLX83" s="211"/>
      <c r="TLY83" s="211"/>
      <c r="TLZ83" s="211"/>
      <c r="TMA83" s="211"/>
      <c r="TMB83" s="211"/>
      <c r="TMC83" s="211"/>
      <c r="TMD83" s="211"/>
      <c r="TME83" s="211"/>
      <c r="TMF83" s="211"/>
      <c r="TMG83" s="211"/>
      <c r="TMH83" s="211"/>
      <c r="TMI83" s="211"/>
      <c r="TMJ83" s="211"/>
      <c r="TMK83" s="211"/>
      <c r="TML83" s="211"/>
      <c r="TMM83" s="211"/>
      <c r="TMN83" s="211"/>
      <c r="TMO83" s="211"/>
      <c r="TMP83" s="211"/>
      <c r="TMQ83" s="211"/>
      <c r="TMR83" s="211"/>
      <c r="TMS83" s="211"/>
      <c r="TMT83" s="211"/>
      <c r="TMU83" s="211"/>
      <c r="TMV83" s="211"/>
      <c r="TMW83" s="211"/>
      <c r="TMX83" s="211"/>
      <c r="TMY83" s="211"/>
      <c r="TMZ83" s="211"/>
      <c r="TNA83" s="211"/>
      <c r="TNB83" s="211"/>
      <c r="TNC83" s="211"/>
      <c r="TND83" s="211"/>
      <c r="TNE83" s="211"/>
      <c r="TNF83" s="211"/>
      <c r="TNG83" s="211"/>
      <c r="TNH83" s="211"/>
      <c r="TNI83" s="211"/>
      <c r="TNJ83" s="211"/>
      <c r="TNK83" s="211"/>
      <c r="TNL83" s="211"/>
      <c r="TNM83" s="211"/>
      <c r="TNN83" s="211"/>
      <c r="TNO83" s="211"/>
      <c r="TNP83" s="211"/>
      <c r="TNQ83" s="211"/>
      <c r="TNR83" s="211"/>
      <c r="TNS83" s="211"/>
      <c r="TNT83" s="211"/>
      <c r="TNU83" s="211"/>
      <c r="TNV83" s="211"/>
      <c r="TNW83" s="211"/>
      <c r="TNX83" s="211"/>
      <c r="TNY83" s="211"/>
      <c r="TNZ83" s="211"/>
      <c r="TOA83" s="211"/>
      <c r="TOB83" s="211"/>
      <c r="TOC83" s="211"/>
      <c r="TOD83" s="211"/>
      <c r="TOE83" s="211"/>
      <c r="TOF83" s="211"/>
      <c r="TOG83" s="211"/>
      <c r="TOH83" s="211"/>
      <c r="TOI83" s="211"/>
      <c r="TOJ83" s="211"/>
      <c r="TOK83" s="211"/>
      <c r="TOL83" s="211"/>
      <c r="TOM83" s="211"/>
      <c r="TON83" s="211"/>
      <c r="TOO83" s="211"/>
      <c r="TOP83" s="211"/>
      <c r="TOQ83" s="211"/>
      <c r="TOR83" s="211"/>
      <c r="TOS83" s="211"/>
      <c r="TOT83" s="211"/>
      <c r="TOU83" s="211"/>
      <c r="TOV83" s="211"/>
      <c r="TOW83" s="211"/>
      <c r="TOX83" s="211"/>
      <c r="TOY83" s="211"/>
      <c r="TOZ83" s="211"/>
      <c r="TPA83" s="211"/>
      <c r="TPB83" s="211"/>
      <c r="TPC83" s="211"/>
      <c r="TPD83" s="211"/>
      <c r="TPE83" s="211"/>
      <c r="TPF83" s="211"/>
      <c r="TPG83" s="211"/>
      <c r="TPH83" s="211"/>
      <c r="TPI83" s="211"/>
      <c r="TPJ83" s="211"/>
      <c r="TPK83" s="211"/>
      <c r="TPL83" s="211"/>
      <c r="TPM83" s="211"/>
      <c r="TPN83" s="211"/>
      <c r="TPO83" s="211"/>
      <c r="TPP83" s="211"/>
      <c r="TPQ83" s="211"/>
      <c r="TPR83" s="211"/>
      <c r="TPS83" s="211"/>
      <c r="TPT83" s="211"/>
      <c r="TPU83" s="211"/>
      <c r="TPV83" s="211"/>
      <c r="TPW83" s="211"/>
      <c r="TPX83" s="211"/>
      <c r="TPY83" s="211"/>
      <c r="TPZ83" s="211"/>
      <c r="TQA83" s="211"/>
      <c r="TQB83" s="211"/>
      <c r="TQC83" s="211"/>
      <c r="TQD83" s="211"/>
      <c r="TQE83" s="211"/>
      <c r="TQF83" s="211"/>
      <c r="TQG83" s="211"/>
      <c r="TQH83" s="211"/>
      <c r="TQI83" s="211"/>
      <c r="TQJ83" s="211"/>
      <c r="TQK83" s="211"/>
      <c r="TQL83" s="211"/>
      <c r="TQM83" s="211"/>
      <c r="TQN83" s="211"/>
      <c r="TQO83" s="211"/>
      <c r="TQP83" s="211"/>
      <c r="TQQ83" s="211"/>
      <c r="TQR83" s="211"/>
      <c r="TQS83" s="211"/>
      <c r="TQT83" s="211"/>
      <c r="TQU83" s="211"/>
      <c r="TQV83" s="211"/>
      <c r="TQW83" s="211"/>
      <c r="TQX83" s="211"/>
      <c r="TQY83" s="211"/>
      <c r="TQZ83" s="211"/>
      <c r="TRA83" s="211"/>
      <c r="TRB83" s="211"/>
      <c r="TRC83" s="211"/>
      <c r="TRD83" s="211"/>
      <c r="TRE83" s="211"/>
      <c r="TRF83" s="211"/>
      <c r="TRG83" s="211"/>
      <c r="TRH83" s="211"/>
      <c r="TRI83" s="211"/>
      <c r="TRJ83" s="211"/>
      <c r="TRK83" s="211"/>
      <c r="TRL83" s="211"/>
      <c r="TRM83" s="211"/>
      <c r="TRN83" s="211"/>
      <c r="TRO83" s="211"/>
      <c r="TRP83" s="211"/>
      <c r="TRQ83" s="211"/>
      <c r="TRR83" s="211"/>
      <c r="TRS83" s="211"/>
      <c r="TRT83" s="211"/>
      <c r="TRU83" s="211"/>
      <c r="TRV83" s="211"/>
      <c r="TRW83" s="211"/>
      <c r="TRX83" s="211"/>
      <c r="TRY83" s="211"/>
      <c r="TRZ83" s="211"/>
      <c r="TSA83" s="211"/>
      <c r="TSB83" s="211"/>
      <c r="TSC83" s="211"/>
      <c r="TSD83" s="211"/>
      <c r="TSE83" s="211"/>
      <c r="TSF83" s="211"/>
      <c r="TSG83" s="211"/>
      <c r="TSH83" s="211"/>
      <c r="TSI83" s="211"/>
      <c r="TSJ83" s="211"/>
      <c r="TSK83" s="211"/>
      <c r="TSL83" s="211"/>
      <c r="TSM83" s="211"/>
      <c r="TSN83" s="211"/>
      <c r="TSO83" s="211"/>
      <c r="TSP83" s="211"/>
      <c r="TSQ83" s="211"/>
      <c r="TSR83" s="211"/>
      <c r="TSS83" s="211"/>
      <c r="TST83" s="211"/>
      <c r="TSU83" s="211"/>
      <c r="TSV83" s="211"/>
      <c r="TSW83" s="211"/>
      <c r="TSX83" s="211"/>
      <c r="TSY83" s="211"/>
      <c r="TSZ83" s="211"/>
      <c r="TTA83" s="211"/>
      <c r="TTB83" s="211"/>
      <c r="TTC83" s="211"/>
      <c r="TTD83" s="211"/>
      <c r="TTE83" s="211"/>
      <c r="TTF83" s="211"/>
      <c r="TTG83" s="211"/>
      <c r="TTH83" s="211"/>
      <c r="TTI83" s="211"/>
      <c r="TTJ83" s="211"/>
      <c r="TTK83" s="211"/>
      <c r="TTL83" s="211"/>
      <c r="TTM83" s="211"/>
      <c r="TTN83" s="211"/>
      <c r="TTO83" s="211"/>
      <c r="TTP83" s="211"/>
      <c r="TTQ83" s="211"/>
      <c r="TTR83" s="211"/>
      <c r="TTS83" s="211"/>
      <c r="TTT83" s="211"/>
      <c r="TTU83" s="211"/>
      <c r="TTV83" s="211"/>
      <c r="TTW83" s="211"/>
      <c r="TTX83" s="211"/>
      <c r="TTY83" s="211"/>
      <c r="TTZ83" s="211"/>
      <c r="TUA83" s="211"/>
      <c r="TUB83" s="211"/>
      <c r="TUC83" s="211"/>
      <c r="TUD83" s="211"/>
      <c r="TUE83" s="211"/>
      <c r="TUF83" s="211"/>
      <c r="TUG83" s="211"/>
      <c r="TUH83" s="211"/>
      <c r="TUI83" s="211"/>
      <c r="TUJ83" s="211"/>
      <c r="TUK83" s="211"/>
      <c r="TUL83" s="211"/>
      <c r="TUM83" s="211"/>
      <c r="TUN83" s="211"/>
      <c r="TUO83" s="211"/>
      <c r="TUP83" s="211"/>
      <c r="TUQ83" s="211"/>
      <c r="TUR83" s="211"/>
      <c r="TUS83" s="211"/>
      <c r="TUT83" s="211"/>
      <c r="TUU83" s="211"/>
      <c r="TUV83" s="211"/>
      <c r="TUW83" s="211"/>
      <c r="TUX83" s="211"/>
      <c r="TUY83" s="211"/>
      <c r="TUZ83" s="211"/>
      <c r="TVA83" s="211"/>
      <c r="TVB83" s="211"/>
      <c r="TVC83" s="211"/>
      <c r="TVD83" s="211"/>
      <c r="TVE83" s="211"/>
      <c r="TVF83" s="211"/>
      <c r="TVG83" s="211"/>
      <c r="TVH83" s="211"/>
      <c r="TVI83" s="211"/>
      <c r="TVJ83" s="211"/>
      <c r="TVK83" s="211"/>
      <c r="TVL83" s="211"/>
      <c r="TVM83" s="211"/>
      <c r="TVN83" s="211"/>
      <c r="TVO83" s="211"/>
      <c r="TVP83" s="211"/>
      <c r="TVQ83" s="211"/>
      <c r="TVR83" s="211"/>
      <c r="TVS83" s="211"/>
      <c r="TVT83" s="211"/>
      <c r="TVU83" s="211"/>
      <c r="TVV83" s="211"/>
      <c r="TVW83" s="211"/>
      <c r="TVX83" s="211"/>
      <c r="TVY83" s="211"/>
      <c r="TVZ83" s="211"/>
      <c r="TWA83" s="211"/>
      <c r="TWB83" s="211"/>
      <c r="TWC83" s="211"/>
      <c r="TWD83" s="211"/>
      <c r="TWE83" s="211"/>
      <c r="TWF83" s="211"/>
      <c r="TWG83" s="211"/>
      <c r="TWH83" s="211"/>
      <c r="TWI83" s="211"/>
      <c r="TWJ83" s="211"/>
      <c r="TWK83" s="211"/>
      <c r="TWL83" s="211"/>
      <c r="TWM83" s="211"/>
      <c r="TWN83" s="211"/>
      <c r="TWO83" s="211"/>
      <c r="TWP83" s="211"/>
      <c r="TWQ83" s="211"/>
      <c r="TWR83" s="211"/>
      <c r="TWS83" s="211"/>
      <c r="TWT83" s="211"/>
      <c r="TWU83" s="211"/>
      <c r="TWV83" s="211"/>
      <c r="TWW83" s="211"/>
      <c r="TWX83" s="211"/>
      <c r="TWY83" s="211"/>
      <c r="TWZ83" s="211"/>
      <c r="TXA83" s="211"/>
      <c r="TXB83" s="211"/>
      <c r="TXC83" s="211"/>
      <c r="TXD83" s="211"/>
      <c r="TXE83" s="211"/>
      <c r="TXF83" s="211"/>
      <c r="TXG83" s="211"/>
      <c r="TXH83" s="211"/>
      <c r="TXI83" s="211"/>
      <c r="TXJ83" s="211"/>
      <c r="TXK83" s="211"/>
      <c r="TXL83" s="211"/>
      <c r="TXM83" s="211"/>
      <c r="TXN83" s="211"/>
      <c r="TXO83" s="211"/>
      <c r="TXP83" s="211"/>
      <c r="TXQ83" s="211"/>
      <c r="TXR83" s="211"/>
      <c r="TXS83" s="211"/>
      <c r="TXT83" s="211"/>
      <c r="TXU83" s="211"/>
      <c r="TXV83" s="211"/>
      <c r="TXW83" s="211"/>
      <c r="TXX83" s="211"/>
      <c r="TXY83" s="211"/>
      <c r="TXZ83" s="211"/>
      <c r="TYA83" s="211"/>
      <c r="TYB83" s="211"/>
      <c r="TYC83" s="211"/>
      <c r="TYD83" s="211"/>
      <c r="TYE83" s="211"/>
      <c r="TYF83" s="211"/>
      <c r="TYG83" s="211"/>
      <c r="TYH83" s="211"/>
      <c r="TYI83" s="211"/>
      <c r="TYJ83" s="211"/>
      <c r="TYK83" s="211"/>
      <c r="TYL83" s="211"/>
      <c r="TYM83" s="211"/>
      <c r="TYN83" s="211"/>
      <c r="TYO83" s="211"/>
      <c r="TYP83" s="211"/>
      <c r="TYQ83" s="211"/>
      <c r="TYR83" s="211"/>
      <c r="TYS83" s="211"/>
      <c r="TYT83" s="211"/>
      <c r="TYU83" s="211"/>
      <c r="TYV83" s="211"/>
      <c r="TYW83" s="211"/>
      <c r="TYX83" s="211"/>
      <c r="TYY83" s="211"/>
      <c r="TYZ83" s="211"/>
      <c r="TZA83" s="211"/>
      <c r="TZB83" s="211"/>
      <c r="TZC83" s="211"/>
      <c r="TZD83" s="211"/>
      <c r="TZE83" s="211"/>
      <c r="TZF83" s="211"/>
      <c r="TZG83" s="211"/>
      <c r="TZH83" s="211"/>
      <c r="TZI83" s="211"/>
      <c r="TZJ83" s="211"/>
      <c r="TZK83" s="211"/>
      <c r="TZL83" s="211"/>
      <c r="TZM83" s="211"/>
      <c r="TZN83" s="211"/>
      <c r="TZO83" s="211"/>
      <c r="TZP83" s="211"/>
      <c r="TZQ83" s="211"/>
      <c r="TZR83" s="211"/>
      <c r="TZS83" s="211"/>
      <c r="TZT83" s="211"/>
      <c r="TZU83" s="211"/>
      <c r="TZV83" s="211"/>
      <c r="TZW83" s="211"/>
      <c r="TZX83" s="211"/>
      <c r="TZY83" s="211"/>
      <c r="TZZ83" s="211"/>
      <c r="UAA83" s="211"/>
      <c r="UAB83" s="211"/>
      <c r="UAC83" s="211"/>
      <c r="UAD83" s="211"/>
      <c r="UAE83" s="211"/>
      <c r="UAF83" s="211"/>
      <c r="UAG83" s="211"/>
      <c r="UAH83" s="211"/>
      <c r="UAI83" s="211"/>
      <c r="UAJ83" s="211"/>
      <c r="UAK83" s="211"/>
      <c r="UAL83" s="211"/>
      <c r="UAM83" s="211"/>
      <c r="UAN83" s="211"/>
      <c r="UAO83" s="211"/>
      <c r="UAP83" s="211"/>
      <c r="UAQ83" s="211"/>
      <c r="UAR83" s="211"/>
      <c r="UAS83" s="211"/>
      <c r="UAT83" s="211"/>
      <c r="UAU83" s="211"/>
      <c r="UAV83" s="211"/>
      <c r="UAW83" s="211"/>
      <c r="UAX83" s="211"/>
      <c r="UAY83" s="211"/>
      <c r="UAZ83" s="211"/>
      <c r="UBA83" s="211"/>
      <c r="UBB83" s="211"/>
      <c r="UBC83" s="211"/>
      <c r="UBD83" s="211"/>
      <c r="UBE83" s="211"/>
      <c r="UBF83" s="211"/>
      <c r="UBG83" s="211"/>
      <c r="UBH83" s="211"/>
      <c r="UBI83" s="211"/>
      <c r="UBJ83" s="211"/>
      <c r="UBK83" s="211"/>
      <c r="UBL83" s="211"/>
      <c r="UBM83" s="211"/>
      <c r="UBN83" s="211"/>
      <c r="UBO83" s="211"/>
      <c r="UBP83" s="211"/>
      <c r="UBQ83" s="211"/>
      <c r="UBR83" s="211"/>
      <c r="UBS83" s="211"/>
      <c r="UBT83" s="211"/>
      <c r="UBU83" s="211"/>
      <c r="UBV83" s="211"/>
      <c r="UBW83" s="211"/>
      <c r="UBX83" s="211"/>
      <c r="UBY83" s="211"/>
      <c r="UBZ83" s="211"/>
      <c r="UCA83" s="211"/>
      <c r="UCB83" s="211"/>
      <c r="UCC83" s="211"/>
      <c r="UCD83" s="211"/>
      <c r="UCE83" s="211"/>
      <c r="UCF83" s="211"/>
      <c r="UCG83" s="211"/>
      <c r="UCH83" s="211"/>
      <c r="UCI83" s="211"/>
      <c r="UCJ83" s="211"/>
      <c r="UCK83" s="211"/>
      <c r="UCL83" s="211"/>
      <c r="UCM83" s="211"/>
      <c r="UCN83" s="211"/>
      <c r="UCO83" s="211"/>
      <c r="UCP83" s="211"/>
      <c r="UCQ83" s="211"/>
      <c r="UCR83" s="211"/>
      <c r="UCS83" s="211"/>
      <c r="UCT83" s="211"/>
      <c r="UCU83" s="211"/>
      <c r="UCV83" s="211"/>
      <c r="UCW83" s="211"/>
      <c r="UCX83" s="211"/>
      <c r="UCY83" s="211"/>
      <c r="UCZ83" s="211"/>
      <c r="UDA83" s="211"/>
      <c r="UDB83" s="211"/>
      <c r="UDC83" s="211"/>
      <c r="UDD83" s="211"/>
      <c r="UDE83" s="211"/>
      <c r="UDF83" s="211"/>
      <c r="UDG83" s="211"/>
      <c r="UDH83" s="211"/>
      <c r="UDI83" s="211"/>
      <c r="UDJ83" s="211"/>
      <c r="UDK83" s="211"/>
      <c r="UDL83" s="211"/>
      <c r="UDM83" s="211"/>
      <c r="UDN83" s="211"/>
      <c r="UDO83" s="211"/>
      <c r="UDP83" s="211"/>
      <c r="UDQ83" s="211"/>
      <c r="UDR83" s="211"/>
      <c r="UDS83" s="211"/>
      <c r="UDT83" s="211"/>
      <c r="UDU83" s="211"/>
      <c r="UDV83" s="211"/>
      <c r="UDW83" s="211"/>
      <c r="UDX83" s="211"/>
      <c r="UDY83" s="211"/>
      <c r="UDZ83" s="211"/>
      <c r="UEA83" s="211"/>
      <c r="UEB83" s="211"/>
      <c r="UEC83" s="211"/>
      <c r="UED83" s="211"/>
      <c r="UEE83" s="211"/>
      <c r="UEF83" s="211"/>
      <c r="UEG83" s="211"/>
      <c r="UEH83" s="211"/>
      <c r="UEI83" s="211"/>
      <c r="UEJ83" s="211"/>
      <c r="UEK83" s="211"/>
      <c r="UEL83" s="211"/>
      <c r="UEM83" s="211"/>
      <c r="UEN83" s="211"/>
      <c r="UEO83" s="211"/>
      <c r="UEP83" s="211"/>
      <c r="UEQ83" s="211"/>
      <c r="UER83" s="211"/>
      <c r="UES83" s="211"/>
      <c r="UET83" s="211"/>
      <c r="UEU83" s="211"/>
      <c r="UEV83" s="211"/>
      <c r="UEW83" s="211"/>
      <c r="UEX83" s="211"/>
      <c r="UEY83" s="211"/>
      <c r="UEZ83" s="211"/>
      <c r="UFA83" s="211"/>
      <c r="UFB83" s="211"/>
      <c r="UFC83" s="211"/>
      <c r="UFD83" s="211"/>
      <c r="UFE83" s="211"/>
      <c r="UFF83" s="211"/>
      <c r="UFG83" s="211"/>
      <c r="UFH83" s="211"/>
      <c r="UFI83" s="211"/>
      <c r="UFJ83" s="211"/>
      <c r="UFK83" s="211"/>
      <c r="UFL83" s="211"/>
      <c r="UFM83" s="211"/>
      <c r="UFN83" s="211"/>
      <c r="UFO83" s="211"/>
      <c r="UFP83" s="211"/>
      <c r="UFQ83" s="211"/>
      <c r="UFR83" s="211"/>
      <c r="UFS83" s="211"/>
      <c r="UFT83" s="211"/>
      <c r="UFU83" s="211"/>
      <c r="UFV83" s="211"/>
      <c r="UFW83" s="211"/>
      <c r="UFX83" s="211"/>
      <c r="UFY83" s="211"/>
      <c r="UFZ83" s="211"/>
      <c r="UGA83" s="211"/>
      <c r="UGB83" s="211"/>
      <c r="UGC83" s="211"/>
      <c r="UGD83" s="211"/>
      <c r="UGE83" s="211"/>
      <c r="UGF83" s="211"/>
      <c r="UGG83" s="211"/>
      <c r="UGH83" s="211"/>
      <c r="UGI83" s="211"/>
      <c r="UGJ83" s="211"/>
      <c r="UGK83" s="211"/>
      <c r="UGL83" s="211"/>
      <c r="UGM83" s="211"/>
      <c r="UGN83" s="211"/>
      <c r="UGO83" s="211"/>
      <c r="UGP83" s="211"/>
      <c r="UGQ83" s="211"/>
      <c r="UGR83" s="211"/>
      <c r="UGS83" s="211"/>
      <c r="UGT83" s="211"/>
      <c r="UGU83" s="211"/>
      <c r="UGV83" s="211"/>
      <c r="UGW83" s="211"/>
      <c r="UGX83" s="211"/>
      <c r="UGY83" s="211"/>
      <c r="UGZ83" s="211"/>
      <c r="UHA83" s="211"/>
      <c r="UHB83" s="211"/>
      <c r="UHC83" s="211"/>
      <c r="UHD83" s="211"/>
      <c r="UHE83" s="211"/>
      <c r="UHF83" s="211"/>
      <c r="UHG83" s="211"/>
      <c r="UHH83" s="211"/>
      <c r="UHI83" s="211"/>
      <c r="UHJ83" s="211"/>
      <c r="UHK83" s="211"/>
      <c r="UHL83" s="211"/>
      <c r="UHM83" s="211"/>
      <c r="UHN83" s="211"/>
      <c r="UHO83" s="211"/>
      <c r="UHP83" s="211"/>
      <c r="UHQ83" s="211"/>
      <c r="UHR83" s="211"/>
      <c r="UHS83" s="211"/>
      <c r="UHT83" s="211"/>
      <c r="UHU83" s="211"/>
      <c r="UHV83" s="211"/>
      <c r="UHW83" s="211"/>
      <c r="UHX83" s="211"/>
      <c r="UHY83" s="211"/>
      <c r="UHZ83" s="211"/>
      <c r="UIA83" s="211"/>
      <c r="UIB83" s="211"/>
      <c r="UIC83" s="211"/>
      <c r="UID83" s="211"/>
      <c r="UIE83" s="211"/>
      <c r="UIF83" s="211"/>
      <c r="UIG83" s="211"/>
      <c r="UIH83" s="211"/>
      <c r="UII83" s="211"/>
      <c r="UIJ83" s="211"/>
      <c r="UIK83" s="211"/>
      <c r="UIL83" s="211"/>
      <c r="UIM83" s="211"/>
      <c r="UIN83" s="211"/>
      <c r="UIO83" s="211"/>
      <c r="UIP83" s="211"/>
      <c r="UIQ83" s="211"/>
      <c r="UIR83" s="211"/>
      <c r="UIS83" s="211"/>
      <c r="UIT83" s="211"/>
      <c r="UIU83" s="211"/>
      <c r="UIV83" s="211"/>
      <c r="UIW83" s="211"/>
      <c r="UIX83" s="211"/>
      <c r="UIY83" s="211"/>
      <c r="UIZ83" s="211"/>
      <c r="UJA83" s="211"/>
      <c r="UJB83" s="211"/>
      <c r="UJC83" s="211"/>
      <c r="UJD83" s="211"/>
      <c r="UJE83" s="211"/>
      <c r="UJF83" s="211"/>
      <c r="UJG83" s="211"/>
      <c r="UJH83" s="211"/>
      <c r="UJI83" s="211"/>
      <c r="UJJ83" s="211"/>
      <c r="UJK83" s="211"/>
      <c r="UJL83" s="211"/>
      <c r="UJM83" s="211"/>
      <c r="UJN83" s="211"/>
      <c r="UJO83" s="211"/>
      <c r="UJP83" s="211"/>
      <c r="UJQ83" s="211"/>
      <c r="UJR83" s="211"/>
      <c r="UJS83" s="211"/>
      <c r="UJT83" s="211"/>
      <c r="UJU83" s="211"/>
      <c r="UJV83" s="211"/>
      <c r="UJW83" s="211"/>
      <c r="UJX83" s="211"/>
      <c r="UJY83" s="211"/>
      <c r="UJZ83" s="211"/>
      <c r="UKA83" s="211"/>
      <c r="UKB83" s="211"/>
      <c r="UKC83" s="211"/>
      <c r="UKD83" s="211"/>
      <c r="UKE83" s="211"/>
      <c r="UKF83" s="211"/>
      <c r="UKG83" s="211"/>
      <c r="UKH83" s="211"/>
      <c r="UKI83" s="211"/>
      <c r="UKJ83" s="211"/>
      <c r="UKK83" s="211"/>
      <c r="UKL83" s="211"/>
      <c r="UKM83" s="211"/>
      <c r="UKN83" s="211"/>
      <c r="UKO83" s="211"/>
      <c r="UKP83" s="211"/>
      <c r="UKQ83" s="211"/>
      <c r="UKR83" s="211"/>
      <c r="UKS83" s="211"/>
      <c r="UKT83" s="211"/>
      <c r="UKU83" s="211"/>
      <c r="UKV83" s="211"/>
      <c r="UKW83" s="211"/>
      <c r="UKX83" s="211"/>
      <c r="UKY83" s="211"/>
      <c r="UKZ83" s="211"/>
      <c r="ULA83" s="211"/>
      <c r="ULB83" s="211"/>
      <c r="ULC83" s="211"/>
      <c r="ULD83" s="211"/>
      <c r="ULE83" s="211"/>
      <c r="ULF83" s="211"/>
      <c r="ULG83" s="211"/>
      <c r="ULH83" s="211"/>
      <c r="ULI83" s="211"/>
      <c r="ULJ83" s="211"/>
      <c r="ULK83" s="211"/>
      <c r="ULL83" s="211"/>
      <c r="ULM83" s="211"/>
      <c r="ULN83" s="211"/>
      <c r="ULO83" s="211"/>
      <c r="ULP83" s="211"/>
      <c r="ULQ83" s="211"/>
      <c r="ULR83" s="211"/>
      <c r="ULS83" s="211"/>
      <c r="ULT83" s="211"/>
      <c r="ULU83" s="211"/>
      <c r="ULV83" s="211"/>
      <c r="ULW83" s="211"/>
      <c r="ULX83" s="211"/>
      <c r="ULY83" s="211"/>
      <c r="ULZ83" s="211"/>
      <c r="UMA83" s="211"/>
      <c r="UMB83" s="211"/>
      <c r="UMC83" s="211"/>
      <c r="UMD83" s="211"/>
      <c r="UME83" s="211"/>
      <c r="UMF83" s="211"/>
      <c r="UMG83" s="211"/>
      <c r="UMH83" s="211"/>
      <c r="UMI83" s="211"/>
      <c r="UMJ83" s="211"/>
      <c r="UMK83" s="211"/>
      <c r="UML83" s="211"/>
      <c r="UMM83" s="211"/>
      <c r="UMN83" s="211"/>
      <c r="UMO83" s="211"/>
      <c r="UMP83" s="211"/>
      <c r="UMQ83" s="211"/>
      <c r="UMR83" s="211"/>
      <c r="UMS83" s="211"/>
      <c r="UMT83" s="211"/>
      <c r="UMU83" s="211"/>
      <c r="UMV83" s="211"/>
      <c r="UMW83" s="211"/>
      <c r="UMX83" s="211"/>
      <c r="UMY83" s="211"/>
      <c r="UMZ83" s="211"/>
      <c r="UNA83" s="211"/>
      <c r="UNB83" s="211"/>
      <c r="UNC83" s="211"/>
      <c r="UND83" s="211"/>
      <c r="UNE83" s="211"/>
      <c r="UNF83" s="211"/>
      <c r="UNG83" s="211"/>
      <c r="UNH83" s="211"/>
      <c r="UNI83" s="211"/>
      <c r="UNJ83" s="211"/>
      <c r="UNK83" s="211"/>
      <c r="UNL83" s="211"/>
      <c r="UNM83" s="211"/>
      <c r="UNN83" s="211"/>
      <c r="UNO83" s="211"/>
      <c r="UNP83" s="211"/>
      <c r="UNQ83" s="211"/>
      <c r="UNR83" s="211"/>
      <c r="UNS83" s="211"/>
      <c r="UNT83" s="211"/>
      <c r="UNU83" s="211"/>
      <c r="UNV83" s="211"/>
      <c r="UNW83" s="211"/>
      <c r="UNX83" s="211"/>
      <c r="UNY83" s="211"/>
      <c r="UNZ83" s="211"/>
      <c r="UOA83" s="211"/>
      <c r="UOB83" s="211"/>
      <c r="UOC83" s="211"/>
      <c r="UOD83" s="211"/>
      <c r="UOE83" s="211"/>
      <c r="UOF83" s="211"/>
      <c r="UOG83" s="211"/>
      <c r="UOH83" s="211"/>
      <c r="UOI83" s="211"/>
      <c r="UOJ83" s="211"/>
      <c r="UOK83" s="211"/>
      <c r="UOL83" s="211"/>
      <c r="UOM83" s="211"/>
      <c r="UON83" s="211"/>
      <c r="UOO83" s="211"/>
      <c r="UOP83" s="211"/>
      <c r="UOQ83" s="211"/>
      <c r="UOR83" s="211"/>
      <c r="UOS83" s="211"/>
      <c r="UOT83" s="211"/>
      <c r="UOU83" s="211"/>
      <c r="UOV83" s="211"/>
      <c r="UOW83" s="211"/>
      <c r="UOX83" s="211"/>
      <c r="UOY83" s="211"/>
      <c r="UOZ83" s="211"/>
      <c r="UPA83" s="211"/>
      <c r="UPB83" s="211"/>
      <c r="UPC83" s="211"/>
      <c r="UPD83" s="211"/>
      <c r="UPE83" s="211"/>
      <c r="UPF83" s="211"/>
      <c r="UPG83" s="211"/>
      <c r="UPH83" s="211"/>
      <c r="UPI83" s="211"/>
      <c r="UPJ83" s="211"/>
      <c r="UPK83" s="211"/>
      <c r="UPL83" s="211"/>
      <c r="UPM83" s="211"/>
      <c r="UPN83" s="211"/>
      <c r="UPO83" s="211"/>
      <c r="UPP83" s="211"/>
      <c r="UPQ83" s="211"/>
      <c r="UPR83" s="211"/>
      <c r="UPS83" s="211"/>
      <c r="UPT83" s="211"/>
      <c r="UPU83" s="211"/>
      <c r="UPV83" s="211"/>
      <c r="UPW83" s="211"/>
      <c r="UPX83" s="211"/>
      <c r="UPY83" s="211"/>
      <c r="UPZ83" s="211"/>
      <c r="UQA83" s="211"/>
      <c r="UQB83" s="211"/>
      <c r="UQC83" s="211"/>
      <c r="UQD83" s="211"/>
      <c r="UQE83" s="211"/>
      <c r="UQF83" s="211"/>
      <c r="UQG83" s="211"/>
      <c r="UQH83" s="211"/>
      <c r="UQI83" s="211"/>
      <c r="UQJ83" s="211"/>
      <c r="UQK83" s="211"/>
      <c r="UQL83" s="211"/>
      <c r="UQM83" s="211"/>
      <c r="UQN83" s="211"/>
      <c r="UQO83" s="211"/>
      <c r="UQP83" s="211"/>
      <c r="UQQ83" s="211"/>
      <c r="UQR83" s="211"/>
      <c r="UQS83" s="211"/>
      <c r="UQT83" s="211"/>
      <c r="UQU83" s="211"/>
      <c r="UQV83" s="211"/>
      <c r="UQW83" s="211"/>
      <c r="UQX83" s="211"/>
      <c r="UQY83" s="211"/>
      <c r="UQZ83" s="211"/>
      <c r="URA83" s="211"/>
      <c r="URB83" s="211"/>
      <c r="URC83" s="211"/>
      <c r="URD83" s="211"/>
      <c r="URE83" s="211"/>
      <c r="URF83" s="211"/>
      <c r="URG83" s="211"/>
      <c r="URH83" s="211"/>
      <c r="URI83" s="211"/>
      <c r="URJ83" s="211"/>
      <c r="URK83" s="211"/>
      <c r="URL83" s="211"/>
      <c r="URM83" s="211"/>
      <c r="URN83" s="211"/>
      <c r="URO83" s="211"/>
      <c r="URP83" s="211"/>
      <c r="URQ83" s="211"/>
      <c r="URR83" s="211"/>
      <c r="URS83" s="211"/>
      <c r="URT83" s="211"/>
      <c r="URU83" s="211"/>
      <c r="URV83" s="211"/>
      <c r="URW83" s="211"/>
      <c r="URX83" s="211"/>
      <c r="URY83" s="211"/>
      <c r="URZ83" s="211"/>
      <c r="USA83" s="211"/>
      <c r="USB83" s="211"/>
      <c r="USC83" s="211"/>
      <c r="USD83" s="211"/>
      <c r="USE83" s="211"/>
      <c r="USF83" s="211"/>
      <c r="USG83" s="211"/>
      <c r="USH83" s="211"/>
      <c r="USI83" s="211"/>
      <c r="USJ83" s="211"/>
      <c r="USK83" s="211"/>
      <c r="USL83" s="211"/>
      <c r="USM83" s="211"/>
      <c r="USN83" s="211"/>
      <c r="USO83" s="211"/>
      <c r="USP83" s="211"/>
      <c r="USQ83" s="211"/>
      <c r="USR83" s="211"/>
      <c r="USS83" s="211"/>
      <c r="UST83" s="211"/>
      <c r="USU83" s="211"/>
      <c r="USV83" s="211"/>
      <c r="USW83" s="211"/>
      <c r="USX83" s="211"/>
      <c r="USY83" s="211"/>
      <c r="USZ83" s="211"/>
      <c r="UTA83" s="211"/>
      <c r="UTB83" s="211"/>
      <c r="UTC83" s="211"/>
      <c r="UTD83" s="211"/>
      <c r="UTE83" s="211"/>
      <c r="UTF83" s="211"/>
      <c r="UTG83" s="211"/>
      <c r="UTH83" s="211"/>
      <c r="UTI83" s="211"/>
      <c r="UTJ83" s="211"/>
      <c r="UTK83" s="211"/>
      <c r="UTL83" s="211"/>
      <c r="UTM83" s="211"/>
      <c r="UTN83" s="211"/>
      <c r="UTO83" s="211"/>
      <c r="UTP83" s="211"/>
      <c r="UTQ83" s="211"/>
      <c r="UTR83" s="211"/>
      <c r="UTS83" s="211"/>
      <c r="UTT83" s="211"/>
      <c r="UTU83" s="211"/>
      <c r="UTV83" s="211"/>
      <c r="UTW83" s="211"/>
      <c r="UTX83" s="211"/>
      <c r="UTY83" s="211"/>
      <c r="UTZ83" s="211"/>
      <c r="UUA83" s="211"/>
      <c r="UUB83" s="211"/>
      <c r="UUC83" s="211"/>
      <c r="UUD83" s="211"/>
      <c r="UUE83" s="211"/>
      <c r="UUF83" s="211"/>
      <c r="UUG83" s="211"/>
      <c r="UUH83" s="211"/>
      <c r="UUI83" s="211"/>
      <c r="UUJ83" s="211"/>
      <c r="UUK83" s="211"/>
      <c r="UUL83" s="211"/>
      <c r="UUM83" s="211"/>
      <c r="UUN83" s="211"/>
      <c r="UUO83" s="211"/>
      <c r="UUP83" s="211"/>
      <c r="UUQ83" s="211"/>
      <c r="UUR83" s="211"/>
      <c r="UUS83" s="211"/>
      <c r="UUT83" s="211"/>
      <c r="UUU83" s="211"/>
      <c r="UUV83" s="211"/>
      <c r="UUW83" s="211"/>
      <c r="UUX83" s="211"/>
      <c r="UUY83" s="211"/>
      <c r="UUZ83" s="211"/>
      <c r="UVA83" s="211"/>
      <c r="UVB83" s="211"/>
      <c r="UVC83" s="211"/>
      <c r="UVD83" s="211"/>
      <c r="UVE83" s="211"/>
      <c r="UVF83" s="211"/>
      <c r="UVG83" s="211"/>
      <c r="UVH83" s="211"/>
      <c r="UVI83" s="211"/>
      <c r="UVJ83" s="211"/>
      <c r="UVK83" s="211"/>
      <c r="UVL83" s="211"/>
      <c r="UVM83" s="211"/>
      <c r="UVN83" s="211"/>
      <c r="UVO83" s="211"/>
      <c r="UVP83" s="211"/>
      <c r="UVQ83" s="211"/>
      <c r="UVR83" s="211"/>
      <c r="UVS83" s="211"/>
      <c r="UVT83" s="211"/>
      <c r="UVU83" s="211"/>
      <c r="UVV83" s="211"/>
      <c r="UVW83" s="211"/>
      <c r="UVX83" s="211"/>
      <c r="UVY83" s="211"/>
      <c r="UVZ83" s="211"/>
      <c r="UWA83" s="211"/>
      <c r="UWB83" s="211"/>
      <c r="UWC83" s="211"/>
      <c r="UWD83" s="211"/>
      <c r="UWE83" s="211"/>
      <c r="UWF83" s="211"/>
      <c r="UWG83" s="211"/>
      <c r="UWH83" s="211"/>
      <c r="UWI83" s="211"/>
      <c r="UWJ83" s="211"/>
      <c r="UWK83" s="211"/>
      <c r="UWL83" s="211"/>
      <c r="UWM83" s="211"/>
      <c r="UWN83" s="211"/>
      <c r="UWO83" s="211"/>
      <c r="UWP83" s="211"/>
      <c r="UWQ83" s="211"/>
      <c r="UWR83" s="211"/>
      <c r="UWS83" s="211"/>
      <c r="UWT83" s="211"/>
      <c r="UWU83" s="211"/>
      <c r="UWV83" s="211"/>
      <c r="UWW83" s="211"/>
      <c r="UWX83" s="211"/>
      <c r="UWY83" s="211"/>
      <c r="UWZ83" s="211"/>
      <c r="UXA83" s="211"/>
      <c r="UXB83" s="211"/>
      <c r="UXC83" s="211"/>
      <c r="UXD83" s="211"/>
      <c r="UXE83" s="211"/>
      <c r="UXF83" s="211"/>
      <c r="UXG83" s="211"/>
      <c r="UXH83" s="211"/>
      <c r="UXI83" s="211"/>
      <c r="UXJ83" s="211"/>
      <c r="UXK83" s="211"/>
      <c r="UXL83" s="211"/>
      <c r="UXM83" s="211"/>
      <c r="UXN83" s="211"/>
      <c r="UXO83" s="211"/>
      <c r="UXP83" s="211"/>
      <c r="UXQ83" s="211"/>
      <c r="UXR83" s="211"/>
      <c r="UXS83" s="211"/>
      <c r="UXT83" s="211"/>
      <c r="UXU83" s="211"/>
      <c r="UXV83" s="211"/>
      <c r="UXW83" s="211"/>
      <c r="UXX83" s="211"/>
      <c r="UXY83" s="211"/>
      <c r="UXZ83" s="211"/>
      <c r="UYA83" s="211"/>
      <c r="UYB83" s="211"/>
      <c r="UYC83" s="211"/>
      <c r="UYD83" s="211"/>
      <c r="UYE83" s="211"/>
      <c r="UYF83" s="211"/>
      <c r="UYG83" s="211"/>
      <c r="UYH83" s="211"/>
      <c r="UYI83" s="211"/>
      <c r="UYJ83" s="211"/>
      <c r="UYK83" s="211"/>
      <c r="UYL83" s="211"/>
      <c r="UYM83" s="211"/>
      <c r="UYN83" s="211"/>
      <c r="UYO83" s="211"/>
      <c r="UYP83" s="211"/>
      <c r="UYQ83" s="211"/>
      <c r="UYR83" s="211"/>
      <c r="UYS83" s="211"/>
      <c r="UYT83" s="211"/>
      <c r="UYU83" s="211"/>
      <c r="UYV83" s="211"/>
      <c r="UYW83" s="211"/>
      <c r="UYX83" s="211"/>
      <c r="UYY83" s="211"/>
      <c r="UYZ83" s="211"/>
      <c r="UZA83" s="211"/>
      <c r="UZB83" s="211"/>
      <c r="UZC83" s="211"/>
      <c r="UZD83" s="211"/>
      <c r="UZE83" s="211"/>
      <c r="UZF83" s="211"/>
      <c r="UZG83" s="211"/>
      <c r="UZH83" s="211"/>
      <c r="UZI83" s="211"/>
      <c r="UZJ83" s="211"/>
      <c r="UZK83" s="211"/>
      <c r="UZL83" s="211"/>
      <c r="UZM83" s="211"/>
      <c r="UZN83" s="211"/>
      <c r="UZO83" s="211"/>
      <c r="UZP83" s="211"/>
      <c r="UZQ83" s="211"/>
      <c r="UZR83" s="211"/>
      <c r="UZS83" s="211"/>
      <c r="UZT83" s="211"/>
      <c r="UZU83" s="211"/>
      <c r="UZV83" s="211"/>
      <c r="UZW83" s="211"/>
      <c r="UZX83" s="211"/>
      <c r="UZY83" s="211"/>
      <c r="UZZ83" s="211"/>
      <c r="VAA83" s="211"/>
      <c r="VAB83" s="211"/>
      <c r="VAC83" s="211"/>
      <c r="VAD83" s="211"/>
      <c r="VAE83" s="211"/>
      <c r="VAF83" s="211"/>
      <c r="VAG83" s="211"/>
      <c r="VAH83" s="211"/>
      <c r="VAI83" s="211"/>
      <c r="VAJ83" s="211"/>
      <c r="VAK83" s="211"/>
      <c r="VAL83" s="211"/>
      <c r="VAM83" s="211"/>
      <c r="VAN83" s="211"/>
      <c r="VAO83" s="211"/>
      <c r="VAP83" s="211"/>
      <c r="VAQ83" s="211"/>
      <c r="VAR83" s="211"/>
      <c r="VAS83" s="211"/>
      <c r="VAT83" s="211"/>
      <c r="VAU83" s="211"/>
      <c r="VAV83" s="211"/>
      <c r="VAW83" s="211"/>
      <c r="VAX83" s="211"/>
      <c r="VAY83" s="211"/>
      <c r="VAZ83" s="211"/>
      <c r="VBA83" s="211"/>
      <c r="VBB83" s="211"/>
      <c r="VBC83" s="211"/>
      <c r="VBD83" s="211"/>
      <c r="VBE83" s="211"/>
      <c r="VBF83" s="211"/>
      <c r="VBG83" s="211"/>
      <c r="VBH83" s="211"/>
      <c r="VBI83" s="211"/>
      <c r="VBJ83" s="211"/>
      <c r="VBK83" s="211"/>
      <c r="VBL83" s="211"/>
      <c r="VBM83" s="211"/>
      <c r="VBN83" s="211"/>
      <c r="VBO83" s="211"/>
      <c r="VBP83" s="211"/>
      <c r="VBQ83" s="211"/>
      <c r="VBR83" s="211"/>
      <c r="VBS83" s="211"/>
      <c r="VBT83" s="211"/>
      <c r="VBU83" s="211"/>
      <c r="VBV83" s="211"/>
      <c r="VBW83" s="211"/>
      <c r="VBX83" s="211"/>
      <c r="VBY83" s="211"/>
      <c r="VBZ83" s="211"/>
      <c r="VCA83" s="211"/>
      <c r="VCB83" s="211"/>
      <c r="VCC83" s="211"/>
      <c r="VCD83" s="211"/>
      <c r="VCE83" s="211"/>
      <c r="VCF83" s="211"/>
      <c r="VCG83" s="211"/>
      <c r="VCH83" s="211"/>
      <c r="VCI83" s="211"/>
      <c r="VCJ83" s="211"/>
      <c r="VCK83" s="211"/>
      <c r="VCL83" s="211"/>
      <c r="VCM83" s="211"/>
      <c r="VCN83" s="211"/>
      <c r="VCO83" s="211"/>
      <c r="VCP83" s="211"/>
      <c r="VCQ83" s="211"/>
      <c r="VCR83" s="211"/>
      <c r="VCS83" s="211"/>
      <c r="VCT83" s="211"/>
      <c r="VCU83" s="211"/>
      <c r="VCV83" s="211"/>
      <c r="VCW83" s="211"/>
      <c r="VCX83" s="211"/>
      <c r="VCY83" s="211"/>
      <c r="VCZ83" s="211"/>
      <c r="VDA83" s="211"/>
      <c r="VDB83" s="211"/>
      <c r="VDC83" s="211"/>
      <c r="VDD83" s="211"/>
      <c r="VDE83" s="211"/>
      <c r="VDF83" s="211"/>
      <c r="VDG83" s="211"/>
      <c r="VDH83" s="211"/>
      <c r="VDI83" s="211"/>
      <c r="VDJ83" s="211"/>
      <c r="VDK83" s="211"/>
      <c r="VDL83" s="211"/>
      <c r="VDM83" s="211"/>
      <c r="VDN83" s="211"/>
      <c r="VDO83" s="211"/>
      <c r="VDP83" s="211"/>
      <c r="VDQ83" s="211"/>
      <c r="VDR83" s="211"/>
      <c r="VDS83" s="211"/>
      <c r="VDT83" s="211"/>
      <c r="VDU83" s="211"/>
      <c r="VDV83" s="211"/>
      <c r="VDW83" s="211"/>
      <c r="VDX83" s="211"/>
      <c r="VDY83" s="211"/>
      <c r="VDZ83" s="211"/>
      <c r="VEA83" s="211"/>
      <c r="VEB83" s="211"/>
      <c r="VEC83" s="211"/>
      <c r="VED83" s="211"/>
      <c r="VEE83" s="211"/>
      <c r="VEF83" s="211"/>
      <c r="VEG83" s="211"/>
      <c r="VEH83" s="211"/>
      <c r="VEI83" s="211"/>
      <c r="VEJ83" s="211"/>
      <c r="VEK83" s="211"/>
      <c r="VEL83" s="211"/>
      <c r="VEM83" s="211"/>
      <c r="VEN83" s="211"/>
      <c r="VEO83" s="211"/>
      <c r="VEP83" s="211"/>
      <c r="VEQ83" s="211"/>
      <c r="VER83" s="211"/>
      <c r="VES83" s="211"/>
      <c r="VET83" s="211"/>
      <c r="VEU83" s="211"/>
      <c r="VEV83" s="211"/>
      <c r="VEW83" s="211"/>
      <c r="VEX83" s="211"/>
      <c r="VEY83" s="211"/>
      <c r="VEZ83" s="211"/>
      <c r="VFA83" s="211"/>
      <c r="VFB83" s="211"/>
      <c r="VFC83" s="211"/>
      <c r="VFD83" s="211"/>
      <c r="VFE83" s="211"/>
      <c r="VFF83" s="211"/>
      <c r="VFG83" s="211"/>
      <c r="VFH83" s="211"/>
      <c r="VFI83" s="211"/>
      <c r="VFJ83" s="211"/>
      <c r="VFK83" s="211"/>
      <c r="VFL83" s="211"/>
      <c r="VFM83" s="211"/>
      <c r="VFN83" s="211"/>
      <c r="VFO83" s="211"/>
      <c r="VFP83" s="211"/>
      <c r="VFQ83" s="211"/>
      <c r="VFR83" s="211"/>
      <c r="VFS83" s="211"/>
      <c r="VFT83" s="211"/>
      <c r="VFU83" s="211"/>
      <c r="VFV83" s="211"/>
      <c r="VFW83" s="211"/>
      <c r="VFX83" s="211"/>
      <c r="VFY83" s="211"/>
      <c r="VFZ83" s="211"/>
      <c r="VGA83" s="211"/>
      <c r="VGB83" s="211"/>
      <c r="VGC83" s="211"/>
      <c r="VGD83" s="211"/>
      <c r="VGE83" s="211"/>
      <c r="VGF83" s="211"/>
      <c r="VGG83" s="211"/>
      <c r="VGH83" s="211"/>
      <c r="VGI83" s="211"/>
      <c r="VGJ83" s="211"/>
      <c r="VGK83" s="211"/>
      <c r="VGL83" s="211"/>
      <c r="VGM83" s="211"/>
      <c r="VGN83" s="211"/>
      <c r="VGO83" s="211"/>
      <c r="VGP83" s="211"/>
      <c r="VGQ83" s="211"/>
      <c r="VGR83" s="211"/>
      <c r="VGS83" s="211"/>
      <c r="VGT83" s="211"/>
      <c r="VGU83" s="211"/>
      <c r="VGV83" s="211"/>
      <c r="VGW83" s="211"/>
      <c r="VGX83" s="211"/>
      <c r="VGY83" s="211"/>
      <c r="VGZ83" s="211"/>
      <c r="VHA83" s="211"/>
      <c r="VHB83" s="211"/>
      <c r="VHC83" s="211"/>
      <c r="VHD83" s="211"/>
      <c r="VHE83" s="211"/>
      <c r="VHF83" s="211"/>
      <c r="VHG83" s="211"/>
      <c r="VHH83" s="211"/>
      <c r="VHI83" s="211"/>
      <c r="VHJ83" s="211"/>
      <c r="VHK83" s="211"/>
      <c r="VHL83" s="211"/>
      <c r="VHM83" s="211"/>
      <c r="VHN83" s="211"/>
      <c r="VHO83" s="211"/>
      <c r="VHP83" s="211"/>
      <c r="VHQ83" s="211"/>
      <c r="VHR83" s="211"/>
      <c r="VHS83" s="211"/>
      <c r="VHT83" s="211"/>
      <c r="VHU83" s="211"/>
      <c r="VHV83" s="211"/>
      <c r="VHW83" s="211"/>
      <c r="VHX83" s="211"/>
      <c r="VHY83" s="211"/>
      <c r="VHZ83" s="211"/>
      <c r="VIA83" s="211"/>
      <c r="VIB83" s="211"/>
      <c r="VIC83" s="211"/>
      <c r="VID83" s="211"/>
      <c r="VIE83" s="211"/>
      <c r="VIF83" s="211"/>
      <c r="VIG83" s="211"/>
      <c r="VIH83" s="211"/>
      <c r="VII83" s="211"/>
      <c r="VIJ83" s="211"/>
      <c r="VIK83" s="211"/>
      <c r="VIL83" s="211"/>
      <c r="VIM83" s="211"/>
      <c r="VIN83" s="211"/>
      <c r="VIO83" s="211"/>
      <c r="VIP83" s="211"/>
      <c r="VIQ83" s="211"/>
      <c r="VIR83" s="211"/>
      <c r="VIS83" s="211"/>
      <c r="VIT83" s="211"/>
      <c r="VIU83" s="211"/>
      <c r="VIV83" s="211"/>
      <c r="VIW83" s="211"/>
      <c r="VIX83" s="211"/>
      <c r="VIY83" s="211"/>
      <c r="VIZ83" s="211"/>
      <c r="VJA83" s="211"/>
      <c r="VJB83" s="211"/>
      <c r="VJC83" s="211"/>
      <c r="VJD83" s="211"/>
      <c r="VJE83" s="211"/>
      <c r="VJF83" s="211"/>
      <c r="VJG83" s="211"/>
      <c r="VJH83" s="211"/>
      <c r="VJI83" s="211"/>
      <c r="VJJ83" s="211"/>
      <c r="VJK83" s="211"/>
      <c r="VJL83" s="211"/>
      <c r="VJM83" s="211"/>
      <c r="VJN83" s="211"/>
      <c r="VJO83" s="211"/>
      <c r="VJP83" s="211"/>
      <c r="VJQ83" s="211"/>
      <c r="VJR83" s="211"/>
      <c r="VJS83" s="211"/>
      <c r="VJT83" s="211"/>
      <c r="VJU83" s="211"/>
      <c r="VJV83" s="211"/>
      <c r="VJW83" s="211"/>
      <c r="VJX83" s="211"/>
      <c r="VJY83" s="211"/>
      <c r="VJZ83" s="211"/>
      <c r="VKA83" s="211"/>
      <c r="VKB83" s="211"/>
      <c r="VKC83" s="211"/>
      <c r="VKD83" s="211"/>
      <c r="VKE83" s="211"/>
      <c r="VKF83" s="211"/>
      <c r="VKG83" s="211"/>
      <c r="VKH83" s="211"/>
      <c r="VKI83" s="211"/>
      <c r="VKJ83" s="211"/>
      <c r="VKK83" s="211"/>
      <c r="VKL83" s="211"/>
      <c r="VKM83" s="211"/>
      <c r="VKN83" s="211"/>
      <c r="VKO83" s="211"/>
      <c r="VKP83" s="211"/>
      <c r="VKQ83" s="211"/>
      <c r="VKR83" s="211"/>
      <c r="VKS83" s="211"/>
      <c r="VKT83" s="211"/>
      <c r="VKU83" s="211"/>
      <c r="VKV83" s="211"/>
      <c r="VKW83" s="211"/>
      <c r="VKX83" s="211"/>
      <c r="VKY83" s="211"/>
      <c r="VKZ83" s="211"/>
      <c r="VLA83" s="211"/>
      <c r="VLB83" s="211"/>
      <c r="VLC83" s="211"/>
      <c r="VLD83" s="211"/>
      <c r="VLE83" s="211"/>
      <c r="VLF83" s="211"/>
      <c r="VLG83" s="211"/>
      <c r="VLH83" s="211"/>
      <c r="VLI83" s="211"/>
      <c r="VLJ83" s="211"/>
      <c r="VLK83" s="211"/>
      <c r="VLL83" s="211"/>
      <c r="VLM83" s="211"/>
      <c r="VLN83" s="211"/>
      <c r="VLO83" s="211"/>
      <c r="VLP83" s="211"/>
      <c r="VLQ83" s="211"/>
      <c r="VLR83" s="211"/>
      <c r="VLS83" s="211"/>
      <c r="VLT83" s="211"/>
      <c r="VLU83" s="211"/>
      <c r="VLV83" s="211"/>
      <c r="VLW83" s="211"/>
      <c r="VLX83" s="211"/>
      <c r="VLY83" s="211"/>
      <c r="VLZ83" s="211"/>
      <c r="VMA83" s="211"/>
      <c r="VMB83" s="211"/>
      <c r="VMC83" s="211"/>
      <c r="VMD83" s="211"/>
      <c r="VME83" s="211"/>
      <c r="VMF83" s="211"/>
      <c r="VMG83" s="211"/>
      <c r="VMH83" s="211"/>
      <c r="VMI83" s="211"/>
      <c r="VMJ83" s="211"/>
      <c r="VMK83" s="211"/>
      <c r="VML83" s="211"/>
      <c r="VMM83" s="211"/>
      <c r="VMN83" s="211"/>
      <c r="VMO83" s="211"/>
      <c r="VMP83" s="211"/>
      <c r="VMQ83" s="211"/>
      <c r="VMR83" s="211"/>
      <c r="VMS83" s="211"/>
      <c r="VMT83" s="211"/>
      <c r="VMU83" s="211"/>
      <c r="VMV83" s="211"/>
      <c r="VMW83" s="211"/>
      <c r="VMX83" s="211"/>
      <c r="VMY83" s="211"/>
      <c r="VMZ83" s="211"/>
      <c r="VNA83" s="211"/>
      <c r="VNB83" s="211"/>
      <c r="VNC83" s="211"/>
      <c r="VND83" s="211"/>
      <c r="VNE83" s="211"/>
      <c r="VNF83" s="211"/>
      <c r="VNG83" s="211"/>
      <c r="VNH83" s="211"/>
      <c r="VNI83" s="211"/>
      <c r="VNJ83" s="211"/>
      <c r="VNK83" s="211"/>
      <c r="VNL83" s="211"/>
      <c r="VNM83" s="211"/>
      <c r="VNN83" s="211"/>
      <c r="VNO83" s="211"/>
      <c r="VNP83" s="211"/>
      <c r="VNQ83" s="211"/>
      <c r="VNR83" s="211"/>
      <c r="VNS83" s="211"/>
      <c r="VNT83" s="211"/>
      <c r="VNU83" s="211"/>
      <c r="VNV83" s="211"/>
      <c r="VNW83" s="211"/>
      <c r="VNX83" s="211"/>
      <c r="VNY83" s="211"/>
      <c r="VNZ83" s="211"/>
      <c r="VOA83" s="211"/>
      <c r="VOB83" s="211"/>
      <c r="VOC83" s="211"/>
      <c r="VOD83" s="211"/>
      <c r="VOE83" s="211"/>
      <c r="VOF83" s="211"/>
      <c r="VOG83" s="211"/>
      <c r="VOH83" s="211"/>
      <c r="VOI83" s="211"/>
      <c r="VOJ83" s="211"/>
      <c r="VOK83" s="211"/>
      <c r="VOL83" s="211"/>
      <c r="VOM83" s="211"/>
      <c r="VON83" s="211"/>
      <c r="VOO83" s="211"/>
      <c r="VOP83" s="211"/>
      <c r="VOQ83" s="211"/>
      <c r="VOR83" s="211"/>
      <c r="VOS83" s="211"/>
      <c r="VOT83" s="211"/>
      <c r="VOU83" s="211"/>
      <c r="VOV83" s="211"/>
      <c r="VOW83" s="211"/>
      <c r="VOX83" s="211"/>
      <c r="VOY83" s="211"/>
      <c r="VOZ83" s="211"/>
      <c r="VPA83" s="211"/>
      <c r="VPB83" s="211"/>
      <c r="VPC83" s="211"/>
      <c r="VPD83" s="211"/>
      <c r="VPE83" s="211"/>
      <c r="VPF83" s="211"/>
      <c r="VPG83" s="211"/>
      <c r="VPH83" s="211"/>
      <c r="VPI83" s="211"/>
      <c r="VPJ83" s="211"/>
      <c r="VPK83" s="211"/>
      <c r="VPL83" s="211"/>
      <c r="VPM83" s="211"/>
      <c r="VPN83" s="211"/>
      <c r="VPO83" s="211"/>
      <c r="VPP83" s="211"/>
      <c r="VPQ83" s="211"/>
      <c r="VPR83" s="211"/>
      <c r="VPS83" s="211"/>
      <c r="VPT83" s="211"/>
      <c r="VPU83" s="211"/>
      <c r="VPV83" s="211"/>
      <c r="VPW83" s="211"/>
      <c r="VPX83" s="211"/>
      <c r="VPY83" s="211"/>
      <c r="VPZ83" s="211"/>
      <c r="VQA83" s="211"/>
      <c r="VQB83" s="211"/>
      <c r="VQC83" s="211"/>
      <c r="VQD83" s="211"/>
      <c r="VQE83" s="211"/>
      <c r="VQF83" s="211"/>
      <c r="VQG83" s="211"/>
      <c r="VQH83" s="211"/>
      <c r="VQI83" s="211"/>
      <c r="VQJ83" s="211"/>
      <c r="VQK83" s="211"/>
      <c r="VQL83" s="211"/>
      <c r="VQM83" s="211"/>
      <c r="VQN83" s="211"/>
      <c r="VQO83" s="211"/>
      <c r="VQP83" s="211"/>
      <c r="VQQ83" s="211"/>
      <c r="VQR83" s="211"/>
      <c r="VQS83" s="211"/>
      <c r="VQT83" s="211"/>
      <c r="VQU83" s="211"/>
      <c r="VQV83" s="211"/>
      <c r="VQW83" s="211"/>
      <c r="VQX83" s="211"/>
      <c r="VQY83" s="211"/>
      <c r="VQZ83" s="211"/>
      <c r="VRA83" s="211"/>
      <c r="VRB83" s="211"/>
      <c r="VRC83" s="211"/>
      <c r="VRD83" s="211"/>
      <c r="VRE83" s="211"/>
      <c r="VRF83" s="211"/>
      <c r="VRG83" s="211"/>
      <c r="VRH83" s="211"/>
      <c r="VRI83" s="211"/>
      <c r="VRJ83" s="211"/>
      <c r="VRK83" s="211"/>
      <c r="VRL83" s="211"/>
      <c r="VRM83" s="211"/>
      <c r="VRN83" s="211"/>
      <c r="VRO83" s="211"/>
      <c r="VRP83" s="211"/>
      <c r="VRQ83" s="211"/>
      <c r="VRR83" s="211"/>
      <c r="VRS83" s="211"/>
      <c r="VRT83" s="211"/>
      <c r="VRU83" s="211"/>
      <c r="VRV83" s="211"/>
      <c r="VRW83" s="211"/>
      <c r="VRX83" s="211"/>
      <c r="VRY83" s="211"/>
      <c r="VRZ83" s="211"/>
      <c r="VSA83" s="211"/>
      <c r="VSB83" s="211"/>
      <c r="VSC83" s="211"/>
      <c r="VSD83" s="211"/>
      <c r="VSE83" s="211"/>
      <c r="VSF83" s="211"/>
      <c r="VSG83" s="211"/>
      <c r="VSH83" s="211"/>
      <c r="VSI83" s="211"/>
      <c r="VSJ83" s="211"/>
      <c r="VSK83" s="211"/>
      <c r="VSL83" s="211"/>
      <c r="VSM83" s="211"/>
      <c r="VSN83" s="211"/>
      <c r="VSO83" s="211"/>
      <c r="VSP83" s="211"/>
      <c r="VSQ83" s="211"/>
      <c r="VSR83" s="211"/>
      <c r="VSS83" s="211"/>
      <c r="VST83" s="211"/>
      <c r="VSU83" s="211"/>
      <c r="VSV83" s="211"/>
      <c r="VSW83" s="211"/>
      <c r="VSX83" s="211"/>
      <c r="VSY83" s="211"/>
      <c r="VSZ83" s="211"/>
      <c r="VTA83" s="211"/>
      <c r="VTB83" s="211"/>
      <c r="VTC83" s="211"/>
      <c r="VTD83" s="211"/>
      <c r="VTE83" s="211"/>
      <c r="VTF83" s="211"/>
      <c r="VTG83" s="211"/>
      <c r="VTH83" s="211"/>
      <c r="VTI83" s="211"/>
      <c r="VTJ83" s="211"/>
      <c r="VTK83" s="211"/>
      <c r="VTL83" s="211"/>
      <c r="VTM83" s="211"/>
      <c r="VTN83" s="211"/>
      <c r="VTO83" s="211"/>
      <c r="VTP83" s="211"/>
      <c r="VTQ83" s="211"/>
      <c r="VTR83" s="211"/>
      <c r="VTS83" s="211"/>
      <c r="VTT83" s="211"/>
      <c r="VTU83" s="211"/>
      <c r="VTV83" s="211"/>
      <c r="VTW83" s="211"/>
      <c r="VTX83" s="211"/>
      <c r="VTY83" s="211"/>
      <c r="VTZ83" s="211"/>
      <c r="VUA83" s="211"/>
      <c r="VUB83" s="211"/>
      <c r="VUC83" s="211"/>
      <c r="VUD83" s="211"/>
      <c r="VUE83" s="211"/>
      <c r="VUF83" s="211"/>
      <c r="VUG83" s="211"/>
      <c r="VUH83" s="211"/>
      <c r="VUI83" s="211"/>
      <c r="VUJ83" s="211"/>
      <c r="VUK83" s="211"/>
      <c r="VUL83" s="211"/>
      <c r="VUM83" s="211"/>
      <c r="VUN83" s="211"/>
      <c r="VUO83" s="211"/>
      <c r="VUP83" s="211"/>
      <c r="VUQ83" s="211"/>
      <c r="VUR83" s="211"/>
      <c r="VUS83" s="211"/>
      <c r="VUT83" s="211"/>
      <c r="VUU83" s="211"/>
      <c r="VUV83" s="211"/>
      <c r="VUW83" s="211"/>
      <c r="VUX83" s="211"/>
      <c r="VUY83" s="211"/>
      <c r="VUZ83" s="211"/>
      <c r="VVA83" s="211"/>
      <c r="VVB83" s="211"/>
      <c r="VVC83" s="211"/>
      <c r="VVD83" s="211"/>
      <c r="VVE83" s="211"/>
      <c r="VVF83" s="211"/>
      <c r="VVG83" s="211"/>
      <c r="VVH83" s="211"/>
      <c r="VVI83" s="211"/>
      <c r="VVJ83" s="211"/>
      <c r="VVK83" s="211"/>
      <c r="VVL83" s="211"/>
      <c r="VVM83" s="211"/>
      <c r="VVN83" s="211"/>
      <c r="VVO83" s="211"/>
      <c r="VVP83" s="211"/>
      <c r="VVQ83" s="211"/>
      <c r="VVR83" s="211"/>
      <c r="VVS83" s="211"/>
      <c r="VVT83" s="211"/>
      <c r="VVU83" s="211"/>
      <c r="VVV83" s="211"/>
      <c r="VVW83" s="211"/>
      <c r="VVX83" s="211"/>
      <c r="VVY83" s="211"/>
      <c r="VVZ83" s="211"/>
      <c r="VWA83" s="211"/>
      <c r="VWB83" s="211"/>
      <c r="VWC83" s="211"/>
      <c r="VWD83" s="211"/>
      <c r="VWE83" s="211"/>
      <c r="VWF83" s="211"/>
      <c r="VWG83" s="211"/>
      <c r="VWH83" s="211"/>
      <c r="VWI83" s="211"/>
      <c r="VWJ83" s="211"/>
      <c r="VWK83" s="211"/>
      <c r="VWL83" s="211"/>
      <c r="VWM83" s="211"/>
      <c r="VWN83" s="211"/>
      <c r="VWO83" s="211"/>
      <c r="VWP83" s="211"/>
      <c r="VWQ83" s="211"/>
      <c r="VWR83" s="211"/>
      <c r="VWS83" s="211"/>
      <c r="VWT83" s="211"/>
      <c r="VWU83" s="211"/>
      <c r="VWV83" s="211"/>
      <c r="VWW83" s="211"/>
      <c r="VWX83" s="211"/>
      <c r="VWY83" s="211"/>
      <c r="VWZ83" s="211"/>
      <c r="VXA83" s="211"/>
      <c r="VXB83" s="211"/>
      <c r="VXC83" s="211"/>
      <c r="VXD83" s="211"/>
      <c r="VXE83" s="211"/>
      <c r="VXF83" s="211"/>
      <c r="VXG83" s="211"/>
      <c r="VXH83" s="211"/>
      <c r="VXI83" s="211"/>
      <c r="VXJ83" s="211"/>
      <c r="VXK83" s="211"/>
      <c r="VXL83" s="211"/>
      <c r="VXM83" s="211"/>
      <c r="VXN83" s="211"/>
      <c r="VXO83" s="211"/>
      <c r="VXP83" s="211"/>
      <c r="VXQ83" s="211"/>
      <c r="VXR83" s="211"/>
      <c r="VXS83" s="211"/>
      <c r="VXT83" s="211"/>
      <c r="VXU83" s="211"/>
      <c r="VXV83" s="211"/>
      <c r="VXW83" s="211"/>
      <c r="VXX83" s="211"/>
      <c r="VXY83" s="211"/>
      <c r="VXZ83" s="211"/>
      <c r="VYA83" s="211"/>
      <c r="VYB83" s="211"/>
      <c r="VYC83" s="211"/>
      <c r="VYD83" s="211"/>
      <c r="VYE83" s="211"/>
      <c r="VYF83" s="211"/>
      <c r="VYG83" s="211"/>
      <c r="VYH83" s="211"/>
      <c r="VYI83" s="211"/>
      <c r="VYJ83" s="211"/>
      <c r="VYK83" s="211"/>
      <c r="VYL83" s="211"/>
      <c r="VYM83" s="211"/>
      <c r="VYN83" s="211"/>
      <c r="VYO83" s="211"/>
      <c r="VYP83" s="211"/>
      <c r="VYQ83" s="211"/>
      <c r="VYR83" s="211"/>
      <c r="VYS83" s="211"/>
      <c r="VYT83" s="211"/>
      <c r="VYU83" s="211"/>
      <c r="VYV83" s="211"/>
      <c r="VYW83" s="211"/>
      <c r="VYX83" s="211"/>
      <c r="VYY83" s="211"/>
      <c r="VYZ83" s="211"/>
      <c r="VZA83" s="211"/>
      <c r="VZB83" s="211"/>
      <c r="VZC83" s="211"/>
      <c r="VZD83" s="211"/>
      <c r="VZE83" s="211"/>
      <c r="VZF83" s="211"/>
      <c r="VZG83" s="211"/>
      <c r="VZH83" s="211"/>
      <c r="VZI83" s="211"/>
      <c r="VZJ83" s="211"/>
      <c r="VZK83" s="211"/>
      <c r="VZL83" s="211"/>
      <c r="VZM83" s="211"/>
      <c r="VZN83" s="211"/>
      <c r="VZO83" s="211"/>
      <c r="VZP83" s="211"/>
      <c r="VZQ83" s="211"/>
      <c r="VZR83" s="211"/>
      <c r="VZS83" s="211"/>
      <c r="VZT83" s="211"/>
      <c r="VZU83" s="211"/>
      <c r="VZV83" s="211"/>
      <c r="VZW83" s="211"/>
      <c r="VZX83" s="211"/>
      <c r="VZY83" s="211"/>
      <c r="VZZ83" s="211"/>
      <c r="WAA83" s="211"/>
      <c r="WAB83" s="211"/>
      <c r="WAC83" s="211"/>
      <c r="WAD83" s="211"/>
      <c r="WAE83" s="211"/>
      <c r="WAF83" s="211"/>
      <c r="WAG83" s="211"/>
      <c r="WAH83" s="211"/>
      <c r="WAI83" s="211"/>
      <c r="WAJ83" s="211"/>
      <c r="WAK83" s="211"/>
      <c r="WAL83" s="211"/>
      <c r="WAM83" s="211"/>
      <c r="WAN83" s="211"/>
      <c r="WAO83" s="211"/>
      <c r="WAP83" s="211"/>
      <c r="WAQ83" s="211"/>
      <c r="WAR83" s="211"/>
      <c r="WAS83" s="211"/>
      <c r="WAT83" s="211"/>
      <c r="WAU83" s="211"/>
      <c r="WAV83" s="211"/>
      <c r="WAW83" s="211"/>
      <c r="WAX83" s="211"/>
      <c r="WAY83" s="211"/>
      <c r="WAZ83" s="211"/>
      <c r="WBA83" s="211"/>
      <c r="WBB83" s="211"/>
      <c r="WBC83" s="211"/>
      <c r="WBD83" s="211"/>
      <c r="WBE83" s="211"/>
      <c r="WBF83" s="211"/>
      <c r="WBG83" s="211"/>
      <c r="WBH83" s="211"/>
      <c r="WBI83" s="211"/>
      <c r="WBJ83" s="211"/>
      <c r="WBK83" s="211"/>
      <c r="WBL83" s="211"/>
      <c r="WBM83" s="211"/>
      <c r="WBN83" s="211"/>
      <c r="WBO83" s="211"/>
      <c r="WBP83" s="211"/>
      <c r="WBQ83" s="211"/>
      <c r="WBR83" s="211"/>
      <c r="WBS83" s="211"/>
      <c r="WBT83" s="211"/>
      <c r="WBU83" s="211"/>
      <c r="WBV83" s="211"/>
      <c r="WBW83" s="211"/>
      <c r="WBX83" s="211"/>
      <c r="WBY83" s="211"/>
      <c r="WBZ83" s="211"/>
      <c r="WCA83" s="211"/>
      <c r="WCB83" s="211"/>
      <c r="WCC83" s="211"/>
      <c r="WCD83" s="211"/>
      <c r="WCE83" s="211"/>
      <c r="WCF83" s="211"/>
      <c r="WCG83" s="211"/>
      <c r="WCH83" s="211"/>
      <c r="WCI83" s="211"/>
      <c r="WCJ83" s="211"/>
      <c r="WCK83" s="211"/>
      <c r="WCL83" s="211"/>
      <c r="WCM83" s="211"/>
      <c r="WCN83" s="211"/>
      <c r="WCO83" s="211"/>
      <c r="WCP83" s="211"/>
      <c r="WCQ83" s="211"/>
      <c r="WCR83" s="211"/>
      <c r="WCS83" s="211"/>
      <c r="WCT83" s="211"/>
      <c r="WCU83" s="211"/>
      <c r="WCV83" s="211"/>
      <c r="WCW83" s="211"/>
      <c r="WCX83" s="211"/>
      <c r="WCY83" s="211"/>
      <c r="WCZ83" s="211"/>
      <c r="WDA83" s="211"/>
      <c r="WDB83" s="211"/>
      <c r="WDC83" s="211"/>
      <c r="WDD83" s="211"/>
      <c r="WDE83" s="211"/>
      <c r="WDF83" s="211"/>
      <c r="WDG83" s="211"/>
      <c r="WDH83" s="211"/>
      <c r="WDI83" s="211"/>
      <c r="WDJ83" s="211"/>
      <c r="WDK83" s="211"/>
      <c r="WDL83" s="211"/>
      <c r="WDM83" s="211"/>
      <c r="WDN83" s="211"/>
      <c r="WDO83" s="211"/>
      <c r="WDP83" s="211"/>
      <c r="WDQ83" s="211"/>
      <c r="WDR83" s="211"/>
      <c r="WDS83" s="211"/>
      <c r="WDT83" s="211"/>
      <c r="WDU83" s="211"/>
      <c r="WDV83" s="211"/>
      <c r="WDW83" s="211"/>
      <c r="WDX83" s="211"/>
      <c r="WDY83" s="211"/>
      <c r="WDZ83" s="211"/>
      <c r="WEA83" s="211"/>
      <c r="WEB83" s="211"/>
      <c r="WEC83" s="211"/>
      <c r="WED83" s="211"/>
      <c r="WEE83" s="211"/>
      <c r="WEF83" s="211"/>
      <c r="WEG83" s="211"/>
      <c r="WEH83" s="211"/>
      <c r="WEI83" s="211"/>
      <c r="WEJ83" s="211"/>
      <c r="WEK83" s="211"/>
      <c r="WEL83" s="211"/>
      <c r="WEM83" s="211"/>
      <c r="WEN83" s="211"/>
      <c r="WEO83" s="211"/>
      <c r="WEP83" s="211"/>
      <c r="WEQ83" s="211"/>
      <c r="WER83" s="211"/>
      <c r="WES83" s="211"/>
      <c r="WET83" s="211"/>
      <c r="WEU83" s="211"/>
      <c r="WEV83" s="211"/>
      <c r="WEW83" s="211"/>
      <c r="WEX83" s="211"/>
      <c r="WEY83" s="211"/>
      <c r="WEZ83" s="211"/>
      <c r="WFA83" s="211"/>
      <c r="WFB83" s="211"/>
      <c r="WFC83" s="211"/>
      <c r="WFD83" s="211"/>
      <c r="WFE83" s="211"/>
      <c r="WFF83" s="211"/>
      <c r="WFG83" s="211"/>
      <c r="WFH83" s="211"/>
      <c r="WFI83" s="211"/>
      <c r="WFJ83" s="211"/>
      <c r="WFK83" s="211"/>
      <c r="WFL83" s="211"/>
      <c r="WFM83" s="211"/>
      <c r="WFN83" s="211"/>
      <c r="WFO83" s="211"/>
      <c r="WFP83" s="211"/>
      <c r="WFQ83" s="211"/>
      <c r="WFR83" s="211"/>
      <c r="WFS83" s="211"/>
      <c r="WFT83" s="211"/>
      <c r="WFU83" s="211"/>
      <c r="WFV83" s="211"/>
      <c r="WFW83" s="211"/>
      <c r="WFX83" s="211"/>
      <c r="WFY83" s="211"/>
      <c r="WFZ83" s="211"/>
      <c r="WGA83" s="211"/>
      <c r="WGB83" s="211"/>
      <c r="WGC83" s="211"/>
      <c r="WGD83" s="211"/>
      <c r="WGE83" s="211"/>
      <c r="WGF83" s="211"/>
      <c r="WGG83" s="211"/>
      <c r="WGH83" s="211"/>
      <c r="WGI83" s="211"/>
      <c r="WGJ83" s="211"/>
      <c r="WGK83" s="211"/>
      <c r="WGL83" s="211"/>
      <c r="WGM83" s="211"/>
      <c r="WGN83" s="211"/>
      <c r="WGO83" s="211"/>
      <c r="WGP83" s="211"/>
      <c r="WGQ83" s="211"/>
      <c r="WGR83" s="211"/>
      <c r="WGS83" s="211"/>
      <c r="WGT83" s="211"/>
      <c r="WGU83" s="211"/>
      <c r="WGV83" s="211"/>
      <c r="WGW83" s="211"/>
      <c r="WGX83" s="211"/>
      <c r="WGY83" s="211"/>
      <c r="WGZ83" s="211"/>
      <c r="WHA83" s="211"/>
      <c r="WHB83" s="211"/>
      <c r="WHC83" s="211"/>
      <c r="WHD83" s="211"/>
      <c r="WHE83" s="211"/>
      <c r="WHF83" s="211"/>
      <c r="WHG83" s="211"/>
      <c r="WHH83" s="211"/>
      <c r="WHI83" s="211"/>
      <c r="WHJ83" s="211"/>
      <c r="WHK83" s="211"/>
      <c r="WHL83" s="211"/>
      <c r="WHM83" s="211"/>
      <c r="WHN83" s="211"/>
      <c r="WHO83" s="211"/>
      <c r="WHP83" s="211"/>
      <c r="WHQ83" s="211"/>
      <c r="WHR83" s="211"/>
      <c r="WHS83" s="211"/>
      <c r="WHT83" s="211"/>
      <c r="WHU83" s="211"/>
      <c r="WHV83" s="211"/>
      <c r="WHW83" s="211"/>
      <c r="WHX83" s="211"/>
      <c r="WHY83" s="211"/>
      <c r="WHZ83" s="211"/>
      <c r="WIA83" s="211"/>
      <c r="WIB83" s="211"/>
      <c r="WIC83" s="211"/>
      <c r="WID83" s="211"/>
      <c r="WIE83" s="211"/>
      <c r="WIF83" s="211"/>
      <c r="WIG83" s="211"/>
      <c r="WIH83" s="211"/>
      <c r="WII83" s="211"/>
      <c r="WIJ83" s="211"/>
      <c r="WIK83" s="211"/>
      <c r="WIL83" s="211"/>
      <c r="WIM83" s="211"/>
      <c r="WIN83" s="211"/>
      <c r="WIO83" s="211"/>
      <c r="WIP83" s="211"/>
      <c r="WIQ83" s="211"/>
      <c r="WIR83" s="211"/>
      <c r="WIS83" s="211"/>
      <c r="WIT83" s="211"/>
      <c r="WIU83" s="211"/>
      <c r="WIV83" s="211"/>
      <c r="WIW83" s="211"/>
      <c r="WIX83" s="211"/>
      <c r="WIY83" s="211"/>
      <c r="WIZ83" s="211"/>
      <c r="WJA83" s="211"/>
      <c r="WJB83" s="211"/>
      <c r="WJC83" s="211"/>
      <c r="WJD83" s="211"/>
      <c r="WJE83" s="211"/>
      <c r="WJF83" s="211"/>
      <c r="WJG83" s="211"/>
      <c r="WJH83" s="211"/>
      <c r="WJI83" s="211"/>
      <c r="WJJ83" s="211"/>
      <c r="WJK83" s="211"/>
      <c r="WJL83" s="211"/>
      <c r="WJM83" s="211"/>
      <c r="WJN83" s="211"/>
      <c r="WJO83" s="211"/>
      <c r="WJP83" s="211"/>
      <c r="WJQ83" s="211"/>
      <c r="WJR83" s="211"/>
      <c r="WJS83" s="211"/>
      <c r="WJT83" s="211"/>
      <c r="WJU83" s="211"/>
      <c r="WJV83" s="211"/>
      <c r="WJW83" s="211"/>
      <c r="WJX83" s="211"/>
      <c r="WJY83" s="211"/>
      <c r="WJZ83" s="211"/>
      <c r="WKA83" s="211"/>
      <c r="WKB83" s="211"/>
      <c r="WKC83" s="211"/>
      <c r="WKD83" s="211"/>
      <c r="WKE83" s="211"/>
      <c r="WKF83" s="211"/>
      <c r="WKG83" s="211"/>
      <c r="WKH83" s="211"/>
      <c r="WKI83" s="211"/>
      <c r="WKJ83" s="211"/>
      <c r="WKK83" s="211"/>
      <c r="WKL83" s="211"/>
      <c r="WKM83" s="211"/>
      <c r="WKN83" s="211"/>
      <c r="WKO83" s="211"/>
      <c r="WKP83" s="211"/>
      <c r="WKQ83" s="211"/>
      <c r="WKR83" s="211"/>
      <c r="WKS83" s="211"/>
      <c r="WKT83" s="211"/>
      <c r="WKU83" s="211"/>
      <c r="WKV83" s="211"/>
      <c r="WKW83" s="211"/>
      <c r="WKX83" s="211"/>
      <c r="WKY83" s="211"/>
      <c r="WKZ83" s="211"/>
      <c r="WLA83" s="211"/>
      <c r="WLB83" s="211"/>
      <c r="WLC83" s="211"/>
      <c r="WLD83" s="211"/>
      <c r="WLE83" s="211"/>
      <c r="WLF83" s="211"/>
      <c r="WLG83" s="211"/>
      <c r="WLH83" s="211"/>
      <c r="WLI83" s="211"/>
      <c r="WLJ83" s="211"/>
      <c r="WLK83" s="211"/>
      <c r="WLL83" s="211"/>
      <c r="WLM83" s="211"/>
      <c r="WLN83" s="211"/>
      <c r="WLO83" s="211"/>
      <c r="WLP83" s="211"/>
      <c r="WLQ83" s="211"/>
      <c r="WLR83" s="211"/>
      <c r="WLS83" s="211"/>
      <c r="WLT83" s="211"/>
      <c r="WLU83" s="211"/>
      <c r="WLV83" s="211"/>
      <c r="WLW83" s="211"/>
      <c r="WLX83" s="211"/>
      <c r="WLY83" s="211"/>
      <c r="WLZ83" s="211"/>
      <c r="WMA83" s="211"/>
      <c r="WMB83" s="211"/>
      <c r="WMC83" s="211"/>
      <c r="WMD83" s="211"/>
      <c r="WME83" s="211"/>
      <c r="WMF83" s="211"/>
      <c r="WMG83" s="211"/>
      <c r="WMH83" s="211"/>
      <c r="WMI83" s="211"/>
      <c r="WMJ83" s="211"/>
      <c r="WMK83" s="211"/>
      <c r="WML83" s="211"/>
      <c r="WMM83" s="211"/>
      <c r="WMN83" s="211"/>
      <c r="WMO83" s="211"/>
      <c r="WMP83" s="211"/>
      <c r="WMQ83" s="211"/>
      <c r="WMR83" s="211"/>
      <c r="WMS83" s="211"/>
      <c r="WMT83" s="211"/>
      <c r="WMU83" s="211"/>
      <c r="WMV83" s="211"/>
      <c r="WMW83" s="211"/>
      <c r="WMX83" s="211"/>
      <c r="WMY83" s="211"/>
      <c r="WMZ83" s="211"/>
      <c r="WNA83" s="211"/>
      <c r="WNB83" s="211"/>
      <c r="WNC83" s="211"/>
      <c r="WND83" s="211"/>
      <c r="WNE83" s="211"/>
      <c r="WNF83" s="211"/>
      <c r="WNG83" s="211"/>
      <c r="WNH83" s="211"/>
      <c r="WNI83" s="211"/>
      <c r="WNJ83" s="211"/>
      <c r="WNK83" s="211"/>
      <c r="WNL83" s="211"/>
      <c r="WNM83" s="211"/>
      <c r="WNN83" s="211"/>
      <c r="WNO83" s="211"/>
      <c r="WNP83" s="211"/>
      <c r="WNQ83" s="211"/>
      <c r="WNR83" s="211"/>
      <c r="WNS83" s="211"/>
      <c r="WNT83" s="211"/>
      <c r="WNU83" s="211"/>
      <c r="WNV83" s="211"/>
      <c r="WNW83" s="211"/>
      <c r="WNX83" s="211"/>
      <c r="WNY83" s="211"/>
      <c r="WNZ83" s="211"/>
      <c r="WOA83" s="211"/>
      <c r="WOB83" s="211"/>
      <c r="WOC83" s="211"/>
      <c r="WOD83" s="211"/>
      <c r="WOE83" s="211"/>
      <c r="WOF83" s="211"/>
      <c r="WOG83" s="211"/>
      <c r="WOH83" s="211"/>
      <c r="WOI83" s="211"/>
      <c r="WOJ83" s="211"/>
      <c r="WOK83" s="211"/>
      <c r="WOL83" s="211"/>
      <c r="WOM83" s="211"/>
      <c r="WON83" s="211"/>
      <c r="WOO83" s="211"/>
      <c r="WOP83" s="211"/>
      <c r="WOQ83" s="211"/>
      <c r="WOR83" s="211"/>
      <c r="WOS83" s="211"/>
      <c r="WOT83" s="211"/>
      <c r="WOU83" s="211"/>
      <c r="WOV83" s="211"/>
      <c r="WOW83" s="211"/>
      <c r="WOX83" s="211"/>
      <c r="WOY83" s="211"/>
      <c r="WOZ83" s="211"/>
      <c r="WPA83" s="211"/>
      <c r="WPB83" s="211"/>
      <c r="WPC83" s="211"/>
      <c r="WPD83" s="211"/>
      <c r="WPE83" s="211"/>
      <c r="WPF83" s="211"/>
      <c r="WPG83" s="211"/>
      <c r="WPH83" s="211"/>
      <c r="WPI83" s="211"/>
      <c r="WPJ83" s="211"/>
      <c r="WPK83" s="211"/>
      <c r="WPL83" s="211"/>
      <c r="WPM83" s="211"/>
      <c r="WPN83" s="211"/>
      <c r="WPO83" s="211"/>
      <c r="WPP83" s="211"/>
      <c r="WPQ83" s="211"/>
      <c r="WPR83" s="211"/>
      <c r="WPS83" s="211"/>
      <c r="WPT83" s="211"/>
      <c r="WPU83" s="211"/>
      <c r="WPV83" s="211"/>
      <c r="WPW83" s="211"/>
      <c r="WPX83" s="211"/>
      <c r="WPY83" s="211"/>
      <c r="WPZ83" s="211"/>
      <c r="WQA83" s="211"/>
      <c r="WQB83" s="211"/>
      <c r="WQC83" s="211"/>
      <c r="WQD83" s="211"/>
      <c r="WQE83" s="211"/>
      <c r="WQF83" s="211"/>
      <c r="WQG83" s="211"/>
      <c r="WQH83" s="211"/>
      <c r="WQI83" s="211"/>
      <c r="WQJ83" s="211"/>
      <c r="WQK83" s="211"/>
      <c r="WQL83" s="211"/>
      <c r="WQM83" s="211"/>
      <c r="WQN83" s="211"/>
      <c r="WQO83" s="211"/>
      <c r="WQP83" s="211"/>
      <c r="WQQ83" s="211"/>
      <c r="WQR83" s="211"/>
      <c r="WQS83" s="211"/>
      <c r="WQT83" s="211"/>
      <c r="WQU83" s="211"/>
      <c r="WQV83" s="211"/>
      <c r="WQW83" s="211"/>
      <c r="WQX83" s="211"/>
      <c r="WQY83" s="211"/>
      <c r="WQZ83" s="211"/>
      <c r="WRA83" s="211"/>
      <c r="WRB83" s="211"/>
      <c r="WRC83" s="211"/>
      <c r="WRD83" s="211"/>
      <c r="WRE83" s="211"/>
      <c r="WRF83" s="211"/>
      <c r="WRG83" s="211"/>
      <c r="WRH83" s="211"/>
      <c r="WRI83" s="211"/>
      <c r="WRJ83" s="211"/>
      <c r="WRK83" s="211"/>
      <c r="WRL83" s="211"/>
      <c r="WRM83" s="211"/>
      <c r="WRN83" s="211"/>
      <c r="WRO83" s="211"/>
      <c r="WRP83" s="211"/>
      <c r="WRQ83" s="211"/>
      <c r="WRR83" s="211"/>
      <c r="WRS83" s="211"/>
      <c r="WRT83" s="211"/>
      <c r="WRU83" s="211"/>
      <c r="WRV83" s="211"/>
      <c r="WRW83" s="211"/>
      <c r="WRX83" s="211"/>
      <c r="WRY83" s="211"/>
      <c r="WRZ83" s="211"/>
      <c r="WSA83" s="211"/>
      <c r="WSB83" s="211"/>
      <c r="WSC83" s="211"/>
      <c r="WSD83" s="211"/>
      <c r="WSE83" s="211"/>
      <c r="WSF83" s="211"/>
      <c r="WSG83" s="211"/>
      <c r="WSH83" s="211"/>
      <c r="WSI83" s="211"/>
      <c r="WSJ83" s="211"/>
      <c r="WSK83" s="211"/>
      <c r="WSL83" s="211"/>
      <c r="WSM83" s="211"/>
      <c r="WSN83" s="211"/>
      <c r="WSO83" s="211"/>
      <c r="WSP83" s="211"/>
      <c r="WSQ83" s="211"/>
      <c r="WSR83" s="211"/>
      <c r="WSS83" s="211"/>
      <c r="WST83" s="211"/>
      <c r="WSU83" s="211"/>
      <c r="WSV83" s="211"/>
      <c r="WSW83" s="211"/>
      <c r="WSX83" s="211"/>
      <c r="WSY83" s="211"/>
      <c r="WSZ83" s="211"/>
      <c r="WTA83" s="211"/>
      <c r="WTB83" s="211"/>
      <c r="WTC83" s="211"/>
      <c r="WTD83" s="211"/>
      <c r="WTE83" s="211"/>
      <c r="WTF83" s="211"/>
      <c r="WTG83" s="211"/>
      <c r="WTH83" s="211"/>
      <c r="WTI83" s="211"/>
      <c r="WTJ83" s="211"/>
      <c r="WTK83" s="211"/>
      <c r="WTL83" s="211"/>
      <c r="WTM83" s="211"/>
      <c r="WTN83" s="211"/>
      <c r="WTO83" s="211"/>
      <c r="WTP83" s="211"/>
      <c r="WTQ83" s="211"/>
      <c r="WTR83" s="211"/>
      <c r="WTS83" s="211"/>
      <c r="WTT83" s="211"/>
      <c r="WTU83" s="211"/>
      <c r="WTV83" s="211"/>
      <c r="WTW83" s="211"/>
      <c r="WTX83" s="211"/>
      <c r="WTY83" s="211"/>
      <c r="WTZ83" s="211"/>
      <c r="WUA83" s="211"/>
      <c r="WUB83" s="211"/>
      <c r="WUC83" s="211"/>
      <c r="WUD83" s="211"/>
      <c r="WUE83" s="211"/>
      <c r="WUF83" s="211"/>
      <c r="WUG83" s="211"/>
      <c r="WUH83" s="211"/>
      <c r="WUI83" s="211"/>
      <c r="WUJ83" s="211"/>
      <c r="WUK83" s="211"/>
      <c r="WUL83" s="211"/>
      <c r="WUM83" s="211"/>
      <c r="WUN83" s="211"/>
      <c r="WUO83" s="211"/>
      <c r="WUP83" s="211"/>
      <c r="WUQ83" s="211"/>
      <c r="WUR83" s="211"/>
      <c r="WUS83" s="211"/>
      <c r="WUT83" s="211"/>
      <c r="WUU83" s="211"/>
      <c r="WUV83" s="211"/>
      <c r="WUW83" s="211"/>
      <c r="WUX83" s="211"/>
      <c r="WUY83" s="211"/>
      <c r="WUZ83" s="211"/>
      <c r="WVA83" s="211"/>
      <c r="WVB83" s="211"/>
      <c r="WVC83" s="211"/>
      <c r="WVD83" s="211"/>
      <c r="WVE83" s="211"/>
      <c r="WVF83" s="211"/>
      <c r="WVG83" s="211"/>
      <c r="WVH83" s="211"/>
      <c r="WVI83" s="211"/>
      <c r="WVJ83" s="211"/>
      <c r="WVK83" s="211"/>
      <c r="WVL83" s="211"/>
      <c r="WVM83" s="211"/>
      <c r="WVN83" s="211"/>
      <c r="WVO83" s="211"/>
      <c r="WVP83" s="211"/>
      <c r="WVQ83" s="211"/>
      <c r="WVR83" s="211"/>
      <c r="WVS83" s="211"/>
      <c r="WVT83" s="211"/>
      <c r="WVU83" s="211"/>
      <c r="WVV83" s="211"/>
      <c r="WVW83" s="211"/>
      <c r="WVX83" s="211"/>
      <c r="WVY83" s="211"/>
      <c r="WVZ83" s="211"/>
      <c r="WWA83" s="211"/>
      <c r="WWB83" s="211"/>
      <c r="WWC83" s="211"/>
      <c r="WWD83" s="211"/>
      <c r="WWE83" s="211"/>
      <c r="WWF83" s="211"/>
      <c r="WWG83" s="211"/>
      <c r="WWH83" s="211"/>
      <c r="WWI83" s="211"/>
      <c r="WWJ83" s="211"/>
      <c r="WWK83" s="211"/>
      <c r="WWL83" s="211"/>
      <c r="WWM83" s="211"/>
      <c r="WWN83" s="211"/>
      <c r="WWO83" s="211"/>
      <c r="WWP83" s="211"/>
      <c r="WWQ83" s="211"/>
      <c r="WWR83" s="211"/>
      <c r="WWS83" s="211"/>
      <c r="WWT83" s="211"/>
      <c r="WWU83" s="211"/>
      <c r="WWV83" s="211"/>
      <c r="WWW83" s="211"/>
      <c r="WWX83" s="211"/>
      <c r="WWY83" s="211"/>
      <c r="WWZ83" s="211"/>
      <c r="WXA83" s="211"/>
      <c r="WXB83" s="211"/>
      <c r="WXC83" s="211"/>
      <c r="WXD83" s="211"/>
      <c r="WXE83" s="211"/>
      <c r="WXF83" s="211"/>
      <c r="WXG83" s="211"/>
      <c r="WXH83" s="211"/>
      <c r="WXI83" s="211"/>
      <c r="WXJ83" s="211"/>
      <c r="WXK83" s="211"/>
      <c r="WXL83" s="211"/>
      <c r="WXM83" s="211"/>
      <c r="WXN83" s="211"/>
      <c r="WXO83" s="211"/>
      <c r="WXP83" s="211"/>
      <c r="WXQ83" s="211"/>
      <c r="WXR83" s="211"/>
      <c r="WXS83" s="211"/>
      <c r="WXT83" s="211"/>
      <c r="WXU83" s="211"/>
      <c r="WXV83" s="211"/>
      <c r="WXW83" s="211"/>
      <c r="WXX83" s="211"/>
      <c r="WXY83" s="211"/>
      <c r="WXZ83" s="211"/>
      <c r="WYA83" s="211"/>
      <c r="WYB83" s="211"/>
      <c r="WYC83" s="211"/>
      <c r="WYD83" s="211"/>
      <c r="WYE83" s="211"/>
      <c r="WYF83" s="211"/>
      <c r="WYG83" s="211"/>
      <c r="WYH83" s="211"/>
      <c r="WYI83" s="211"/>
      <c r="WYJ83" s="211"/>
      <c r="WYK83" s="211"/>
      <c r="WYL83" s="211"/>
      <c r="WYM83" s="211"/>
      <c r="WYN83" s="211"/>
      <c r="WYO83" s="211"/>
      <c r="WYP83" s="211"/>
      <c r="WYQ83" s="211"/>
      <c r="WYR83" s="211"/>
      <c r="WYS83" s="211"/>
      <c r="WYT83" s="211"/>
      <c r="WYU83" s="211"/>
      <c r="WYV83" s="211"/>
      <c r="WYW83" s="211"/>
      <c r="WYX83" s="211"/>
      <c r="WYY83" s="211"/>
      <c r="WYZ83" s="211"/>
      <c r="WZA83" s="211"/>
      <c r="WZB83" s="211"/>
      <c r="WZC83" s="211"/>
      <c r="WZD83" s="211"/>
      <c r="WZE83" s="211"/>
      <c r="WZF83" s="211"/>
      <c r="WZG83" s="211"/>
      <c r="WZH83" s="211"/>
      <c r="WZI83" s="211"/>
      <c r="WZJ83" s="211"/>
      <c r="WZK83" s="211"/>
      <c r="WZL83" s="211"/>
      <c r="WZM83" s="211"/>
      <c r="WZN83" s="211"/>
      <c r="WZO83" s="211"/>
      <c r="WZP83" s="211"/>
      <c r="WZQ83" s="211"/>
      <c r="WZR83" s="211"/>
      <c r="WZS83" s="211"/>
      <c r="WZT83" s="211"/>
      <c r="WZU83" s="211"/>
      <c r="WZV83" s="211"/>
      <c r="WZW83" s="211"/>
      <c r="WZX83" s="211"/>
      <c r="WZY83" s="211"/>
      <c r="WZZ83" s="211"/>
      <c r="XAA83" s="211"/>
      <c r="XAB83" s="211"/>
      <c r="XAC83" s="211"/>
      <c r="XAD83" s="211"/>
      <c r="XAE83" s="211"/>
      <c r="XAF83" s="211"/>
      <c r="XAG83" s="211"/>
      <c r="XAH83" s="211"/>
      <c r="XAI83" s="211"/>
      <c r="XAJ83" s="211"/>
      <c r="XAK83" s="211"/>
      <c r="XAL83" s="211"/>
      <c r="XAM83" s="211"/>
      <c r="XAN83" s="211"/>
      <c r="XAO83" s="211"/>
      <c r="XAP83" s="211"/>
      <c r="XAQ83" s="211"/>
      <c r="XAR83" s="211"/>
      <c r="XAS83" s="211"/>
      <c r="XAT83" s="211"/>
      <c r="XAU83" s="211"/>
      <c r="XAV83" s="211"/>
      <c r="XAW83" s="211"/>
      <c r="XAX83" s="211"/>
      <c r="XAY83" s="211"/>
      <c r="XAZ83" s="211"/>
      <c r="XBA83" s="211"/>
      <c r="XBB83" s="211"/>
      <c r="XBC83" s="211"/>
      <c r="XBD83" s="211"/>
      <c r="XBE83" s="211"/>
      <c r="XBF83" s="211"/>
      <c r="XBG83" s="211"/>
      <c r="XBH83" s="211"/>
      <c r="XBI83" s="211"/>
      <c r="XBJ83" s="211"/>
      <c r="XBK83" s="211"/>
      <c r="XBL83" s="211"/>
      <c r="XBM83" s="211"/>
      <c r="XBN83" s="211"/>
      <c r="XBO83" s="211"/>
      <c r="XBP83" s="211"/>
      <c r="XBQ83" s="211"/>
      <c r="XBR83" s="211"/>
      <c r="XBS83" s="211"/>
      <c r="XBT83" s="211"/>
      <c r="XBU83" s="211"/>
      <c r="XBV83" s="211"/>
      <c r="XBW83" s="211"/>
      <c r="XBX83" s="211"/>
      <c r="XBY83" s="211"/>
      <c r="XBZ83" s="211"/>
      <c r="XCA83" s="211"/>
      <c r="XCB83" s="211"/>
      <c r="XCC83" s="211"/>
      <c r="XCD83" s="211"/>
      <c r="XCE83" s="211"/>
      <c r="XCF83" s="211"/>
      <c r="XCG83" s="211"/>
      <c r="XCH83" s="211"/>
      <c r="XCI83" s="211"/>
      <c r="XCJ83" s="211"/>
      <c r="XCK83" s="211"/>
      <c r="XCL83" s="211"/>
      <c r="XCM83" s="211"/>
      <c r="XCN83" s="211"/>
      <c r="XCO83" s="211"/>
      <c r="XCP83" s="211"/>
      <c r="XCQ83" s="211"/>
      <c r="XCR83" s="211"/>
      <c r="XCS83" s="211"/>
      <c r="XCT83" s="211"/>
      <c r="XCU83" s="211"/>
      <c r="XCV83" s="211"/>
      <c r="XCW83" s="211"/>
      <c r="XCX83" s="211"/>
      <c r="XCY83" s="211"/>
      <c r="XCZ83" s="211"/>
      <c r="XDA83" s="211"/>
      <c r="XDB83" s="211"/>
      <c r="XDC83" s="211"/>
      <c r="XDD83" s="211"/>
      <c r="XDE83" s="211"/>
      <c r="XDF83" s="211"/>
      <c r="XDG83" s="211"/>
      <c r="XDH83" s="211"/>
      <c r="XDI83" s="211"/>
      <c r="XDJ83" s="211"/>
      <c r="XDK83" s="211"/>
      <c r="XDL83" s="211"/>
      <c r="XDM83" s="211"/>
      <c r="XDN83" s="211"/>
      <c r="XDO83" s="211"/>
      <c r="XDP83" s="211"/>
      <c r="XDQ83" s="211"/>
      <c r="XDR83" s="211"/>
      <c r="XDS83" s="211"/>
      <c r="XDT83" s="211"/>
      <c r="XDU83" s="211"/>
      <c r="XDV83" s="211"/>
      <c r="XDW83" s="211"/>
      <c r="XDX83" s="211"/>
      <c r="XDY83" s="211"/>
      <c r="XDZ83" s="211"/>
      <c r="XEA83" s="211"/>
      <c r="XEB83" s="211"/>
      <c r="XEC83" s="211"/>
      <c r="XED83" s="211"/>
      <c r="XEE83" s="211"/>
      <c r="XEF83" s="211"/>
      <c r="XEG83" s="211"/>
      <c r="XEH83" s="211"/>
      <c r="XEI83" s="211"/>
      <c r="XEJ83" s="211"/>
      <c r="XEK83" s="211"/>
      <c r="XEL83" s="211"/>
      <c r="XEM83" s="211"/>
      <c r="XEN83" s="212"/>
      <c r="XEO83" s="212"/>
      <c r="XEP83" s="212"/>
      <c r="XEQ83" s="212"/>
      <c r="XER83" s="212"/>
      <c r="XES83" s="212"/>
      <c r="XET83" s="212"/>
      <c r="XEU83" s="212"/>
      <c r="XEV83" s="212"/>
      <c r="XEW83" s="212"/>
      <c r="XEX83" s="212"/>
      <c r="XEY83" s="212"/>
      <c r="XEZ83" s="212"/>
      <c r="XFA83" s="212"/>
      <c r="XFB83" s="212"/>
      <c r="XFC83" s="212"/>
    </row>
    <row r="84" s="12" customFormat="1" ht="30" customHeight="1" spans="1:41">
      <c r="A84" s="203" t="s">
        <v>54</v>
      </c>
      <c r="B84" s="204" t="s">
        <v>117</v>
      </c>
      <c r="C84" s="204"/>
      <c r="D84" s="204"/>
      <c r="E84" s="205"/>
      <c r="F84" s="205"/>
      <c r="G84" s="205"/>
      <c r="H84" s="205"/>
      <c r="I84" s="208">
        <f t="shared" ref="I84:AL84" si="25">SUM(I85:I88)</f>
        <v>4</v>
      </c>
      <c r="J84" s="208">
        <f t="shared" si="25"/>
        <v>239</v>
      </c>
      <c r="K84" s="208">
        <f t="shared" si="25"/>
        <v>0</v>
      </c>
      <c r="L84" s="208">
        <f t="shared" si="25"/>
        <v>0</v>
      </c>
      <c r="M84" s="208">
        <f t="shared" si="25"/>
        <v>4</v>
      </c>
      <c r="N84" s="208">
        <f t="shared" si="25"/>
        <v>0</v>
      </c>
      <c r="O84" s="208">
        <f t="shared" si="25"/>
        <v>0</v>
      </c>
      <c r="P84" s="208">
        <f t="shared" si="25"/>
        <v>0</v>
      </c>
      <c r="Q84" s="208">
        <f t="shared" si="25"/>
        <v>0</v>
      </c>
      <c r="R84" s="208">
        <f t="shared" si="25"/>
        <v>0</v>
      </c>
      <c r="S84" s="208">
        <f t="shared" si="25"/>
        <v>3649</v>
      </c>
      <c r="T84" s="208">
        <f t="shared" si="25"/>
        <v>15076</v>
      </c>
      <c r="U84" s="208">
        <f t="shared" si="25"/>
        <v>0</v>
      </c>
      <c r="V84" s="208">
        <f t="shared" si="25"/>
        <v>0</v>
      </c>
      <c r="W84" s="208">
        <f t="shared" si="25"/>
        <v>0</v>
      </c>
      <c r="X84" s="208">
        <f t="shared" si="25"/>
        <v>0</v>
      </c>
      <c r="Y84" s="208">
        <f t="shared" si="25"/>
        <v>0</v>
      </c>
      <c r="Z84" s="208">
        <f t="shared" si="25"/>
        <v>5420</v>
      </c>
      <c r="AA84" s="208">
        <f t="shared" si="25"/>
        <v>3420</v>
      </c>
      <c r="AB84" s="208">
        <f t="shared" si="25"/>
        <v>3420</v>
      </c>
      <c r="AC84" s="208">
        <f t="shared" si="25"/>
        <v>0</v>
      </c>
      <c r="AD84" s="208">
        <f t="shared" si="25"/>
        <v>0</v>
      </c>
      <c r="AE84" s="208">
        <f t="shared" si="25"/>
        <v>0</v>
      </c>
      <c r="AF84" s="208">
        <f t="shared" si="25"/>
        <v>0</v>
      </c>
      <c r="AG84" s="208">
        <f t="shared" si="25"/>
        <v>0</v>
      </c>
      <c r="AH84" s="208">
        <f t="shared" si="25"/>
        <v>2000</v>
      </c>
      <c r="AI84" s="208">
        <f t="shared" si="25"/>
        <v>0</v>
      </c>
      <c r="AJ84" s="208">
        <f t="shared" si="25"/>
        <v>0</v>
      </c>
      <c r="AK84" s="208">
        <f t="shared" si="25"/>
        <v>0</v>
      </c>
      <c r="AL84" s="208">
        <f t="shared" si="25"/>
        <v>0</v>
      </c>
      <c r="AM84" s="210"/>
      <c r="AN84" s="210"/>
      <c r="AO84" s="210"/>
    </row>
    <row r="85" s="7" customFormat="1" ht="348" customHeight="1" spans="1:42">
      <c r="A85" s="22">
        <v>14</v>
      </c>
      <c r="B85" s="22" t="s">
        <v>1164</v>
      </c>
      <c r="C85" s="22">
        <v>2024</v>
      </c>
      <c r="D85" s="34" t="s">
        <v>220</v>
      </c>
      <c r="E85" s="22" t="s">
        <v>178</v>
      </c>
      <c r="F85" s="24" t="s">
        <v>990</v>
      </c>
      <c r="G85" s="22" t="s">
        <v>221</v>
      </c>
      <c r="H85" s="34" t="s">
        <v>1409</v>
      </c>
      <c r="I85" s="22">
        <v>1</v>
      </c>
      <c r="J85" s="22">
        <v>38</v>
      </c>
      <c r="K85" s="22"/>
      <c r="L85" s="22"/>
      <c r="M85" s="22">
        <v>1</v>
      </c>
      <c r="N85" s="22"/>
      <c r="O85" s="22"/>
      <c r="P85" s="22"/>
      <c r="Q85" s="22"/>
      <c r="R85" s="22"/>
      <c r="S85" s="22">
        <v>2245</v>
      </c>
      <c r="T85" s="22">
        <v>10000</v>
      </c>
      <c r="U85" s="36" t="s">
        <v>1369</v>
      </c>
      <c r="V85" s="22" t="s">
        <v>715</v>
      </c>
      <c r="W85" s="22" t="s">
        <v>207</v>
      </c>
      <c r="X85" s="22" t="s">
        <v>715</v>
      </c>
      <c r="Y85" s="22" t="s">
        <v>1286</v>
      </c>
      <c r="Z85" s="22">
        <v>3000</v>
      </c>
      <c r="AA85" s="22">
        <v>1000</v>
      </c>
      <c r="AB85" s="60">
        <v>1000</v>
      </c>
      <c r="AC85" s="60"/>
      <c r="AD85" s="60"/>
      <c r="AE85" s="60"/>
      <c r="AF85" s="22"/>
      <c r="AG85" s="22"/>
      <c r="AH85" s="22">
        <v>2000</v>
      </c>
      <c r="AI85" s="22"/>
      <c r="AJ85" s="22"/>
      <c r="AK85" s="22"/>
      <c r="AL85" s="22"/>
      <c r="AM85" s="33" t="s">
        <v>1165</v>
      </c>
      <c r="AN85" s="33" t="s">
        <v>1166</v>
      </c>
      <c r="AO85" s="60" t="s">
        <v>1386</v>
      </c>
      <c r="AP85" s="75" t="s">
        <v>1386</v>
      </c>
    </row>
    <row r="86" s="9" customFormat="1" ht="409" customHeight="1" spans="1:42">
      <c r="A86" s="22">
        <v>15</v>
      </c>
      <c r="B86" s="22" t="s">
        <v>1170</v>
      </c>
      <c r="C86" s="22">
        <v>2024</v>
      </c>
      <c r="D86" s="37" t="s">
        <v>327</v>
      </c>
      <c r="E86" s="36" t="s">
        <v>178</v>
      </c>
      <c r="F86" s="36" t="s">
        <v>984</v>
      </c>
      <c r="G86" s="36" t="s">
        <v>209</v>
      </c>
      <c r="H86" s="37" t="s">
        <v>1081</v>
      </c>
      <c r="I86" s="36">
        <v>1</v>
      </c>
      <c r="J86" s="36">
        <v>10</v>
      </c>
      <c r="K86" s="36"/>
      <c r="L86" s="36"/>
      <c r="M86" s="36">
        <v>1</v>
      </c>
      <c r="N86" s="36"/>
      <c r="O86" s="36"/>
      <c r="P86" s="36"/>
      <c r="Q86" s="36"/>
      <c r="R86" s="36"/>
      <c r="S86" s="36">
        <v>560</v>
      </c>
      <c r="T86" s="36">
        <v>1650</v>
      </c>
      <c r="U86" s="36" t="s">
        <v>305</v>
      </c>
      <c r="V86" s="36" t="s">
        <v>1171</v>
      </c>
      <c r="W86" s="36" t="s">
        <v>207</v>
      </c>
      <c r="X86" s="36" t="s">
        <v>715</v>
      </c>
      <c r="Y86" s="36" t="s">
        <v>1286</v>
      </c>
      <c r="Z86" s="36">
        <v>800</v>
      </c>
      <c r="AA86" s="36">
        <v>800</v>
      </c>
      <c r="AB86" s="36">
        <v>800</v>
      </c>
      <c r="AC86" s="36"/>
      <c r="AD86" s="36"/>
      <c r="AE86" s="36"/>
      <c r="AF86" s="36"/>
      <c r="AG86" s="36"/>
      <c r="AH86" s="36"/>
      <c r="AI86" s="36"/>
      <c r="AJ86" s="36"/>
      <c r="AK86" s="36"/>
      <c r="AL86" s="36"/>
      <c r="AM86" s="37" t="s">
        <v>1172</v>
      </c>
      <c r="AN86" s="37" t="s">
        <v>1173</v>
      </c>
      <c r="AO86" s="77" t="s">
        <v>1386</v>
      </c>
      <c r="AP86" s="75" t="s">
        <v>1386</v>
      </c>
    </row>
    <row r="87" s="12" customFormat="1" ht="409" customHeight="1" spans="1:42">
      <c r="A87" s="22">
        <v>16</v>
      </c>
      <c r="B87" s="22" t="s">
        <v>1201</v>
      </c>
      <c r="C87" s="22">
        <v>2024</v>
      </c>
      <c r="D87" s="33" t="s">
        <v>1341</v>
      </c>
      <c r="E87" s="22" t="s">
        <v>178</v>
      </c>
      <c r="F87" s="24" t="s">
        <v>1013</v>
      </c>
      <c r="G87" s="22" t="s">
        <v>1342</v>
      </c>
      <c r="H87" s="33" t="s">
        <v>1410</v>
      </c>
      <c r="I87" s="22">
        <v>1</v>
      </c>
      <c r="J87" s="39">
        <v>180</v>
      </c>
      <c r="K87" s="39"/>
      <c r="L87" s="39"/>
      <c r="M87" s="39">
        <v>1</v>
      </c>
      <c r="N87" s="39"/>
      <c r="O87" s="39"/>
      <c r="P87" s="39"/>
      <c r="Q87" s="39"/>
      <c r="R87" s="39"/>
      <c r="S87" s="39">
        <v>794</v>
      </c>
      <c r="T87" s="39">
        <v>3208</v>
      </c>
      <c r="U87" s="22" t="s">
        <v>207</v>
      </c>
      <c r="V87" s="22" t="s">
        <v>715</v>
      </c>
      <c r="W87" s="22" t="s">
        <v>207</v>
      </c>
      <c r="X87" s="22" t="s">
        <v>715</v>
      </c>
      <c r="Y87" s="22" t="s">
        <v>1286</v>
      </c>
      <c r="Z87" s="39">
        <v>1250</v>
      </c>
      <c r="AA87" s="39">
        <v>1250</v>
      </c>
      <c r="AB87" s="39">
        <v>1250</v>
      </c>
      <c r="AC87" s="39"/>
      <c r="AD87" s="39"/>
      <c r="AE87" s="39"/>
      <c r="AF87" s="39"/>
      <c r="AG87" s="39"/>
      <c r="AH87" s="39"/>
      <c r="AI87" s="39"/>
      <c r="AJ87" s="39"/>
      <c r="AK87" s="39"/>
      <c r="AL87" s="39"/>
      <c r="AM87" s="71" t="s">
        <v>1202</v>
      </c>
      <c r="AN87" s="71" t="s">
        <v>1203</v>
      </c>
      <c r="AO87" s="78" t="s">
        <v>1386</v>
      </c>
      <c r="AP87" s="75" t="s">
        <v>1386</v>
      </c>
    </row>
    <row r="88" s="8" customFormat="1" ht="201" customHeight="1" spans="1:42">
      <c r="A88" s="22">
        <v>17</v>
      </c>
      <c r="B88" s="22" t="s">
        <v>1213</v>
      </c>
      <c r="C88" s="24">
        <v>2024</v>
      </c>
      <c r="D88" s="40" t="s">
        <v>592</v>
      </c>
      <c r="E88" s="24" t="s">
        <v>178</v>
      </c>
      <c r="F88" s="24" t="s">
        <v>1022</v>
      </c>
      <c r="G88" s="24" t="s">
        <v>593</v>
      </c>
      <c r="H88" s="40" t="s">
        <v>594</v>
      </c>
      <c r="I88" s="52">
        <v>1</v>
      </c>
      <c r="J88" s="24">
        <v>11</v>
      </c>
      <c r="K88" s="52"/>
      <c r="L88" s="52"/>
      <c r="M88" s="24">
        <v>1</v>
      </c>
      <c r="N88" s="52"/>
      <c r="O88" s="52"/>
      <c r="P88" s="52"/>
      <c r="Q88" s="52"/>
      <c r="R88" s="52"/>
      <c r="S88" s="24">
        <v>50</v>
      </c>
      <c r="T88" s="52">
        <v>218</v>
      </c>
      <c r="U88" s="24" t="s">
        <v>985</v>
      </c>
      <c r="V88" s="24" t="s">
        <v>944</v>
      </c>
      <c r="W88" s="24" t="s">
        <v>207</v>
      </c>
      <c r="X88" s="24" t="s">
        <v>715</v>
      </c>
      <c r="Y88" s="22" t="s">
        <v>1286</v>
      </c>
      <c r="Z88" s="24">
        <v>370</v>
      </c>
      <c r="AA88" s="24">
        <v>370</v>
      </c>
      <c r="AB88" s="24">
        <v>370</v>
      </c>
      <c r="AC88" s="24"/>
      <c r="AD88" s="24"/>
      <c r="AE88" s="24"/>
      <c r="AF88" s="24"/>
      <c r="AG88" s="24"/>
      <c r="AH88" s="24"/>
      <c r="AI88" s="24"/>
      <c r="AJ88" s="24"/>
      <c r="AK88" s="22"/>
      <c r="AL88" s="22"/>
      <c r="AM88" s="33" t="s">
        <v>1214</v>
      </c>
      <c r="AN88" s="33" t="s">
        <v>1215</v>
      </c>
      <c r="AO88" s="60" t="s">
        <v>1392</v>
      </c>
      <c r="AP88" s="75" t="s">
        <v>1392</v>
      </c>
    </row>
    <row r="89" s="12" customFormat="1" ht="70" customHeight="1" spans="1:41">
      <c r="A89" s="182" t="s">
        <v>54</v>
      </c>
      <c r="B89" s="186" t="s">
        <v>118</v>
      </c>
      <c r="C89" s="186"/>
      <c r="D89" s="186"/>
      <c r="E89" s="184"/>
      <c r="F89" s="184"/>
      <c r="G89" s="184"/>
      <c r="H89" s="184"/>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8"/>
      <c r="AN89" s="198"/>
      <c r="AO89" s="198"/>
    </row>
    <row r="90" s="12" customFormat="1" ht="77" customHeight="1" spans="1:41">
      <c r="A90" s="182" t="s">
        <v>54</v>
      </c>
      <c r="B90" s="186" t="s">
        <v>119</v>
      </c>
      <c r="C90" s="186"/>
      <c r="D90" s="186"/>
      <c r="E90" s="184"/>
      <c r="F90" s="184"/>
      <c r="G90" s="184"/>
      <c r="H90" s="184"/>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8"/>
      <c r="AN90" s="198"/>
      <c r="AO90" s="198"/>
    </row>
    <row r="91" s="12" customFormat="1" ht="77" customHeight="1" spans="1:41">
      <c r="A91" s="182" t="s">
        <v>54</v>
      </c>
      <c r="B91" s="186" t="s">
        <v>1412</v>
      </c>
      <c r="C91" s="186"/>
      <c r="D91" s="186"/>
      <c r="E91" s="184"/>
      <c r="F91" s="184"/>
      <c r="G91" s="184"/>
      <c r="H91" s="184"/>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8"/>
      <c r="AN91" s="198"/>
      <c r="AO91" s="198"/>
    </row>
    <row r="92" s="12" customFormat="1" ht="50" customHeight="1" spans="1:41">
      <c r="A92" s="182" t="s">
        <v>54</v>
      </c>
      <c r="B92" s="186" t="s">
        <v>121</v>
      </c>
      <c r="C92" s="186"/>
      <c r="D92" s="186"/>
      <c r="E92" s="184"/>
      <c r="F92" s="184"/>
      <c r="G92" s="184"/>
      <c r="H92" s="184"/>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8"/>
      <c r="AN92" s="198"/>
      <c r="AO92" s="198"/>
    </row>
    <row r="93" s="12" customFormat="1" ht="30" customHeight="1" spans="1:41">
      <c r="A93" s="182" t="s">
        <v>54</v>
      </c>
      <c r="B93" s="186" t="s">
        <v>96</v>
      </c>
      <c r="C93" s="186"/>
      <c r="D93" s="186"/>
      <c r="E93" s="184"/>
      <c r="F93" s="184"/>
      <c r="G93" s="184"/>
      <c r="H93" s="184"/>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8"/>
      <c r="AN93" s="198"/>
      <c r="AO93" s="198"/>
    </row>
    <row r="94" s="12" customFormat="1" ht="30" customHeight="1" spans="1:41">
      <c r="A94" s="206" t="s">
        <v>52</v>
      </c>
      <c r="B94" s="186" t="s">
        <v>122</v>
      </c>
      <c r="C94" s="186"/>
      <c r="D94" s="186"/>
      <c r="E94" s="184"/>
      <c r="F94" s="184"/>
      <c r="G94" s="184"/>
      <c r="H94" s="184"/>
      <c r="I94" s="195">
        <f t="shared" ref="I94:AL94" si="26">I95+I96+I100+I102</f>
        <v>4</v>
      </c>
      <c r="J94" s="195">
        <f t="shared" si="26"/>
        <v>5.13</v>
      </c>
      <c r="K94" s="195">
        <f t="shared" si="26"/>
        <v>0</v>
      </c>
      <c r="L94" s="195">
        <f t="shared" si="26"/>
        <v>0</v>
      </c>
      <c r="M94" s="195">
        <f t="shared" si="26"/>
        <v>4</v>
      </c>
      <c r="N94" s="195">
        <f t="shared" si="26"/>
        <v>0</v>
      </c>
      <c r="O94" s="195">
        <f t="shared" si="26"/>
        <v>0</v>
      </c>
      <c r="P94" s="195">
        <f t="shared" si="26"/>
        <v>0</v>
      </c>
      <c r="Q94" s="195">
        <f t="shared" si="26"/>
        <v>0</v>
      </c>
      <c r="R94" s="195">
        <f t="shared" si="26"/>
        <v>0</v>
      </c>
      <c r="S94" s="195">
        <f t="shared" si="26"/>
        <v>2327</v>
      </c>
      <c r="T94" s="195">
        <f t="shared" si="26"/>
        <v>8779</v>
      </c>
      <c r="U94" s="195">
        <f t="shared" si="26"/>
        <v>0</v>
      </c>
      <c r="V94" s="195">
        <f t="shared" si="26"/>
        <v>0</v>
      </c>
      <c r="W94" s="195">
        <f t="shared" si="26"/>
        <v>0</v>
      </c>
      <c r="X94" s="195">
        <f t="shared" si="26"/>
        <v>0</v>
      </c>
      <c r="Y94" s="195">
        <f t="shared" si="26"/>
        <v>0</v>
      </c>
      <c r="Z94" s="195">
        <f t="shared" si="26"/>
        <v>3680</v>
      </c>
      <c r="AA94" s="195">
        <f t="shared" si="26"/>
        <v>3680</v>
      </c>
      <c r="AB94" s="195">
        <f t="shared" si="26"/>
        <v>3680</v>
      </c>
      <c r="AC94" s="195">
        <f t="shared" si="26"/>
        <v>0</v>
      </c>
      <c r="AD94" s="195">
        <f t="shared" si="26"/>
        <v>0</v>
      </c>
      <c r="AE94" s="195">
        <f t="shared" si="26"/>
        <v>0</v>
      </c>
      <c r="AF94" s="195">
        <f t="shared" si="26"/>
        <v>0</v>
      </c>
      <c r="AG94" s="195">
        <f t="shared" si="26"/>
        <v>0</v>
      </c>
      <c r="AH94" s="195">
        <f t="shared" si="26"/>
        <v>0</v>
      </c>
      <c r="AI94" s="195">
        <f t="shared" si="26"/>
        <v>0</v>
      </c>
      <c r="AJ94" s="195">
        <f t="shared" si="26"/>
        <v>0</v>
      </c>
      <c r="AK94" s="195">
        <f t="shared" si="26"/>
        <v>0</v>
      </c>
      <c r="AL94" s="195">
        <f t="shared" si="26"/>
        <v>0</v>
      </c>
      <c r="AM94" s="198"/>
      <c r="AN94" s="198"/>
      <c r="AO94" s="198"/>
    </row>
    <row r="95" s="12" customFormat="1" ht="30" customHeight="1" spans="1:41">
      <c r="A95" s="182" t="s">
        <v>54</v>
      </c>
      <c r="B95" s="186" t="s">
        <v>123</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8"/>
      <c r="AN95" s="198"/>
      <c r="AO95" s="198"/>
    </row>
    <row r="96" s="12" customFormat="1" ht="30" customHeight="1" spans="1:41">
      <c r="A96" s="182" t="s">
        <v>54</v>
      </c>
      <c r="B96" s="186" t="s">
        <v>124</v>
      </c>
      <c r="C96" s="186"/>
      <c r="D96" s="186"/>
      <c r="E96" s="184"/>
      <c r="F96" s="184"/>
      <c r="G96" s="184"/>
      <c r="H96" s="184"/>
      <c r="I96" s="195">
        <f t="shared" ref="I96:AL96" si="27">SUM(I97:I99)</f>
        <v>3</v>
      </c>
      <c r="J96" s="195">
        <f t="shared" si="27"/>
        <v>4.13</v>
      </c>
      <c r="K96" s="195">
        <f t="shared" si="27"/>
        <v>0</v>
      </c>
      <c r="L96" s="195">
        <f t="shared" si="27"/>
        <v>0</v>
      </c>
      <c r="M96" s="195">
        <f t="shared" si="27"/>
        <v>3</v>
      </c>
      <c r="N96" s="195">
        <f t="shared" si="27"/>
        <v>0</v>
      </c>
      <c r="O96" s="195">
        <f t="shared" si="27"/>
        <v>0</v>
      </c>
      <c r="P96" s="195">
        <f t="shared" si="27"/>
        <v>0</v>
      </c>
      <c r="Q96" s="195">
        <f t="shared" si="27"/>
        <v>0</v>
      </c>
      <c r="R96" s="195">
        <f t="shared" si="27"/>
        <v>0</v>
      </c>
      <c r="S96" s="195">
        <f t="shared" si="27"/>
        <v>1865</v>
      </c>
      <c r="T96" s="195">
        <f t="shared" si="27"/>
        <v>6911</v>
      </c>
      <c r="U96" s="195">
        <f t="shared" si="27"/>
        <v>0</v>
      </c>
      <c r="V96" s="195">
        <f t="shared" si="27"/>
        <v>0</v>
      </c>
      <c r="W96" s="195">
        <f t="shared" si="27"/>
        <v>0</v>
      </c>
      <c r="X96" s="195">
        <f t="shared" si="27"/>
        <v>0</v>
      </c>
      <c r="Y96" s="195">
        <f t="shared" si="27"/>
        <v>0</v>
      </c>
      <c r="Z96" s="195">
        <f t="shared" si="27"/>
        <v>3600</v>
      </c>
      <c r="AA96" s="195">
        <f t="shared" si="27"/>
        <v>3600</v>
      </c>
      <c r="AB96" s="195">
        <f t="shared" si="27"/>
        <v>3600</v>
      </c>
      <c r="AC96" s="195">
        <f t="shared" si="27"/>
        <v>0</v>
      </c>
      <c r="AD96" s="195">
        <f t="shared" si="27"/>
        <v>0</v>
      </c>
      <c r="AE96" s="195">
        <f t="shared" si="27"/>
        <v>0</v>
      </c>
      <c r="AF96" s="195">
        <f t="shared" si="27"/>
        <v>0</v>
      </c>
      <c r="AG96" s="195">
        <f t="shared" si="27"/>
        <v>0</v>
      </c>
      <c r="AH96" s="195">
        <f t="shared" si="27"/>
        <v>0</v>
      </c>
      <c r="AI96" s="195">
        <f t="shared" si="27"/>
        <v>0</v>
      </c>
      <c r="AJ96" s="195">
        <f t="shared" si="27"/>
        <v>0</v>
      </c>
      <c r="AK96" s="195">
        <f t="shared" si="27"/>
        <v>0</v>
      </c>
      <c r="AL96" s="195">
        <f t="shared" si="27"/>
        <v>0</v>
      </c>
      <c r="AM96" s="198"/>
      <c r="AN96" s="198"/>
      <c r="AO96" s="198"/>
    </row>
    <row r="97" s="7" customFormat="1" ht="409" customHeight="1" spans="1:42">
      <c r="A97" s="22">
        <v>18</v>
      </c>
      <c r="B97" s="22" t="s">
        <v>1152</v>
      </c>
      <c r="C97" s="22">
        <v>2024</v>
      </c>
      <c r="D97" s="35" t="s">
        <v>193</v>
      </c>
      <c r="E97" s="24" t="s">
        <v>178</v>
      </c>
      <c r="F97" s="24" t="s">
        <v>984</v>
      </c>
      <c r="G97" s="24" t="s">
        <v>194</v>
      </c>
      <c r="H97" s="35" t="s">
        <v>1397</v>
      </c>
      <c r="I97" s="22">
        <v>1</v>
      </c>
      <c r="J97" s="22">
        <v>2</v>
      </c>
      <c r="K97" s="22"/>
      <c r="L97" s="22"/>
      <c r="M97" s="22">
        <v>1</v>
      </c>
      <c r="N97" s="22"/>
      <c r="O97" s="22"/>
      <c r="P97" s="22"/>
      <c r="Q97" s="22"/>
      <c r="R97" s="22"/>
      <c r="S97" s="22">
        <v>1200</v>
      </c>
      <c r="T97" s="22">
        <v>4337</v>
      </c>
      <c r="U97" s="49" t="s">
        <v>183</v>
      </c>
      <c r="V97" s="22" t="s">
        <v>1144</v>
      </c>
      <c r="W97" s="49" t="s">
        <v>183</v>
      </c>
      <c r="X97" s="22" t="s">
        <v>1144</v>
      </c>
      <c r="Y97" s="22" t="s">
        <v>1286</v>
      </c>
      <c r="Z97" s="62">
        <v>2000</v>
      </c>
      <c r="AA97" s="22">
        <v>2000</v>
      </c>
      <c r="AB97" s="60">
        <v>2000</v>
      </c>
      <c r="AC97" s="60"/>
      <c r="AD97" s="60"/>
      <c r="AE97" s="60"/>
      <c r="AF97" s="22"/>
      <c r="AG97" s="22"/>
      <c r="AH97" s="22"/>
      <c r="AI97" s="22"/>
      <c r="AJ97" s="22"/>
      <c r="AK97" s="22"/>
      <c r="AL97" s="22"/>
      <c r="AM97" s="33" t="s">
        <v>1153</v>
      </c>
      <c r="AN97" s="33" t="s">
        <v>1154</v>
      </c>
      <c r="AO97" s="60" t="s">
        <v>1392</v>
      </c>
      <c r="AP97" s="75" t="s">
        <v>1392</v>
      </c>
    </row>
    <row r="98" s="12" customFormat="1" ht="271" customHeight="1" spans="1:42">
      <c r="A98" s="22">
        <v>19</v>
      </c>
      <c r="B98" s="22" t="s">
        <v>1167</v>
      </c>
      <c r="C98" s="22">
        <v>2024</v>
      </c>
      <c r="D98" s="33" t="s">
        <v>1077</v>
      </c>
      <c r="E98" s="22" t="s">
        <v>178</v>
      </c>
      <c r="F98" s="24" t="s">
        <v>1013</v>
      </c>
      <c r="G98" s="22" t="s">
        <v>590</v>
      </c>
      <c r="H98" s="33" t="s">
        <v>1398</v>
      </c>
      <c r="I98" s="22">
        <v>1</v>
      </c>
      <c r="J98" s="39">
        <v>1.13</v>
      </c>
      <c r="K98" s="39"/>
      <c r="L98" s="39"/>
      <c r="M98" s="39">
        <v>1</v>
      </c>
      <c r="N98" s="39"/>
      <c r="O98" s="39"/>
      <c r="P98" s="39"/>
      <c r="Q98" s="39"/>
      <c r="R98" s="39"/>
      <c r="S98" s="39">
        <v>298</v>
      </c>
      <c r="T98" s="39">
        <v>1188</v>
      </c>
      <c r="U98" s="22" t="s">
        <v>985</v>
      </c>
      <c r="V98" s="24" t="s">
        <v>944</v>
      </c>
      <c r="W98" s="22" t="s">
        <v>183</v>
      </c>
      <c r="X98" s="22" t="s">
        <v>811</v>
      </c>
      <c r="Y98" s="22" t="s">
        <v>1286</v>
      </c>
      <c r="Z98" s="39">
        <v>950</v>
      </c>
      <c r="AA98" s="39">
        <v>950</v>
      </c>
      <c r="AB98" s="39">
        <v>950</v>
      </c>
      <c r="AC98" s="39"/>
      <c r="AD98" s="39"/>
      <c r="AE98" s="39"/>
      <c r="AF98" s="39"/>
      <c r="AG98" s="39"/>
      <c r="AH98" s="39"/>
      <c r="AI98" s="39"/>
      <c r="AJ98" s="39"/>
      <c r="AK98" s="39"/>
      <c r="AL98" s="39"/>
      <c r="AM98" s="71" t="s">
        <v>1168</v>
      </c>
      <c r="AN98" s="71" t="s">
        <v>1169</v>
      </c>
      <c r="AO98" s="78" t="s">
        <v>1392</v>
      </c>
      <c r="AP98" s="75" t="s">
        <v>1392</v>
      </c>
    </row>
    <row r="99" s="12" customFormat="1" ht="279" customHeight="1" spans="1:42">
      <c r="A99" s="22">
        <v>20</v>
      </c>
      <c r="B99" s="22" t="s">
        <v>1198</v>
      </c>
      <c r="C99" s="22">
        <v>2024</v>
      </c>
      <c r="D99" s="33" t="s">
        <v>282</v>
      </c>
      <c r="E99" s="22" t="s">
        <v>178</v>
      </c>
      <c r="F99" s="24" t="s">
        <v>1013</v>
      </c>
      <c r="G99" s="22" t="s">
        <v>252</v>
      </c>
      <c r="H99" s="33" t="s">
        <v>1399</v>
      </c>
      <c r="I99" s="22">
        <v>1</v>
      </c>
      <c r="J99" s="39">
        <v>1</v>
      </c>
      <c r="K99" s="39"/>
      <c r="L99" s="39"/>
      <c r="M99" s="39">
        <v>1</v>
      </c>
      <c r="N99" s="39"/>
      <c r="O99" s="39"/>
      <c r="P99" s="39"/>
      <c r="Q99" s="39"/>
      <c r="R99" s="39"/>
      <c r="S99" s="39">
        <v>367</v>
      </c>
      <c r="T99" s="39">
        <v>1386</v>
      </c>
      <c r="U99" s="22" t="s">
        <v>227</v>
      </c>
      <c r="V99" s="22" t="s">
        <v>656</v>
      </c>
      <c r="W99" s="22" t="s">
        <v>183</v>
      </c>
      <c r="X99" s="22" t="s">
        <v>811</v>
      </c>
      <c r="Y99" s="22" t="s">
        <v>1286</v>
      </c>
      <c r="Z99" s="39">
        <v>650</v>
      </c>
      <c r="AA99" s="39">
        <v>650</v>
      </c>
      <c r="AB99" s="39">
        <v>650</v>
      </c>
      <c r="AC99" s="39"/>
      <c r="AD99" s="39"/>
      <c r="AE99" s="39"/>
      <c r="AF99" s="39"/>
      <c r="AG99" s="39"/>
      <c r="AH99" s="39"/>
      <c r="AI99" s="39"/>
      <c r="AJ99" s="39"/>
      <c r="AK99" s="39"/>
      <c r="AL99" s="39"/>
      <c r="AM99" s="71" t="s">
        <v>1199</v>
      </c>
      <c r="AN99" s="71" t="s">
        <v>1200</v>
      </c>
      <c r="AO99" s="78" t="s">
        <v>1392</v>
      </c>
      <c r="AP99" s="75" t="s">
        <v>1392</v>
      </c>
    </row>
    <row r="100" s="12" customFormat="1" ht="30" customHeight="1" spans="1:41">
      <c r="A100" s="182" t="s">
        <v>54</v>
      </c>
      <c r="B100" s="186" t="s">
        <v>125</v>
      </c>
      <c r="C100" s="186"/>
      <c r="D100" s="186"/>
      <c r="E100" s="184"/>
      <c r="F100" s="184"/>
      <c r="G100" s="184"/>
      <c r="H100" s="184"/>
      <c r="I100" s="195">
        <f t="shared" ref="I100:AL100" si="28">SUM(I101)</f>
        <v>1</v>
      </c>
      <c r="J100" s="195">
        <f t="shared" si="28"/>
        <v>1</v>
      </c>
      <c r="K100" s="195">
        <f t="shared" si="28"/>
        <v>0</v>
      </c>
      <c r="L100" s="195">
        <f t="shared" si="28"/>
        <v>0</v>
      </c>
      <c r="M100" s="195">
        <f t="shared" si="28"/>
        <v>1</v>
      </c>
      <c r="N100" s="195">
        <f t="shared" si="28"/>
        <v>0</v>
      </c>
      <c r="O100" s="195">
        <f t="shared" si="28"/>
        <v>0</v>
      </c>
      <c r="P100" s="195">
        <f t="shared" si="28"/>
        <v>0</v>
      </c>
      <c r="Q100" s="195">
        <f t="shared" si="28"/>
        <v>0</v>
      </c>
      <c r="R100" s="195">
        <f t="shared" si="28"/>
        <v>0</v>
      </c>
      <c r="S100" s="195">
        <f t="shared" si="28"/>
        <v>462</v>
      </c>
      <c r="T100" s="195">
        <f t="shared" si="28"/>
        <v>1868</v>
      </c>
      <c r="U100" s="195">
        <f t="shared" si="28"/>
        <v>0</v>
      </c>
      <c r="V100" s="195">
        <f t="shared" si="28"/>
        <v>0</v>
      </c>
      <c r="W100" s="195">
        <f t="shared" si="28"/>
        <v>0</v>
      </c>
      <c r="X100" s="195">
        <f t="shared" si="28"/>
        <v>0</v>
      </c>
      <c r="Y100" s="195">
        <f t="shared" si="28"/>
        <v>0</v>
      </c>
      <c r="Z100" s="195">
        <f t="shared" si="28"/>
        <v>80</v>
      </c>
      <c r="AA100" s="195">
        <f t="shared" si="28"/>
        <v>80</v>
      </c>
      <c r="AB100" s="195">
        <f t="shared" si="28"/>
        <v>80</v>
      </c>
      <c r="AC100" s="195">
        <f t="shared" si="28"/>
        <v>0</v>
      </c>
      <c r="AD100" s="195">
        <f t="shared" si="28"/>
        <v>0</v>
      </c>
      <c r="AE100" s="195">
        <f t="shared" si="28"/>
        <v>0</v>
      </c>
      <c r="AF100" s="195">
        <f t="shared" si="28"/>
        <v>0</v>
      </c>
      <c r="AG100" s="195">
        <f t="shared" si="28"/>
        <v>0</v>
      </c>
      <c r="AH100" s="195">
        <f t="shared" si="28"/>
        <v>0</v>
      </c>
      <c r="AI100" s="195">
        <f t="shared" si="28"/>
        <v>0</v>
      </c>
      <c r="AJ100" s="195">
        <f t="shared" si="28"/>
        <v>0</v>
      </c>
      <c r="AK100" s="195">
        <f t="shared" si="28"/>
        <v>0</v>
      </c>
      <c r="AL100" s="195">
        <f t="shared" si="28"/>
        <v>0</v>
      </c>
      <c r="AM100" s="198"/>
      <c r="AN100" s="198"/>
      <c r="AO100" s="198"/>
    </row>
    <row r="101" s="12" customFormat="1" ht="305" customHeight="1" spans="1:42">
      <c r="A101" s="22">
        <v>21</v>
      </c>
      <c r="B101" s="22" t="s">
        <v>1223</v>
      </c>
      <c r="C101" s="22">
        <v>2024</v>
      </c>
      <c r="D101" s="33" t="s">
        <v>285</v>
      </c>
      <c r="E101" s="22" t="s">
        <v>178</v>
      </c>
      <c r="F101" s="24" t="s">
        <v>1013</v>
      </c>
      <c r="G101" s="22" t="s">
        <v>252</v>
      </c>
      <c r="H101" s="33" t="s">
        <v>1116</v>
      </c>
      <c r="I101" s="22">
        <v>1</v>
      </c>
      <c r="J101" s="39">
        <v>1</v>
      </c>
      <c r="K101" s="39"/>
      <c r="L101" s="39"/>
      <c r="M101" s="39">
        <v>1</v>
      </c>
      <c r="N101" s="39"/>
      <c r="O101" s="39"/>
      <c r="P101" s="39"/>
      <c r="Q101" s="39"/>
      <c r="R101" s="39"/>
      <c r="S101" s="39">
        <v>462</v>
      </c>
      <c r="T101" s="39">
        <v>1868</v>
      </c>
      <c r="U101" s="22" t="s">
        <v>227</v>
      </c>
      <c r="V101" s="22" t="s">
        <v>656</v>
      </c>
      <c r="W101" s="22" t="s">
        <v>183</v>
      </c>
      <c r="X101" s="22" t="s">
        <v>811</v>
      </c>
      <c r="Y101" s="22" t="s">
        <v>1286</v>
      </c>
      <c r="Z101" s="39">
        <v>80</v>
      </c>
      <c r="AA101" s="39">
        <v>80</v>
      </c>
      <c r="AB101" s="39">
        <v>80</v>
      </c>
      <c r="AC101" s="39"/>
      <c r="AD101" s="39"/>
      <c r="AE101" s="39"/>
      <c r="AF101" s="39"/>
      <c r="AG101" s="39"/>
      <c r="AH101" s="39"/>
      <c r="AI101" s="39"/>
      <c r="AJ101" s="39"/>
      <c r="AK101" s="39"/>
      <c r="AL101" s="39"/>
      <c r="AM101" s="71" t="s">
        <v>1224</v>
      </c>
      <c r="AN101" s="71" t="s">
        <v>1225</v>
      </c>
      <c r="AO101" s="78" t="s">
        <v>1392</v>
      </c>
      <c r="AP101" s="75" t="s">
        <v>1392</v>
      </c>
    </row>
    <row r="102" s="12" customFormat="1" ht="30" customHeight="1" spans="1:41">
      <c r="A102" s="182" t="s">
        <v>54</v>
      </c>
      <c r="B102" s="186" t="s">
        <v>126</v>
      </c>
      <c r="C102" s="186"/>
      <c r="D102" s="186"/>
      <c r="E102" s="184"/>
      <c r="F102" s="184"/>
      <c r="G102" s="184"/>
      <c r="H102" s="184"/>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8"/>
      <c r="AN102" s="198"/>
      <c r="AO102" s="198"/>
    </row>
    <row r="103" s="12" customFormat="1" ht="30" customHeight="1" spans="1:41">
      <c r="A103" s="206" t="s">
        <v>52</v>
      </c>
      <c r="B103" s="186" t="s">
        <v>127</v>
      </c>
      <c r="C103" s="186"/>
      <c r="D103" s="186"/>
      <c r="E103" s="184"/>
      <c r="F103" s="184"/>
      <c r="G103" s="184"/>
      <c r="H103" s="184"/>
      <c r="I103" s="195">
        <f t="shared" ref="I103:AL103" si="29">I104+I105+I106+I107+I108+I109</f>
        <v>0</v>
      </c>
      <c r="J103" s="195">
        <f t="shared" si="29"/>
        <v>0</v>
      </c>
      <c r="K103" s="195">
        <f t="shared" si="29"/>
        <v>0</v>
      </c>
      <c r="L103" s="195">
        <f t="shared" si="29"/>
        <v>0</v>
      </c>
      <c r="M103" s="195">
        <f t="shared" si="29"/>
        <v>0</v>
      </c>
      <c r="N103" s="195">
        <f t="shared" si="29"/>
        <v>0</v>
      </c>
      <c r="O103" s="195">
        <f t="shared" si="29"/>
        <v>0</v>
      </c>
      <c r="P103" s="195">
        <f t="shared" si="29"/>
        <v>0</v>
      </c>
      <c r="Q103" s="195">
        <f t="shared" si="29"/>
        <v>0</v>
      </c>
      <c r="R103" s="195">
        <f t="shared" si="29"/>
        <v>0</v>
      </c>
      <c r="S103" s="195">
        <f t="shared" si="29"/>
        <v>0</v>
      </c>
      <c r="T103" s="195">
        <f t="shared" si="29"/>
        <v>0</v>
      </c>
      <c r="U103" s="195">
        <f t="shared" si="29"/>
        <v>0</v>
      </c>
      <c r="V103" s="195">
        <f t="shared" si="29"/>
        <v>0</v>
      </c>
      <c r="W103" s="195">
        <f t="shared" si="29"/>
        <v>0</v>
      </c>
      <c r="X103" s="195">
        <f t="shared" si="29"/>
        <v>0</v>
      </c>
      <c r="Y103" s="195">
        <f t="shared" si="29"/>
        <v>0</v>
      </c>
      <c r="Z103" s="195">
        <f t="shared" si="29"/>
        <v>0</v>
      </c>
      <c r="AA103" s="195">
        <f t="shared" si="29"/>
        <v>0</v>
      </c>
      <c r="AB103" s="195">
        <f t="shared" si="29"/>
        <v>0</v>
      </c>
      <c r="AC103" s="195">
        <f t="shared" si="29"/>
        <v>0</v>
      </c>
      <c r="AD103" s="195">
        <f t="shared" si="29"/>
        <v>0</v>
      </c>
      <c r="AE103" s="195">
        <f t="shared" si="29"/>
        <v>0</v>
      </c>
      <c r="AF103" s="195">
        <f t="shared" si="29"/>
        <v>0</v>
      </c>
      <c r="AG103" s="195">
        <f t="shared" si="29"/>
        <v>0</v>
      </c>
      <c r="AH103" s="195">
        <f t="shared" si="29"/>
        <v>0</v>
      </c>
      <c r="AI103" s="195">
        <f t="shared" si="29"/>
        <v>0</v>
      </c>
      <c r="AJ103" s="195">
        <f t="shared" si="29"/>
        <v>0</v>
      </c>
      <c r="AK103" s="195">
        <f t="shared" si="29"/>
        <v>0</v>
      </c>
      <c r="AL103" s="195">
        <f t="shared" si="29"/>
        <v>0</v>
      </c>
      <c r="AM103" s="198"/>
      <c r="AN103" s="198"/>
      <c r="AO103" s="198"/>
    </row>
    <row r="104" s="12" customFormat="1" ht="30" customHeight="1" spans="1:41">
      <c r="A104" s="182" t="s">
        <v>54</v>
      </c>
      <c r="B104" s="186" t="s">
        <v>128</v>
      </c>
      <c r="C104" s="186"/>
      <c r="D104" s="186"/>
      <c r="E104" s="184"/>
      <c r="F104" s="184"/>
      <c r="G104" s="184"/>
      <c r="H104" s="184"/>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8"/>
      <c r="AN104" s="198"/>
      <c r="AO104" s="198"/>
    </row>
    <row r="105" s="12" customFormat="1" ht="58" customHeight="1" spans="1:41">
      <c r="A105" s="182" t="s">
        <v>54</v>
      </c>
      <c r="B105" s="186" t="s">
        <v>129</v>
      </c>
      <c r="C105" s="186"/>
      <c r="D105" s="186"/>
      <c r="E105" s="184"/>
      <c r="F105" s="184"/>
      <c r="G105" s="184"/>
      <c r="H105" s="184"/>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8"/>
      <c r="AN105" s="198"/>
      <c r="AO105" s="198"/>
    </row>
    <row r="106" s="12" customFormat="1" ht="68" customHeight="1" spans="1:41">
      <c r="A106" s="182" t="s">
        <v>54</v>
      </c>
      <c r="B106" s="186" t="s">
        <v>130</v>
      </c>
      <c r="C106" s="186"/>
      <c r="D106" s="186"/>
      <c r="E106" s="184"/>
      <c r="F106" s="184"/>
      <c r="G106" s="184"/>
      <c r="H106" s="184"/>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8"/>
      <c r="AN106" s="198"/>
      <c r="AO106" s="198"/>
    </row>
    <row r="107" s="12" customFormat="1" ht="30" customHeight="1" spans="1:41">
      <c r="A107" s="182" t="s">
        <v>54</v>
      </c>
      <c r="B107" s="186" t="s">
        <v>131</v>
      </c>
      <c r="C107" s="186"/>
      <c r="D107" s="186"/>
      <c r="E107" s="184"/>
      <c r="F107" s="184"/>
      <c r="G107" s="184"/>
      <c r="H107" s="184"/>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8"/>
      <c r="AN107" s="198"/>
      <c r="AO107" s="198"/>
    </row>
    <row r="108" s="12" customFormat="1" ht="30" customHeight="1" spans="1:41">
      <c r="A108" s="182" t="s">
        <v>54</v>
      </c>
      <c r="B108" s="186" t="s">
        <v>132</v>
      </c>
      <c r="C108" s="186"/>
      <c r="D108" s="186"/>
      <c r="E108" s="184"/>
      <c r="F108" s="184"/>
      <c r="G108" s="184"/>
      <c r="H108" s="184"/>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8"/>
      <c r="AN108" s="198"/>
      <c r="AO108" s="198"/>
    </row>
    <row r="109" s="12" customFormat="1" ht="30" customHeight="1" spans="1:41">
      <c r="A109" s="182" t="s">
        <v>54</v>
      </c>
      <c r="B109" s="186" t="s">
        <v>133</v>
      </c>
      <c r="C109" s="186"/>
      <c r="D109" s="186"/>
      <c r="E109" s="184"/>
      <c r="F109" s="184"/>
      <c r="G109" s="184"/>
      <c r="H109" s="184"/>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8"/>
      <c r="AN109" s="198"/>
      <c r="AO109" s="198"/>
    </row>
    <row r="110" s="12" customFormat="1" ht="30" customHeight="1" spans="1:41">
      <c r="A110" s="179" t="s">
        <v>50</v>
      </c>
      <c r="B110" s="186" t="s">
        <v>134</v>
      </c>
      <c r="C110" s="186"/>
      <c r="D110" s="186"/>
      <c r="E110" s="184"/>
      <c r="F110" s="184"/>
      <c r="G110" s="184"/>
      <c r="H110" s="184"/>
      <c r="I110" s="196">
        <f t="shared" ref="I110:AL110" si="30">I111</f>
        <v>0</v>
      </c>
      <c r="J110" s="196">
        <f t="shared" si="30"/>
        <v>0</v>
      </c>
      <c r="K110" s="196">
        <f t="shared" si="30"/>
        <v>0</v>
      </c>
      <c r="L110" s="196">
        <f t="shared" si="30"/>
        <v>0</v>
      </c>
      <c r="M110" s="196">
        <f t="shared" si="30"/>
        <v>0</v>
      </c>
      <c r="N110" s="196">
        <f t="shared" si="30"/>
        <v>0</v>
      </c>
      <c r="O110" s="196">
        <f t="shared" si="30"/>
        <v>0</v>
      </c>
      <c r="P110" s="196">
        <f t="shared" si="30"/>
        <v>0</v>
      </c>
      <c r="Q110" s="196">
        <f t="shared" si="30"/>
        <v>0</v>
      </c>
      <c r="R110" s="196">
        <f t="shared" si="30"/>
        <v>0</v>
      </c>
      <c r="S110" s="196">
        <f t="shared" si="30"/>
        <v>0</v>
      </c>
      <c r="T110" s="196">
        <f t="shared" si="30"/>
        <v>0</v>
      </c>
      <c r="U110" s="196">
        <f t="shared" si="30"/>
        <v>0</v>
      </c>
      <c r="V110" s="196">
        <f t="shared" si="30"/>
        <v>0</v>
      </c>
      <c r="W110" s="196">
        <f t="shared" si="30"/>
        <v>0</v>
      </c>
      <c r="X110" s="196">
        <f t="shared" si="30"/>
        <v>0</v>
      </c>
      <c r="Y110" s="196">
        <f t="shared" si="30"/>
        <v>0</v>
      </c>
      <c r="Z110" s="196">
        <f t="shared" si="30"/>
        <v>0</v>
      </c>
      <c r="AA110" s="196">
        <f t="shared" si="30"/>
        <v>0</v>
      </c>
      <c r="AB110" s="196">
        <f t="shared" si="30"/>
        <v>0</v>
      </c>
      <c r="AC110" s="196">
        <f t="shared" si="30"/>
        <v>0</v>
      </c>
      <c r="AD110" s="196">
        <f t="shared" si="30"/>
        <v>0</v>
      </c>
      <c r="AE110" s="196">
        <f t="shared" si="30"/>
        <v>0</v>
      </c>
      <c r="AF110" s="196">
        <f t="shared" si="30"/>
        <v>0</v>
      </c>
      <c r="AG110" s="196">
        <f t="shared" si="30"/>
        <v>0</v>
      </c>
      <c r="AH110" s="196">
        <f t="shared" si="30"/>
        <v>0</v>
      </c>
      <c r="AI110" s="196">
        <f t="shared" si="30"/>
        <v>0</v>
      </c>
      <c r="AJ110" s="196">
        <f t="shared" si="30"/>
        <v>0</v>
      </c>
      <c r="AK110" s="196">
        <f t="shared" si="30"/>
        <v>0</v>
      </c>
      <c r="AL110" s="196">
        <f t="shared" si="30"/>
        <v>0</v>
      </c>
      <c r="AM110" s="198"/>
      <c r="AN110" s="198"/>
      <c r="AO110" s="198"/>
    </row>
    <row r="111" s="12" customFormat="1" ht="30" customHeight="1" spans="1:41">
      <c r="A111" s="179" t="s">
        <v>52</v>
      </c>
      <c r="B111" s="186" t="s">
        <v>134</v>
      </c>
      <c r="C111" s="186"/>
      <c r="D111" s="186"/>
      <c r="E111" s="184"/>
      <c r="F111" s="184"/>
      <c r="G111" s="184"/>
      <c r="H111" s="184"/>
      <c r="I111" s="195">
        <f t="shared" ref="I111:AL111" si="31">I112+I113+I114</f>
        <v>0</v>
      </c>
      <c r="J111" s="195">
        <f t="shared" si="31"/>
        <v>0</v>
      </c>
      <c r="K111" s="195">
        <f t="shared" si="31"/>
        <v>0</v>
      </c>
      <c r="L111" s="195">
        <f t="shared" si="31"/>
        <v>0</v>
      </c>
      <c r="M111" s="195">
        <f t="shared" si="31"/>
        <v>0</v>
      </c>
      <c r="N111" s="195">
        <f t="shared" si="31"/>
        <v>0</v>
      </c>
      <c r="O111" s="195">
        <f t="shared" si="31"/>
        <v>0</v>
      </c>
      <c r="P111" s="195">
        <f t="shared" si="31"/>
        <v>0</v>
      </c>
      <c r="Q111" s="195">
        <f t="shared" si="31"/>
        <v>0</v>
      </c>
      <c r="R111" s="195">
        <f t="shared" si="31"/>
        <v>0</v>
      </c>
      <c r="S111" s="195">
        <f t="shared" si="31"/>
        <v>0</v>
      </c>
      <c r="T111" s="195">
        <f t="shared" si="31"/>
        <v>0</v>
      </c>
      <c r="U111" s="195">
        <f t="shared" si="31"/>
        <v>0</v>
      </c>
      <c r="V111" s="195">
        <f t="shared" si="31"/>
        <v>0</v>
      </c>
      <c r="W111" s="195">
        <f t="shared" si="31"/>
        <v>0</v>
      </c>
      <c r="X111" s="195">
        <f t="shared" si="31"/>
        <v>0</v>
      </c>
      <c r="Y111" s="195">
        <f t="shared" si="31"/>
        <v>0</v>
      </c>
      <c r="Z111" s="195">
        <f t="shared" si="31"/>
        <v>0</v>
      </c>
      <c r="AA111" s="195">
        <f t="shared" si="31"/>
        <v>0</v>
      </c>
      <c r="AB111" s="195">
        <f t="shared" si="31"/>
        <v>0</v>
      </c>
      <c r="AC111" s="195">
        <f t="shared" si="31"/>
        <v>0</v>
      </c>
      <c r="AD111" s="195">
        <f t="shared" si="31"/>
        <v>0</v>
      </c>
      <c r="AE111" s="195">
        <f t="shared" si="31"/>
        <v>0</v>
      </c>
      <c r="AF111" s="195">
        <f t="shared" si="31"/>
        <v>0</v>
      </c>
      <c r="AG111" s="195">
        <f t="shared" si="31"/>
        <v>0</v>
      </c>
      <c r="AH111" s="195">
        <f t="shared" si="31"/>
        <v>0</v>
      </c>
      <c r="AI111" s="195">
        <f t="shared" si="31"/>
        <v>0</v>
      </c>
      <c r="AJ111" s="195">
        <f t="shared" si="31"/>
        <v>0</v>
      </c>
      <c r="AK111" s="195">
        <f t="shared" si="31"/>
        <v>0</v>
      </c>
      <c r="AL111" s="195">
        <f t="shared" si="31"/>
        <v>0</v>
      </c>
      <c r="AM111" s="198"/>
      <c r="AN111" s="198"/>
      <c r="AO111" s="198"/>
    </row>
    <row r="112" s="12" customFormat="1" ht="30" customHeight="1" spans="1:41">
      <c r="A112" s="182" t="s">
        <v>54</v>
      </c>
      <c r="B112" s="186" t="s">
        <v>135</v>
      </c>
      <c r="C112" s="186"/>
      <c r="D112" s="186"/>
      <c r="E112" s="184"/>
      <c r="F112" s="184"/>
      <c r="G112" s="184"/>
      <c r="H112" s="184"/>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8"/>
      <c r="AN112" s="198"/>
      <c r="AO112" s="198"/>
    </row>
    <row r="113" s="12" customFormat="1" ht="30" customHeight="1" spans="1:41">
      <c r="A113" s="182" t="s">
        <v>54</v>
      </c>
      <c r="B113" s="186" t="s">
        <v>136</v>
      </c>
      <c r="C113" s="186"/>
      <c r="D113" s="186"/>
      <c r="E113" s="184"/>
      <c r="F113" s="184"/>
      <c r="G113" s="184"/>
      <c r="H113" s="184"/>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8"/>
      <c r="AN113" s="198"/>
      <c r="AO113" s="198"/>
    </row>
    <row r="114" s="12" customFormat="1" ht="30" customHeight="1" spans="1:41">
      <c r="A114" s="182" t="s">
        <v>54</v>
      </c>
      <c r="B114" s="186" t="s">
        <v>137</v>
      </c>
      <c r="C114" s="186"/>
      <c r="D114" s="186"/>
      <c r="E114" s="184"/>
      <c r="F114" s="184"/>
      <c r="G114" s="184"/>
      <c r="H114" s="184"/>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8"/>
      <c r="AN114" s="198"/>
      <c r="AO114" s="198"/>
    </row>
    <row r="115" s="12" customFormat="1" ht="30" customHeight="1" spans="1:41">
      <c r="A115" s="179" t="s">
        <v>50</v>
      </c>
      <c r="B115" s="186" t="s">
        <v>138</v>
      </c>
      <c r="C115" s="186"/>
      <c r="D115" s="186"/>
      <c r="E115" s="184"/>
      <c r="F115" s="184"/>
      <c r="G115" s="184"/>
      <c r="H115" s="184"/>
      <c r="I115" s="196">
        <f t="shared" ref="I115:AL115" si="32">I116+I118+I123+I130</f>
        <v>1</v>
      </c>
      <c r="J115" s="196">
        <f t="shared" si="32"/>
        <v>800</v>
      </c>
      <c r="K115" s="196">
        <f t="shared" si="32"/>
        <v>0</v>
      </c>
      <c r="L115" s="196">
        <f t="shared" si="32"/>
        <v>0</v>
      </c>
      <c r="M115" s="196">
        <f t="shared" si="32"/>
        <v>0</v>
      </c>
      <c r="N115" s="196">
        <f t="shared" si="32"/>
        <v>0</v>
      </c>
      <c r="O115" s="196">
        <f t="shared" si="32"/>
        <v>1</v>
      </c>
      <c r="P115" s="196">
        <f t="shared" si="32"/>
        <v>0</v>
      </c>
      <c r="Q115" s="196">
        <f t="shared" si="32"/>
        <v>0</v>
      </c>
      <c r="R115" s="196">
        <f t="shared" si="32"/>
        <v>0</v>
      </c>
      <c r="S115" s="196">
        <f t="shared" si="32"/>
        <v>800</v>
      </c>
      <c r="T115" s="196">
        <f t="shared" si="32"/>
        <v>800</v>
      </c>
      <c r="U115" s="196">
        <f t="shared" si="32"/>
        <v>0</v>
      </c>
      <c r="V115" s="196">
        <f t="shared" si="32"/>
        <v>0</v>
      </c>
      <c r="W115" s="196">
        <f t="shared" si="32"/>
        <v>0</v>
      </c>
      <c r="X115" s="196">
        <f t="shared" si="32"/>
        <v>0</v>
      </c>
      <c r="Y115" s="196">
        <f t="shared" si="32"/>
        <v>0</v>
      </c>
      <c r="Z115" s="196">
        <f t="shared" si="32"/>
        <v>240</v>
      </c>
      <c r="AA115" s="196">
        <f t="shared" si="32"/>
        <v>240</v>
      </c>
      <c r="AB115" s="196">
        <f t="shared" si="32"/>
        <v>240</v>
      </c>
      <c r="AC115" s="196">
        <f t="shared" si="32"/>
        <v>0</v>
      </c>
      <c r="AD115" s="196">
        <f t="shared" si="32"/>
        <v>0</v>
      </c>
      <c r="AE115" s="196">
        <f t="shared" si="32"/>
        <v>0</v>
      </c>
      <c r="AF115" s="196">
        <f t="shared" si="32"/>
        <v>0</v>
      </c>
      <c r="AG115" s="196">
        <f t="shared" si="32"/>
        <v>0</v>
      </c>
      <c r="AH115" s="196">
        <f t="shared" si="32"/>
        <v>0</v>
      </c>
      <c r="AI115" s="196">
        <f t="shared" si="32"/>
        <v>0</v>
      </c>
      <c r="AJ115" s="196">
        <f t="shared" si="32"/>
        <v>0</v>
      </c>
      <c r="AK115" s="196">
        <f t="shared" si="32"/>
        <v>0</v>
      </c>
      <c r="AL115" s="196">
        <f t="shared" si="32"/>
        <v>0</v>
      </c>
      <c r="AM115" s="198"/>
      <c r="AN115" s="198"/>
      <c r="AO115" s="198"/>
    </row>
    <row r="116" s="12" customFormat="1" ht="30" customHeight="1" spans="1:41">
      <c r="A116" s="206" t="s">
        <v>52</v>
      </c>
      <c r="B116" s="186" t="s">
        <v>139</v>
      </c>
      <c r="C116" s="186"/>
      <c r="D116" s="186"/>
      <c r="E116" s="184"/>
      <c r="F116" s="184"/>
      <c r="G116" s="184"/>
      <c r="H116" s="184"/>
      <c r="I116" s="195">
        <f t="shared" ref="I116:AL116" si="33">I117</f>
        <v>0</v>
      </c>
      <c r="J116" s="195">
        <f t="shared" si="33"/>
        <v>0</v>
      </c>
      <c r="K116" s="195">
        <f t="shared" si="33"/>
        <v>0</v>
      </c>
      <c r="L116" s="195">
        <f t="shared" si="33"/>
        <v>0</v>
      </c>
      <c r="M116" s="195">
        <f t="shared" si="33"/>
        <v>0</v>
      </c>
      <c r="N116" s="195">
        <f t="shared" si="33"/>
        <v>0</v>
      </c>
      <c r="O116" s="195">
        <f t="shared" si="33"/>
        <v>0</v>
      </c>
      <c r="P116" s="195">
        <f t="shared" si="33"/>
        <v>0</v>
      </c>
      <c r="Q116" s="195">
        <f t="shared" si="33"/>
        <v>0</v>
      </c>
      <c r="R116" s="195">
        <f t="shared" si="33"/>
        <v>0</v>
      </c>
      <c r="S116" s="195">
        <f t="shared" si="33"/>
        <v>0</v>
      </c>
      <c r="T116" s="195">
        <f t="shared" si="33"/>
        <v>0</v>
      </c>
      <c r="U116" s="195">
        <f t="shared" si="33"/>
        <v>0</v>
      </c>
      <c r="V116" s="195">
        <f t="shared" si="33"/>
        <v>0</v>
      </c>
      <c r="W116" s="195">
        <f t="shared" si="33"/>
        <v>0</v>
      </c>
      <c r="X116" s="195">
        <f t="shared" si="33"/>
        <v>0</v>
      </c>
      <c r="Y116" s="195">
        <f t="shared" si="33"/>
        <v>0</v>
      </c>
      <c r="Z116" s="195">
        <f t="shared" si="33"/>
        <v>0</v>
      </c>
      <c r="AA116" s="195">
        <f t="shared" si="33"/>
        <v>0</v>
      </c>
      <c r="AB116" s="195">
        <f t="shared" si="33"/>
        <v>0</v>
      </c>
      <c r="AC116" s="195">
        <f t="shared" si="33"/>
        <v>0</v>
      </c>
      <c r="AD116" s="195">
        <f t="shared" si="33"/>
        <v>0</v>
      </c>
      <c r="AE116" s="195">
        <f t="shared" si="33"/>
        <v>0</v>
      </c>
      <c r="AF116" s="195">
        <f t="shared" si="33"/>
        <v>0</v>
      </c>
      <c r="AG116" s="195">
        <f t="shared" si="33"/>
        <v>0</v>
      </c>
      <c r="AH116" s="195">
        <f t="shared" si="33"/>
        <v>0</v>
      </c>
      <c r="AI116" s="195">
        <f t="shared" si="33"/>
        <v>0</v>
      </c>
      <c r="AJ116" s="195">
        <f t="shared" si="33"/>
        <v>0</v>
      </c>
      <c r="AK116" s="195">
        <f t="shared" si="33"/>
        <v>0</v>
      </c>
      <c r="AL116" s="195">
        <f t="shared" si="33"/>
        <v>0</v>
      </c>
      <c r="AM116" s="198"/>
      <c r="AN116" s="198"/>
      <c r="AO116" s="198"/>
    </row>
    <row r="117" s="12" customFormat="1" ht="30" customHeight="1" spans="1:41">
      <c r="A117" s="182" t="s">
        <v>54</v>
      </c>
      <c r="B117" s="186" t="s">
        <v>140</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c r="AO117" s="198"/>
    </row>
    <row r="118" s="12" customFormat="1" ht="30" customHeight="1" spans="1:41">
      <c r="A118" s="206" t="s">
        <v>52</v>
      </c>
      <c r="B118" s="186" t="s">
        <v>141</v>
      </c>
      <c r="C118" s="186"/>
      <c r="D118" s="186"/>
      <c r="E118" s="184"/>
      <c r="F118" s="184"/>
      <c r="G118" s="184"/>
      <c r="H118" s="184"/>
      <c r="I118" s="195">
        <f t="shared" ref="I118:AL118" si="34">I119+I121+I122</f>
        <v>1</v>
      </c>
      <c r="J118" s="195">
        <f t="shared" si="34"/>
        <v>800</v>
      </c>
      <c r="K118" s="195">
        <f t="shared" si="34"/>
        <v>0</v>
      </c>
      <c r="L118" s="195">
        <f t="shared" si="34"/>
        <v>0</v>
      </c>
      <c r="M118" s="195">
        <f t="shared" si="34"/>
        <v>0</v>
      </c>
      <c r="N118" s="195">
        <f t="shared" si="34"/>
        <v>0</v>
      </c>
      <c r="O118" s="195">
        <f t="shared" si="34"/>
        <v>1</v>
      </c>
      <c r="P118" s="195">
        <f t="shared" si="34"/>
        <v>0</v>
      </c>
      <c r="Q118" s="195">
        <f t="shared" si="34"/>
        <v>0</v>
      </c>
      <c r="R118" s="195">
        <f t="shared" si="34"/>
        <v>0</v>
      </c>
      <c r="S118" s="195">
        <f t="shared" si="34"/>
        <v>800</v>
      </c>
      <c r="T118" s="195">
        <f t="shared" si="34"/>
        <v>800</v>
      </c>
      <c r="U118" s="195">
        <f t="shared" si="34"/>
        <v>0</v>
      </c>
      <c r="V118" s="195">
        <f t="shared" si="34"/>
        <v>0</v>
      </c>
      <c r="W118" s="195">
        <f t="shared" si="34"/>
        <v>0</v>
      </c>
      <c r="X118" s="195">
        <f t="shared" si="34"/>
        <v>0</v>
      </c>
      <c r="Y118" s="195">
        <f t="shared" si="34"/>
        <v>0</v>
      </c>
      <c r="Z118" s="195">
        <f t="shared" si="34"/>
        <v>240</v>
      </c>
      <c r="AA118" s="195">
        <f t="shared" si="34"/>
        <v>240</v>
      </c>
      <c r="AB118" s="195">
        <f t="shared" si="34"/>
        <v>240</v>
      </c>
      <c r="AC118" s="195">
        <f t="shared" si="34"/>
        <v>0</v>
      </c>
      <c r="AD118" s="195">
        <f t="shared" si="34"/>
        <v>0</v>
      </c>
      <c r="AE118" s="195">
        <f t="shared" si="34"/>
        <v>0</v>
      </c>
      <c r="AF118" s="195">
        <f t="shared" si="34"/>
        <v>0</v>
      </c>
      <c r="AG118" s="195">
        <f t="shared" si="34"/>
        <v>0</v>
      </c>
      <c r="AH118" s="195">
        <f t="shared" si="34"/>
        <v>0</v>
      </c>
      <c r="AI118" s="195">
        <f t="shared" si="34"/>
        <v>0</v>
      </c>
      <c r="AJ118" s="195">
        <f t="shared" si="34"/>
        <v>0</v>
      </c>
      <c r="AK118" s="195">
        <f t="shared" si="34"/>
        <v>0</v>
      </c>
      <c r="AL118" s="195">
        <f t="shared" si="34"/>
        <v>0</v>
      </c>
      <c r="AM118" s="198"/>
      <c r="AN118" s="198"/>
      <c r="AO118" s="198"/>
    </row>
    <row r="119" s="12" customFormat="1" ht="30" customHeight="1" spans="1:41">
      <c r="A119" s="182" t="s">
        <v>54</v>
      </c>
      <c r="B119" s="186" t="s">
        <v>142</v>
      </c>
      <c r="C119" s="186"/>
      <c r="D119" s="186"/>
      <c r="E119" s="184"/>
      <c r="F119" s="184"/>
      <c r="G119" s="184"/>
      <c r="H119" s="184"/>
      <c r="I119" s="195">
        <f t="shared" ref="I119:AL119" si="35">SUM(I120)</f>
        <v>1</v>
      </c>
      <c r="J119" s="195">
        <f t="shared" si="35"/>
        <v>800</v>
      </c>
      <c r="K119" s="195">
        <f t="shared" si="35"/>
        <v>0</v>
      </c>
      <c r="L119" s="195">
        <f t="shared" si="35"/>
        <v>0</v>
      </c>
      <c r="M119" s="195">
        <f t="shared" si="35"/>
        <v>0</v>
      </c>
      <c r="N119" s="195">
        <f t="shared" si="35"/>
        <v>0</v>
      </c>
      <c r="O119" s="195">
        <f t="shared" si="35"/>
        <v>1</v>
      </c>
      <c r="P119" s="195">
        <f t="shared" si="35"/>
        <v>0</v>
      </c>
      <c r="Q119" s="195">
        <f t="shared" si="35"/>
        <v>0</v>
      </c>
      <c r="R119" s="195">
        <f t="shared" si="35"/>
        <v>0</v>
      </c>
      <c r="S119" s="195">
        <f t="shared" si="35"/>
        <v>800</v>
      </c>
      <c r="T119" s="195">
        <f t="shared" si="35"/>
        <v>800</v>
      </c>
      <c r="U119" s="195">
        <f t="shared" si="35"/>
        <v>0</v>
      </c>
      <c r="V119" s="195">
        <f t="shared" si="35"/>
        <v>0</v>
      </c>
      <c r="W119" s="195">
        <f t="shared" si="35"/>
        <v>0</v>
      </c>
      <c r="X119" s="195">
        <f t="shared" si="35"/>
        <v>0</v>
      </c>
      <c r="Y119" s="195">
        <f t="shared" si="35"/>
        <v>0</v>
      </c>
      <c r="Z119" s="195">
        <f t="shared" si="35"/>
        <v>240</v>
      </c>
      <c r="AA119" s="195">
        <f t="shared" si="35"/>
        <v>240</v>
      </c>
      <c r="AB119" s="195">
        <f t="shared" si="35"/>
        <v>240</v>
      </c>
      <c r="AC119" s="195">
        <f t="shared" si="35"/>
        <v>0</v>
      </c>
      <c r="AD119" s="195">
        <f t="shared" si="35"/>
        <v>0</v>
      </c>
      <c r="AE119" s="195">
        <f t="shared" si="35"/>
        <v>0</v>
      </c>
      <c r="AF119" s="195">
        <f t="shared" si="35"/>
        <v>0</v>
      </c>
      <c r="AG119" s="195">
        <f t="shared" si="35"/>
        <v>0</v>
      </c>
      <c r="AH119" s="195">
        <f t="shared" si="35"/>
        <v>0</v>
      </c>
      <c r="AI119" s="195">
        <f t="shared" si="35"/>
        <v>0</v>
      </c>
      <c r="AJ119" s="195">
        <f t="shared" si="35"/>
        <v>0</v>
      </c>
      <c r="AK119" s="195">
        <f t="shared" si="35"/>
        <v>0</v>
      </c>
      <c r="AL119" s="195">
        <f t="shared" si="35"/>
        <v>0</v>
      </c>
      <c r="AM119" s="198"/>
      <c r="AN119" s="198"/>
      <c r="AO119" s="198"/>
    </row>
    <row r="120" s="7" customFormat="1" ht="198" customHeight="1" spans="1:42">
      <c r="A120" s="22">
        <v>22</v>
      </c>
      <c r="B120" s="22" t="s">
        <v>1174</v>
      </c>
      <c r="C120" s="22">
        <v>2024</v>
      </c>
      <c r="D120" s="33" t="s">
        <v>993</v>
      </c>
      <c r="E120" s="22" t="s">
        <v>178</v>
      </c>
      <c r="F120" s="22" t="s">
        <v>1175</v>
      </c>
      <c r="G120" s="22" t="s">
        <v>995</v>
      </c>
      <c r="H120" s="33" t="s">
        <v>1103</v>
      </c>
      <c r="I120" s="22">
        <v>1</v>
      </c>
      <c r="J120" s="22">
        <v>800</v>
      </c>
      <c r="K120" s="22"/>
      <c r="L120" s="22"/>
      <c r="M120" s="22"/>
      <c r="N120" s="22"/>
      <c r="O120" s="22">
        <v>1</v>
      </c>
      <c r="P120" s="22"/>
      <c r="Q120" s="22"/>
      <c r="R120" s="22"/>
      <c r="S120" s="22">
        <v>800</v>
      </c>
      <c r="T120" s="22">
        <v>800</v>
      </c>
      <c r="U120" s="36" t="s">
        <v>997</v>
      </c>
      <c r="V120" s="22" t="s">
        <v>1176</v>
      </c>
      <c r="W120" s="22" t="s">
        <v>997</v>
      </c>
      <c r="X120" s="22" t="s">
        <v>1176</v>
      </c>
      <c r="Y120" s="22" t="s">
        <v>1177</v>
      </c>
      <c r="Z120" s="22">
        <v>240</v>
      </c>
      <c r="AA120" s="22">
        <v>240</v>
      </c>
      <c r="AB120" s="60">
        <v>240</v>
      </c>
      <c r="AC120" s="60"/>
      <c r="AD120" s="60"/>
      <c r="AE120" s="60"/>
      <c r="AF120" s="22"/>
      <c r="AG120" s="22"/>
      <c r="AH120" s="22"/>
      <c r="AI120" s="22"/>
      <c r="AJ120" s="22"/>
      <c r="AK120" s="22"/>
      <c r="AL120" s="22"/>
      <c r="AM120" s="33" t="s">
        <v>1178</v>
      </c>
      <c r="AN120" s="33" t="s">
        <v>1179</v>
      </c>
      <c r="AO120" s="60" t="s">
        <v>1386</v>
      </c>
      <c r="AP120" s="75" t="s">
        <v>1386</v>
      </c>
    </row>
    <row r="121" s="12" customFormat="1" ht="30" customHeight="1" spans="1:41">
      <c r="A121" s="182" t="s">
        <v>54</v>
      </c>
      <c r="B121" s="186" t="s">
        <v>143</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8"/>
      <c r="AN121" s="198"/>
      <c r="AO121" s="198"/>
    </row>
    <row r="122" s="12" customFormat="1" ht="30" customHeight="1" spans="1:41">
      <c r="A122" s="182" t="s">
        <v>54</v>
      </c>
      <c r="B122" s="186" t="s">
        <v>144</v>
      </c>
      <c r="C122" s="186"/>
      <c r="D122" s="186"/>
      <c r="E122" s="184"/>
      <c r="F122" s="184"/>
      <c r="G122" s="184"/>
      <c r="H122" s="184"/>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8"/>
      <c r="AN122" s="198"/>
      <c r="AO122" s="198"/>
    </row>
    <row r="123" s="12" customFormat="1" ht="30" customHeight="1" spans="1:41">
      <c r="A123" s="206" t="s">
        <v>52</v>
      </c>
      <c r="B123" s="186" t="s">
        <v>145</v>
      </c>
      <c r="C123" s="186"/>
      <c r="D123" s="186"/>
      <c r="E123" s="184"/>
      <c r="F123" s="184"/>
      <c r="G123" s="184"/>
      <c r="H123" s="184"/>
      <c r="I123" s="195">
        <f t="shared" ref="I123:AL123" si="36">I124+I125+I126+I127+I128+I129</f>
        <v>0</v>
      </c>
      <c r="J123" s="195">
        <f t="shared" si="36"/>
        <v>0</v>
      </c>
      <c r="K123" s="195">
        <f t="shared" si="36"/>
        <v>0</v>
      </c>
      <c r="L123" s="195">
        <f t="shared" si="36"/>
        <v>0</v>
      </c>
      <c r="M123" s="195">
        <f t="shared" si="36"/>
        <v>0</v>
      </c>
      <c r="N123" s="195">
        <f t="shared" si="36"/>
        <v>0</v>
      </c>
      <c r="O123" s="195">
        <f t="shared" si="36"/>
        <v>0</v>
      </c>
      <c r="P123" s="195">
        <f t="shared" si="36"/>
        <v>0</v>
      </c>
      <c r="Q123" s="195">
        <f t="shared" si="36"/>
        <v>0</v>
      </c>
      <c r="R123" s="195">
        <f t="shared" si="36"/>
        <v>0</v>
      </c>
      <c r="S123" s="195">
        <f t="shared" si="36"/>
        <v>0</v>
      </c>
      <c r="T123" s="195">
        <f t="shared" si="36"/>
        <v>0</v>
      </c>
      <c r="U123" s="195">
        <f t="shared" si="36"/>
        <v>0</v>
      </c>
      <c r="V123" s="195">
        <f t="shared" si="36"/>
        <v>0</v>
      </c>
      <c r="W123" s="195">
        <f t="shared" si="36"/>
        <v>0</v>
      </c>
      <c r="X123" s="195">
        <f t="shared" si="36"/>
        <v>0</v>
      </c>
      <c r="Y123" s="195">
        <f t="shared" si="36"/>
        <v>0</v>
      </c>
      <c r="Z123" s="195">
        <f t="shared" si="36"/>
        <v>0</v>
      </c>
      <c r="AA123" s="195">
        <f t="shared" si="36"/>
        <v>0</v>
      </c>
      <c r="AB123" s="195">
        <f t="shared" si="36"/>
        <v>0</v>
      </c>
      <c r="AC123" s="195">
        <f t="shared" si="36"/>
        <v>0</v>
      </c>
      <c r="AD123" s="195">
        <f t="shared" si="36"/>
        <v>0</v>
      </c>
      <c r="AE123" s="195">
        <f t="shared" si="36"/>
        <v>0</v>
      </c>
      <c r="AF123" s="195">
        <f t="shared" si="36"/>
        <v>0</v>
      </c>
      <c r="AG123" s="195">
        <f t="shared" si="36"/>
        <v>0</v>
      </c>
      <c r="AH123" s="195">
        <f t="shared" si="36"/>
        <v>0</v>
      </c>
      <c r="AI123" s="195">
        <f t="shared" si="36"/>
        <v>0</v>
      </c>
      <c r="AJ123" s="195">
        <f t="shared" si="36"/>
        <v>0</v>
      </c>
      <c r="AK123" s="195">
        <f t="shared" si="36"/>
        <v>0</v>
      </c>
      <c r="AL123" s="195">
        <f t="shared" si="36"/>
        <v>0</v>
      </c>
      <c r="AM123" s="198"/>
      <c r="AN123" s="198"/>
      <c r="AO123" s="198"/>
    </row>
    <row r="124" s="12" customFormat="1" ht="30" customHeight="1" spans="1:41">
      <c r="A124" s="182" t="s">
        <v>54</v>
      </c>
      <c r="B124" s="186" t="s">
        <v>146</v>
      </c>
      <c r="C124" s="186"/>
      <c r="D124" s="186"/>
      <c r="E124" s="184"/>
      <c r="F124" s="184"/>
      <c r="G124" s="184"/>
      <c r="H124" s="184"/>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8"/>
      <c r="AN124" s="198"/>
      <c r="AO124" s="198"/>
    </row>
    <row r="125" s="12" customFormat="1" ht="30" customHeight="1" spans="1:41">
      <c r="A125" s="182" t="s">
        <v>54</v>
      </c>
      <c r="B125" s="186" t="s">
        <v>147</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c r="AO125" s="198"/>
    </row>
    <row r="126" s="12" customFormat="1" ht="30" customHeight="1" spans="1:41">
      <c r="A126" s="182" t="s">
        <v>54</v>
      </c>
      <c r="B126" s="186" t="s">
        <v>148</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c r="AO126" s="198"/>
    </row>
    <row r="127" s="12" customFormat="1" ht="30" customHeight="1" spans="1:41">
      <c r="A127" s="182" t="s">
        <v>54</v>
      </c>
      <c r="B127" s="186" t="s">
        <v>149</v>
      </c>
      <c r="C127" s="186"/>
      <c r="D127" s="186"/>
      <c r="E127" s="184"/>
      <c r="F127" s="184"/>
      <c r="G127" s="184"/>
      <c r="H127" s="184"/>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8"/>
      <c r="AN127" s="198"/>
      <c r="AO127" s="198"/>
    </row>
    <row r="128" s="12" customFormat="1" ht="30" customHeight="1" spans="1:41">
      <c r="A128" s="182" t="s">
        <v>54</v>
      </c>
      <c r="B128" s="186" t="s">
        <v>150</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8"/>
      <c r="AN128" s="198"/>
      <c r="AO128" s="198"/>
    </row>
    <row r="129" s="12" customFormat="1" ht="30" customHeight="1" spans="1:41">
      <c r="A129" s="182" t="s">
        <v>54</v>
      </c>
      <c r="B129" s="186" t="s">
        <v>151</v>
      </c>
      <c r="C129" s="186"/>
      <c r="D129" s="186"/>
      <c r="E129" s="184"/>
      <c r="F129" s="184"/>
      <c r="G129" s="184"/>
      <c r="H129" s="184"/>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8"/>
      <c r="AN129" s="198"/>
      <c r="AO129" s="198"/>
    </row>
    <row r="130" s="12" customFormat="1" ht="30" customHeight="1" spans="1:41">
      <c r="A130" s="206" t="s">
        <v>52</v>
      </c>
      <c r="B130" s="186" t="s">
        <v>152</v>
      </c>
      <c r="C130" s="186"/>
      <c r="D130" s="186"/>
      <c r="E130" s="184"/>
      <c r="F130" s="184"/>
      <c r="G130" s="184"/>
      <c r="H130" s="184"/>
      <c r="I130" s="195">
        <f t="shared" ref="I130:AL130" si="37">I131+I132+I133+I134+I135</f>
        <v>0</v>
      </c>
      <c r="J130" s="195">
        <f t="shared" si="37"/>
        <v>0</v>
      </c>
      <c r="K130" s="195">
        <f t="shared" si="37"/>
        <v>0</v>
      </c>
      <c r="L130" s="195">
        <f t="shared" si="37"/>
        <v>0</v>
      </c>
      <c r="M130" s="195">
        <f t="shared" si="37"/>
        <v>0</v>
      </c>
      <c r="N130" s="195">
        <f t="shared" si="37"/>
        <v>0</v>
      </c>
      <c r="O130" s="195">
        <f t="shared" si="37"/>
        <v>0</v>
      </c>
      <c r="P130" s="195">
        <f t="shared" si="37"/>
        <v>0</v>
      </c>
      <c r="Q130" s="195">
        <f t="shared" si="37"/>
        <v>0</v>
      </c>
      <c r="R130" s="195">
        <f t="shared" si="37"/>
        <v>0</v>
      </c>
      <c r="S130" s="195">
        <f t="shared" si="37"/>
        <v>0</v>
      </c>
      <c r="T130" s="195">
        <f t="shared" si="37"/>
        <v>0</v>
      </c>
      <c r="U130" s="195">
        <f t="shared" si="37"/>
        <v>0</v>
      </c>
      <c r="V130" s="195">
        <f t="shared" si="37"/>
        <v>0</v>
      </c>
      <c r="W130" s="195">
        <f t="shared" si="37"/>
        <v>0</v>
      </c>
      <c r="X130" s="195">
        <f t="shared" si="37"/>
        <v>0</v>
      </c>
      <c r="Y130" s="195">
        <f t="shared" si="37"/>
        <v>0</v>
      </c>
      <c r="Z130" s="195">
        <f t="shared" si="37"/>
        <v>0</v>
      </c>
      <c r="AA130" s="195">
        <f t="shared" si="37"/>
        <v>0</v>
      </c>
      <c r="AB130" s="195">
        <f t="shared" si="37"/>
        <v>0</v>
      </c>
      <c r="AC130" s="195">
        <f t="shared" si="37"/>
        <v>0</v>
      </c>
      <c r="AD130" s="195">
        <f t="shared" si="37"/>
        <v>0</v>
      </c>
      <c r="AE130" s="195">
        <f t="shared" si="37"/>
        <v>0</v>
      </c>
      <c r="AF130" s="195">
        <f t="shared" si="37"/>
        <v>0</v>
      </c>
      <c r="AG130" s="195">
        <f t="shared" si="37"/>
        <v>0</v>
      </c>
      <c r="AH130" s="195">
        <f t="shared" si="37"/>
        <v>0</v>
      </c>
      <c r="AI130" s="195">
        <f t="shared" si="37"/>
        <v>0</v>
      </c>
      <c r="AJ130" s="195">
        <f t="shared" si="37"/>
        <v>0</v>
      </c>
      <c r="AK130" s="195">
        <f t="shared" si="37"/>
        <v>0</v>
      </c>
      <c r="AL130" s="195">
        <f t="shared" si="37"/>
        <v>0</v>
      </c>
      <c r="AM130" s="198"/>
      <c r="AN130" s="198"/>
      <c r="AO130" s="198"/>
    </row>
    <row r="131" s="12" customFormat="1" ht="30" customHeight="1" spans="1:41">
      <c r="A131" s="182" t="s">
        <v>54</v>
      </c>
      <c r="B131" s="186" t="s">
        <v>153</v>
      </c>
      <c r="C131" s="186"/>
      <c r="D131" s="186"/>
      <c r="E131" s="184"/>
      <c r="F131" s="184"/>
      <c r="G131" s="184"/>
      <c r="H131" s="184"/>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8"/>
      <c r="AN131" s="198"/>
      <c r="AO131" s="198"/>
    </row>
    <row r="132" s="12" customFormat="1" ht="30" customHeight="1" spans="1:41">
      <c r="A132" s="182" t="s">
        <v>54</v>
      </c>
      <c r="B132" s="186" t="s">
        <v>154</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8"/>
      <c r="AN132" s="198"/>
      <c r="AO132" s="198"/>
    </row>
    <row r="133" s="12" customFormat="1" ht="30" customHeight="1" spans="1:41">
      <c r="A133" s="182" t="s">
        <v>54</v>
      </c>
      <c r="B133" s="186" t="s">
        <v>155</v>
      </c>
      <c r="C133" s="186"/>
      <c r="D133" s="186"/>
      <c r="E133" s="184"/>
      <c r="F133" s="184"/>
      <c r="G133" s="184"/>
      <c r="H133" s="184"/>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8"/>
      <c r="AN133" s="198"/>
      <c r="AO133" s="198"/>
    </row>
    <row r="134" s="12" customFormat="1" ht="30" customHeight="1" spans="1:41">
      <c r="A134" s="182" t="s">
        <v>54</v>
      </c>
      <c r="B134" s="186" t="s">
        <v>156</v>
      </c>
      <c r="C134" s="186"/>
      <c r="D134" s="186"/>
      <c r="E134" s="184"/>
      <c r="F134" s="184"/>
      <c r="G134" s="184"/>
      <c r="H134" s="184"/>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8"/>
      <c r="AN134" s="198"/>
      <c r="AO134" s="198"/>
    </row>
    <row r="135" s="12" customFormat="1" ht="30" customHeight="1" spans="1:41">
      <c r="A135" s="182" t="s">
        <v>54</v>
      </c>
      <c r="B135" s="186" t="s">
        <v>157</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c r="AO135" s="198"/>
    </row>
    <row r="136" s="12" customFormat="1" ht="30" customHeight="1" spans="1:41">
      <c r="A136" s="179" t="s">
        <v>50</v>
      </c>
      <c r="B136" s="186" t="s">
        <v>158</v>
      </c>
      <c r="C136" s="186"/>
      <c r="D136" s="186"/>
      <c r="E136" s="184"/>
      <c r="F136" s="184"/>
      <c r="G136" s="184"/>
      <c r="H136" s="184"/>
      <c r="I136" s="196">
        <f t="shared" ref="I136:AL136" si="38">I137+I140</f>
        <v>0</v>
      </c>
      <c r="J136" s="196">
        <f t="shared" si="38"/>
        <v>0</v>
      </c>
      <c r="K136" s="196">
        <f t="shared" si="38"/>
        <v>0</v>
      </c>
      <c r="L136" s="196">
        <f t="shared" si="38"/>
        <v>0</v>
      </c>
      <c r="M136" s="196">
        <f t="shared" si="38"/>
        <v>0</v>
      </c>
      <c r="N136" s="196">
        <f t="shared" si="38"/>
        <v>0</v>
      </c>
      <c r="O136" s="196">
        <f t="shared" si="38"/>
        <v>0</v>
      </c>
      <c r="P136" s="196">
        <f t="shared" si="38"/>
        <v>0</v>
      </c>
      <c r="Q136" s="196">
        <f t="shared" si="38"/>
        <v>0</v>
      </c>
      <c r="R136" s="196">
        <f t="shared" si="38"/>
        <v>0</v>
      </c>
      <c r="S136" s="196">
        <f t="shared" si="38"/>
        <v>0</v>
      </c>
      <c r="T136" s="196">
        <f t="shared" si="38"/>
        <v>0</v>
      </c>
      <c r="U136" s="196">
        <f t="shared" si="38"/>
        <v>0</v>
      </c>
      <c r="V136" s="196">
        <f t="shared" si="38"/>
        <v>0</v>
      </c>
      <c r="W136" s="196">
        <f t="shared" si="38"/>
        <v>0</v>
      </c>
      <c r="X136" s="196">
        <f t="shared" si="38"/>
        <v>0</v>
      </c>
      <c r="Y136" s="196">
        <f t="shared" si="38"/>
        <v>0</v>
      </c>
      <c r="Z136" s="196">
        <f t="shared" si="38"/>
        <v>0</v>
      </c>
      <c r="AA136" s="196">
        <f t="shared" si="38"/>
        <v>0</v>
      </c>
      <c r="AB136" s="196">
        <f t="shared" si="38"/>
        <v>0</v>
      </c>
      <c r="AC136" s="196">
        <f t="shared" si="38"/>
        <v>0</v>
      </c>
      <c r="AD136" s="196">
        <f t="shared" si="38"/>
        <v>0</v>
      </c>
      <c r="AE136" s="196">
        <f t="shared" si="38"/>
        <v>0</v>
      </c>
      <c r="AF136" s="196">
        <f t="shared" si="38"/>
        <v>0</v>
      </c>
      <c r="AG136" s="196">
        <f t="shared" si="38"/>
        <v>0</v>
      </c>
      <c r="AH136" s="196">
        <f t="shared" si="38"/>
        <v>0</v>
      </c>
      <c r="AI136" s="196">
        <f t="shared" si="38"/>
        <v>0</v>
      </c>
      <c r="AJ136" s="196">
        <f t="shared" si="38"/>
        <v>0</v>
      </c>
      <c r="AK136" s="196">
        <f t="shared" si="38"/>
        <v>0</v>
      </c>
      <c r="AL136" s="196">
        <f t="shared" si="38"/>
        <v>0</v>
      </c>
      <c r="AM136" s="198"/>
      <c r="AN136" s="198"/>
      <c r="AO136" s="198"/>
    </row>
    <row r="137" s="12" customFormat="1" ht="30" customHeight="1" spans="1:41">
      <c r="A137" s="206" t="s">
        <v>52</v>
      </c>
      <c r="B137" s="186" t="s">
        <v>159</v>
      </c>
      <c r="C137" s="186"/>
      <c r="D137" s="186"/>
      <c r="E137" s="184"/>
      <c r="F137" s="184"/>
      <c r="G137" s="184"/>
      <c r="H137" s="184"/>
      <c r="I137" s="195">
        <f t="shared" ref="I137:AL137" si="39">I138+I139</f>
        <v>0</v>
      </c>
      <c r="J137" s="195">
        <f t="shared" si="39"/>
        <v>0</v>
      </c>
      <c r="K137" s="195">
        <f t="shared" si="39"/>
        <v>0</v>
      </c>
      <c r="L137" s="195">
        <f t="shared" si="39"/>
        <v>0</v>
      </c>
      <c r="M137" s="195">
        <f t="shared" si="39"/>
        <v>0</v>
      </c>
      <c r="N137" s="195">
        <f t="shared" si="39"/>
        <v>0</v>
      </c>
      <c r="O137" s="195">
        <f t="shared" si="39"/>
        <v>0</v>
      </c>
      <c r="P137" s="195">
        <f t="shared" si="39"/>
        <v>0</v>
      </c>
      <c r="Q137" s="195">
        <f t="shared" si="39"/>
        <v>0</v>
      </c>
      <c r="R137" s="195">
        <f t="shared" si="39"/>
        <v>0</v>
      </c>
      <c r="S137" s="195">
        <f t="shared" si="39"/>
        <v>0</v>
      </c>
      <c r="T137" s="195">
        <f t="shared" si="39"/>
        <v>0</v>
      </c>
      <c r="U137" s="195">
        <f t="shared" si="39"/>
        <v>0</v>
      </c>
      <c r="V137" s="195">
        <f t="shared" si="39"/>
        <v>0</v>
      </c>
      <c r="W137" s="195">
        <f t="shared" si="39"/>
        <v>0</v>
      </c>
      <c r="X137" s="195">
        <f t="shared" si="39"/>
        <v>0</v>
      </c>
      <c r="Y137" s="195">
        <f t="shared" si="39"/>
        <v>0</v>
      </c>
      <c r="Z137" s="195">
        <f t="shared" si="39"/>
        <v>0</v>
      </c>
      <c r="AA137" s="195">
        <f t="shared" si="39"/>
        <v>0</v>
      </c>
      <c r="AB137" s="195">
        <f t="shared" si="39"/>
        <v>0</v>
      </c>
      <c r="AC137" s="195">
        <f t="shared" si="39"/>
        <v>0</v>
      </c>
      <c r="AD137" s="195">
        <f t="shared" si="39"/>
        <v>0</v>
      </c>
      <c r="AE137" s="195">
        <f t="shared" si="39"/>
        <v>0</v>
      </c>
      <c r="AF137" s="195">
        <f t="shared" si="39"/>
        <v>0</v>
      </c>
      <c r="AG137" s="195">
        <f t="shared" si="39"/>
        <v>0</v>
      </c>
      <c r="AH137" s="195">
        <f t="shared" si="39"/>
        <v>0</v>
      </c>
      <c r="AI137" s="195">
        <f t="shared" si="39"/>
        <v>0</v>
      </c>
      <c r="AJ137" s="195">
        <f t="shared" si="39"/>
        <v>0</v>
      </c>
      <c r="AK137" s="195">
        <f t="shared" si="39"/>
        <v>0</v>
      </c>
      <c r="AL137" s="195">
        <f t="shared" si="39"/>
        <v>0</v>
      </c>
      <c r="AM137" s="198"/>
      <c r="AN137" s="198"/>
      <c r="AO137" s="198"/>
    </row>
    <row r="138" s="12" customFormat="1" ht="30" customHeight="1" spans="1:41">
      <c r="A138" s="182" t="s">
        <v>54</v>
      </c>
      <c r="B138" s="186" t="s">
        <v>160</v>
      </c>
      <c r="C138" s="186"/>
      <c r="D138" s="186"/>
      <c r="E138" s="184"/>
      <c r="F138" s="184"/>
      <c r="G138" s="184"/>
      <c r="H138" s="184"/>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8"/>
      <c r="AN138" s="198"/>
      <c r="AO138" s="198"/>
    </row>
    <row r="139" s="12" customFormat="1" ht="30" customHeight="1" spans="1:41">
      <c r="A139" s="182" t="s">
        <v>54</v>
      </c>
      <c r="B139" s="186" t="s">
        <v>161</v>
      </c>
      <c r="C139" s="186"/>
      <c r="D139" s="186"/>
      <c r="E139" s="184"/>
      <c r="F139" s="184"/>
      <c r="G139" s="184"/>
      <c r="H139" s="184"/>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8"/>
      <c r="AN139" s="198"/>
      <c r="AO139" s="198"/>
    </row>
    <row r="140" s="12" customFormat="1" ht="30" customHeight="1" spans="1:41">
      <c r="A140" s="206" t="s">
        <v>52</v>
      </c>
      <c r="B140" s="186" t="s">
        <v>162</v>
      </c>
      <c r="C140" s="186"/>
      <c r="D140" s="186"/>
      <c r="E140" s="184"/>
      <c r="F140" s="184"/>
      <c r="G140" s="184"/>
      <c r="H140" s="184"/>
      <c r="I140" s="195">
        <f t="shared" ref="I140:AL140" si="40">I141+I142+I143+I144</f>
        <v>0</v>
      </c>
      <c r="J140" s="195">
        <f t="shared" si="40"/>
        <v>0</v>
      </c>
      <c r="K140" s="195">
        <f t="shared" si="40"/>
        <v>0</v>
      </c>
      <c r="L140" s="195">
        <f t="shared" si="40"/>
        <v>0</v>
      </c>
      <c r="M140" s="195">
        <f t="shared" si="40"/>
        <v>0</v>
      </c>
      <c r="N140" s="195">
        <f t="shared" si="40"/>
        <v>0</v>
      </c>
      <c r="O140" s="195">
        <f t="shared" si="40"/>
        <v>0</v>
      </c>
      <c r="P140" s="195">
        <f t="shared" si="40"/>
        <v>0</v>
      </c>
      <c r="Q140" s="195">
        <f t="shared" si="40"/>
        <v>0</v>
      </c>
      <c r="R140" s="195">
        <f t="shared" si="40"/>
        <v>0</v>
      </c>
      <c r="S140" s="195">
        <f t="shared" si="40"/>
        <v>0</v>
      </c>
      <c r="T140" s="195">
        <f t="shared" si="40"/>
        <v>0</v>
      </c>
      <c r="U140" s="195">
        <f t="shared" si="40"/>
        <v>0</v>
      </c>
      <c r="V140" s="195">
        <f t="shared" si="40"/>
        <v>0</v>
      </c>
      <c r="W140" s="195">
        <f t="shared" si="40"/>
        <v>0</v>
      </c>
      <c r="X140" s="195">
        <f t="shared" si="40"/>
        <v>0</v>
      </c>
      <c r="Y140" s="195">
        <f t="shared" si="40"/>
        <v>0</v>
      </c>
      <c r="Z140" s="195">
        <f t="shared" si="40"/>
        <v>0</v>
      </c>
      <c r="AA140" s="195">
        <f t="shared" si="40"/>
        <v>0</v>
      </c>
      <c r="AB140" s="195">
        <f t="shared" si="40"/>
        <v>0</v>
      </c>
      <c r="AC140" s="195">
        <f t="shared" si="40"/>
        <v>0</v>
      </c>
      <c r="AD140" s="195">
        <f t="shared" si="40"/>
        <v>0</v>
      </c>
      <c r="AE140" s="195">
        <f t="shared" si="40"/>
        <v>0</v>
      </c>
      <c r="AF140" s="195">
        <f t="shared" si="40"/>
        <v>0</v>
      </c>
      <c r="AG140" s="195">
        <f t="shared" si="40"/>
        <v>0</v>
      </c>
      <c r="AH140" s="195">
        <f t="shared" si="40"/>
        <v>0</v>
      </c>
      <c r="AI140" s="195">
        <f t="shared" si="40"/>
        <v>0</v>
      </c>
      <c r="AJ140" s="195">
        <f t="shared" si="40"/>
        <v>0</v>
      </c>
      <c r="AK140" s="195">
        <f t="shared" si="40"/>
        <v>0</v>
      </c>
      <c r="AL140" s="195">
        <f t="shared" si="40"/>
        <v>0</v>
      </c>
      <c r="AM140" s="198"/>
      <c r="AN140" s="198"/>
      <c r="AO140" s="198"/>
    </row>
    <row r="141" s="12" customFormat="1" ht="30" customHeight="1" spans="1:41">
      <c r="A141" s="182" t="s">
        <v>54</v>
      </c>
      <c r="B141" s="186" t="s">
        <v>163</v>
      </c>
      <c r="C141" s="186"/>
      <c r="D141" s="186"/>
      <c r="E141" s="184"/>
      <c r="F141" s="184"/>
      <c r="G141" s="184"/>
      <c r="H141" s="184"/>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8"/>
      <c r="AN141" s="198"/>
      <c r="AO141" s="198"/>
    </row>
    <row r="142" s="12" customFormat="1" ht="30" customHeight="1" spans="1:41">
      <c r="A142" s="182" t="s">
        <v>54</v>
      </c>
      <c r="B142" s="186" t="s">
        <v>164</v>
      </c>
      <c r="C142" s="186"/>
      <c r="D142" s="186"/>
      <c r="E142" s="184"/>
      <c r="F142" s="184"/>
      <c r="G142" s="184"/>
      <c r="H142" s="184"/>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8"/>
      <c r="AN142" s="198"/>
      <c r="AO142" s="198"/>
    </row>
    <row r="143" s="12" customFormat="1" ht="30" customHeight="1" spans="1:41">
      <c r="A143" s="182" t="s">
        <v>54</v>
      </c>
      <c r="B143" s="186" t="s">
        <v>165</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8"/>
      <c r="AN143" s="198"/>
      <c r="AO143" s="198"/>
    </row>
    <row r="144" s="12" customFormat="1" ht="30" customHeight="1" spans="1:41">
      <c r="A144" s="182" t="s">
        <v>54</v>
      </c>
      <c r="B144" s="186" t="s">
        <v>166</v>
      </c>
      <c r="C144" s="186"/>
      <c r="D144" s="186"/>
      <c r="E144" s="184"/>
      <c r="F144" s="184"/>
      <c r="G144" s="184"/>
      <c r="H144" s="184"/>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8"/>
      <c r="AN144" s="198"/>
      <c r="AO144" s="198"/>
    </row>
    <row r="145" s="12" customFormat="1" ht="30" customHeight="1" spans="1:41">
      <c r="A145" s="179" t="s">
        <v>50</v>
      </c>
      <c r="B145" s="186" t="s">
        <v>167</v>
      </c>
      <c r="C145" s="186"/>
      <c r="D145" s="186"/>
      <c r="E145" s="184"/>
      <c r="F145" s="184"/>
      <c r="G145" s="184"/>
      <c r="H145" s="184"/>
      <c r="I145" s="196">
        <f t="shared" ref="I145:AL145" si="41">I146</f>
        <v>0</v>
      </c>
      <c r="J145" s="196">
        <f t="shared" si="41"/>
        <v>0</v>
      </c>
      <c r="K145" s="196">
        <f t="shared" si="41"/>
        <v>0</v>
      </c>
      <c r="L145" s="196">
        <f t="shared" si="41"/>
        <v>0</v>
      </c>
      <c r="M145" s="196">
        <f t="shared" si="41"/>
        <v>0</v>
      </c>
      <c r="N145" s="196">
        <f t="shared" si="41"/>
        <v>0</v>
      </c>
      <c r="O145" s="196">
        <f t="shared" si="41"/>
        <v>0</v>
      </c>
      <c r="P145" s="196">
        <f t="shared" si="41"/>
        <v>0</v>
      </c>
      <c r="Q145" s="196">
        <f t="shared" si="41"/>
        <v>0</v>
      </c>
      <c r="R145" s="196">
        <f t="shared" si="41"/>
        <v>0</v>
      </c>
      <c r="S145" s="196">
        <f t="shared" si="41"/>
        <v>0</v>
      </c>
      <c r="T145" s="196">
        <f t="shared" si="41"/>
        <v>0</v>
      </c>
      <c r="U145" s="196">
        <f t="shared" si="41"/>
        <v>0</v>
      </c>
      <c r="V145" s="196">
        <f t="shared" si="41"/>
        <v>0</v>
      </c>
      <c r="W145" s="196">
        <f t="shared" si="41"/>
        <v>0</v>
      </c>
      <c r="X145" s="196">
        <f t="shared" si="41"/>
        <v>0</v>
      </c>
      <c r="Y145" s="196">
        <f t="shared" si="41"/>
        <v>0</v>
      </c>
      <c r="Z145" s="196">
        <f t="shared" si="41"/>
        <v>0</v>
      </c>
      <c r="AA145" s="196">
        <f t="shared" si="41"/>
        <v>0</v>
      </c>
      <c r="AB145" s="196">
        <f t="shared" si="41"/>
        <v>0</v>
      </c>
      <c r="AC145" s="196">
        <f t="shared" si="41"/>
        <v>0</v>
      </c>
      <c r="AD145" s="196">
        <f t="shared" si="41"/>
        <v>0</v>
      </c>
      <c r="AE145" s="196">
        <f t="shared" si="41"/>
        <v>0</v>
      </c>
      <c r="AF145" s="196">
        <f t="shared" si="41"/>
        <v>0</v>
      </c>
      <c r="AG145" s="196">
        <f t="shared" si="41"/>
        <v>0</v>
      </c>
      <c r="AH145" s="196">
        <f t="shared" si="41"/>
        <v>0</v>
      </c>
      <c r="AI145" s="196">
        <f t="shared" si="41"/>
        <v>0</v>
      </c>
      <c r="AJ145" s="196">
        <f t="shared" si="41"/>
        <v>0</v>
      </c>
      <c r="AK145" s="196">
        <f t="shared" si="41"/>
        <v>0</v>
      </c>
      <c r="AL145" s="196">
        <f t="shared" si="41"/>
        <v>0</v>
      </c>
      <c r="AM145" s="198"/>
      <c r="AN145" s="198"/>
      <c r="AO145" s="198"/>
    </row>
    <row r="146" s="12" customFormat="1" ht="30" customHeight="1" spans="1:41">
      <c r="A146" s="179" t="s">
        <v>52</v>
      </c>
      <c r="B146" s="186" t="s">
        <v>167</v>
      </c>
      <c r="C146" s="186"/>
      <c r="D146" s="186"/>
      <c r="E146" s="184"/>
      <c r="F146" s="184"/>
      <c r="G146" s="184"/>
      <c r="H146" s="184"/>
      <c r="I146" s="195">
        <f t="shared" ref="I146:AL146" si="42">I147</f>
        <v>0</v>
      </c>
      <c r="J146" s="195">
        <f t="shared" si="42"/>
        <v>0</v>
      </c>
      <c r="K146" s="195">
        <f t="shared" si="42"/>
        <v>0</v>
      </c>
      <c r="L146" s="195">
        <f t="shared" si="42"/>
        <v>0</v>
      </c>
      <c r="M146" s="195">
        <f t="shared" si="42"/>
        <v>0</v>
      </c>
      <c r="N146" s="195">
        <f t="shared" si="42"/>
        <v>0</v>
      </c>
      <c r="O146" s="195">
        <f t="shared" si="42"/>
        <v>0</v>
      </c>
      <c r="P146" s="195">
        <f t="shared" si="42"/>
        <v>0</v>
      </c>
      <c r="Q146" s="195">
        <f t="shared" si="42"/>
        <v>0</v>
      </c>
      <c r="R146" s="195">
        <f t="shared" si="42"/>
        <v>0</v>
      </c>
      <c r="S146" s="195">
        <f t="shared" si="42"/>
        <v>0</v>
      </c>
      <c r="T146" s="195">
        <f t="shared" si="42"/>
        <v>0</v>
      </c>
      <c r="U146" s="195">
        <f t="shared" si="42"/>
        <v>0</v>
      </c>
      <c r="V146" s="195">
        <f t="shared" si="42"/>
        <v>0</v>
      </c>
      <c r="W146" s="195">
        <f t="shared" si="42"/>
        <v>0</v>
      </c>
      <c r="X146" s="195">
        <f t="shared" si="42"/>
        <v>0</v>
      </c>
      <c r="Y146" s="195">
        <f t="shared" si="42"/>
        <v>0</v>
      </c>
      <c r="Z146" s="195">
        <f t="shared" si="42"/>
        <v>0</v>
      </c>
      <c r="AA146" s="195">
        <f t="shared" si="42"/>
        <v>0</v>
      </c>
      <c r="AB146" s="195">
        <f t="shared" si="42"/>
        <v>0</v>
      </c>
      <c r="AC146" s="195">
        <f t="shared" si="42"/>
        <v>0</v>
      </c>
      <c r="AD146" s="195">
        <f t="shared" si="42"/>
        <v>0</v>
      </c>
      <c r="AE146" s="195">
        <f t="shared" si="42"/>
        <v>0</v>
      </c>
      <c r="AF146" s="195">
        <f t="shared" si="42"/>
        <v>0</v>
      </c>
      <c r="AG146" s="195">
        <f t="shared" si="42"/>
        <v>0</v>
      </c>
      <c r="AH146" s="195">
        <f t="shared" si="42"/>
        <v>0</v>
      </c>
      <c r="AI146" s="195">
        <f t="shared" si="42"/>
        <v>0</v>
      </c>
      <c r="AJ146" s="195">
        <f t="shared" si="42"/>
        <v>0</v>
      </c>
      <c r="AK146" s="195">
        <f t="shared" si="42"/>
        <v>0</v>
      </c>
      <c r="AL146" s="195">
        <f t="shared" si="42"/>
        <v>0</v>
      </c>
      <c r="AM146" s="198"/>
      <c r="AN146" s="198"/>
      <c r="AO146" s="198"/>
    </row>
    <row r="147" s="12" customFormat="1" ht="30" customHeight="1" spans="1:41">
      <c r="A147" s="179" t="s">
        <v>54</v>
      </c>
      <c r="B147" s="186" t="s">
        <v>167</v>
      </c>
      <c r="C147" s="186"/>
      <c r="D147" s="186"/>
      <c r="E147" s="184"/>
      <c r="F147" s="184"/>
      <c r="G147" s="184"/>
      <c r="H147" s="184"/>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8"/>
      <c r="AN147" s="198"/>
      <c r="AO147" s="198"/>
    </row>
    <row r="148" s="12" customFormat="1" ht="30" customHeight="1" spans="1:41">
      <c r="A148" s="179" t="s">
        <v>50</v>
      </c>
      <c r="B148" s="186" t="s">
        <v>96</v>
      </c>
      <c r="C148" s="186"/>
      <c r="D148" s="186"/>
      <c r="E148" s="184"/>
      <c r="F148" s="184"/>
      <c r="G148" s="184"/>
      <c r="H148" s="184"/>
      <c r="I148" s="196">
        <f t="shared" ref="I148:AL148" si="43">I149</f>
        <v>1</v>
      </c>
      <c r="J148" s="196">
        <f t="shared" si="43"/>
        <v>3800</v>
      </c>
      <c r="K148" s="196">
        <f t="shared" si="43"/>
        <v>0</v>
      </c>
      <c r="L148" s="196">
        <f t="shared" si="43"/>
        <v>0</v>
      </c>
      <c r="M148" s="196">
        <f t="shared" si="43"/>
        <v>0</v>
      </c>
      <c r="N148" s="196">
        <f t="shared" si="43"/>
        <v>0</v>
      </c>
      <c r="O148" s="196">
        <f t="shared" si="43"/>
        <v>0</v>
      </c>
      <c r="P148" s="196">
        <f t="shared" si="43"/>
        <v>0</v>
      </c>
      <c r="Q148" s="196">
        <f t="shared" si="43"/>
        <v>0</v>
      </c>
      <c r="R148" s="196">
        <f t="shared" si="43"/>
        <v>1</v>
      </c>
      <c r="S148" s="196">
        <f t="shared" si="43"/>
        <v>3800</v>
      </c>
      <c r="T148" s="196">
        <f t="shared" si="43"/>
        <v>0</v>
      </c>
      <c r="U148" s="196">
        <f t="shared" si="43"/>
        <v>0</v>
      </c>
      <c r="V148" s="196">
        <f t="shared" si="43"/>
        <v>0</v>
      </c>
      <c r="W148" s="196">
        <f t="shared" si="43"/>
        <v>0</v>
      </c>
      <c r="X148" s="196">
        <f t="shared" si="43"/>
        <v>0</v>
      </c>
      <c r="Y148" s="196">
        <f t="shared" si="43"/>
        <v>0</v>
      </c>
      <c r="Z148" s="196">
        <f t="shared" si="43"/>
        <v>38</v>
      </c>
      <c r="AA148" s="196">
        <f t="shared" si="43"/>
        <v>38</v>
      </c>
      <c r="AB148" s="196">
        <f t="shared" si="43"/>
        <v>0</v>
      </c>
      <c r="AC148" s="196">
        <f t="shared" si="43"/>
        <v>0</v>
      </c>
      <c r="AD148" s="196">
        <f t="shared" si="43"/>
        <v>38</v>
      </c>
      <c r="AE148" s="196">
        <f t="shared" si="43"/>
        <v>0</v>
      </c>
      <c r="AF148" s="196">
        <f t="shared" si="43"/>
        <v>0</v>
      </c>
      <c r="AG148" s="196">
        <f t="shared" si="43"/>
        <v>0</v>
      </c>
      <c r="AH148" s="196">
        <f t="shared" si="43"/>
        <v>0</v>
      </c>
      <c r="AI148" s="196">
        <f t="shared" si="43"/>
        <v>0</v>
      </c>
      <c r="AJ148" s="196">
        <f t="shared" si="43"/>
        <v>0</v>
      </c>
      <c r="AK148" s="196">
        <f t="shared" si="43"/>
        <v>0</v>
      </c>
      <c r="AL148" s="196">
        <f t="shared" si="43"/>
        <v>0</v>
      </c>
      <c r="AM148" s="198"/>
      <c r="AN148" s="198"/>
      <c r="AO148" s="198"/>
    </row>
    <row r="149" s="12" customFormat="1" ht="30" customHeight="1" spans="1:41">
      <c r="A149" s="179" t="s">
        <v>52</v>
      </c>
      <c r="B149" s="186" t="s">
        <v>96</v>
      </c>
      <c r="C149" s="186"/>
      <c r="D149" s="186"/>
      <c r="E149" s="184"/>
      <c r="F149" s="184"/>
      <c r="G149" s="184"/>
      <c r="H149" s="184"/>
      <c r="I149" s="195">
        <f t="shared" ref="I149:AL149" si="44">I150+I151+I153</f>
        <v>1</v>
      </c>
      <c r="J149" s="195">
        <f t="shared" si="44"/>
        <v>3800</v>
      </c>
      <c r="K149" s="195">
        <f t="shared" si="44"/>
        <v>0</v>
      </c>
      <c r="L149" s="195">
        <f t="shared" si="44"/>
        <v>0</v>
      </c>
      <c r="M149" s="195">
        <f t="shared" si="44"/>
        <v>0</v>
      </c>
      <c r="N149" s="195">
        <f t="shared" si="44"/>
        <v>0</v>
      </c>
      <c r="O149" s="195">
        <f t="shared" si="44"/>
        <v>0</v>
      </c>
      <c r="P149" s="195">
        <f t="shared" si="44"/>
        <v>0</v>
      </c>
      <c r="Q149" s="195">
        <f t="shared" si="44"/>
        <v>0</v>
      </c>
      <c r="R149" s="195">
        <f t="shared" si="44"/>
        <v>1</v>
      </c>
      <c r="S149" s="195">
        <f t="shared" si="44"/>
        <v>3800</v>
      </c>
      <c r="T149" s="195">
        <f t="shared" si="44"/>
        <v>0</v>
      </c>
      <c r="U149" s="195">
        <f t="shared" si="44"/>
        <v>0</v>
      </c>
      <c r="V149" s="195">
        <f t="shared" si="44"/>
        <v>0</v>
      </c>
      <c r="W149" s="195">
        <f t="shared" si="44"/>
        <v>0</v>
      </c>
      <c r="X149" s="195">
        <f t="shared" si="44"/>
        <v>0</v>
      </c>
      <c r="Y149" s="195">
        <f t="shared" si="44"/>
        <v>0</v>
      </c>
      <c r="Z149" s="195">
        <f t="shared" si="44"/>
        <v>38</v>
      </c>
      <c r="AA149" s="195">
        <f t="shared" si="44"/>
        <v>38</v>
      </c>
      <c r="AB149" s="195">
        <f t="shared" si="44"/>
        <v>0</v>
      </c>
      <c r="AC149" s="195">
        <f t="shared" si="44"/>
        <v>0</v>
      </c>
      <c r="AD149" s="195">
        <f t="shared" si="44"/>
        <v>38</v>
      </c>
      <c r="AE149" s="195">
        <f t="shared" si="44"/>
        <v>0</v>
      </c>
      <c r="AF149" s="195">
        <f t="shared" si="44"/>
        <v>0</v>
      </c>
      <c r="AG149" s="195">
        <f t="shared" si="44"/>
        <v>0</v>
      </c>
      <c r="AH149" s="195">
        <f t="shared" si="44"/>
        <v>0</v>
      </c>
      <c r="AI149" s="195">
        <f t="shared" si="44"/>
        <v>0</v>
      </c>
      <c r="AJ149" s="195">
        <f t="shared" si="44"/>
        <v>0</v>
      </c>
      <c r="AK149" s="195">
        <f t="shared" si="44"/>
        <v>0</v>
      </c>
      <c r="AL149" s="195">
        <f t="shared" si="44"/>
        <v>0</v>
      </c>
      <c r="AM149" s="198"/>
      <c r="AN149" s="198"/>
      <c r="AO149" s="198"/>
    </row>
    <row r="150" s="12" customFormat="1" ht="45" customHeight="1" spans="1:41">
      <c r="A150" s="182" t="s">
        <v>54</v>
      </c>
      <c r="B150" s="186" t="s">
        <v>168</v>
      </c>
      <c r="C150" s="186"/>
      <c r="D150" s="186"/>
      <c r="E150" s="184"/>
      <c r="F150" s="184"/>
      <c r="G150" s="184"/>
      <c r="H150" s="184"/>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8"/>
      <c r="AN150" s="198"/>
      <c r="AO150" s="198"/>
    </row>
    <row r="151" s="12" customFormat="1" ht="30" customHeight="1" spans="1:41">
      <c r="A151" s="182" t="s">
        <v>54</v>
      </c>
      <c r="B151" s="186" t="s">
        <v>169</v>
      </c>
      <c r="C151" s="186"/>
      <c r="D151" s="186"/>
      <c r="E151" s="184"/>
      <c r="F151" s="184"/>
      <c r="G151" s="184"/>
      <c r="H151" s="184"/>
      <c r="I151" s="195">
        <f t="shared" ref="I151:AL151" si="45">SUM(I152)</f>
        <v>1</v>
      </c>
      <c r="J151" s="195">
        <f t="shared" si="45"/>
        <v>3800</v>
      </c>
      <c r="K151" s="195">
        <f t="shared" si="45"/>
        <v>0</v>
      </c>
      <c r="L151" s="195">
        <f t="shared" si="45"/>
        <v>0</v>
      </c>
      <c r="M151" s="195">
        <f t="shared" si="45"/>
        <v>0</v>
      </c>
      <c r="N151" s="195">
        <f t="shared" si="45"/>
        <v>0</v>
      </c>
      <c r="O151" s="195">
        <f t="shared" si="45"/>
        <v>0</v>
      </c>
      <c r="P151" s="195">
        <f t="shared" si="45"/>
        <v>0</v>
      </c>
      <c r="Q151" s="195">
        <f t="shared" si="45"/>
        <v>0</v>
      </c>
      <c r="R151" s="195">
        <f t="shared" si="45"/>
        <v>1</v>
      </c>
      <c r="S151" s="195">
        <f t="shared" si="45"/>
        <v>3800</v>
      </c>
      <c r="T151" s="195">
        <f t="shared" si="45"/>
        <v>0</v>
      </c>
      <c r="U151" s="195">
        <f t="shared" si="45"/>
        <v>0</v>
      </c>
      <c r="V151" s="195">
        <f t="shared" si="45"/>
        <v>0</v>
      </c>
      <c r="W151" s="195">
        <f t="shared" si="45"/>
        <v>0</v>
      </c>
      <c r="X151" s="195">
        <f t="shared" si="45"/>
        <v>0</v>
      </c>
      <c r="Y151" s="195">
        <f t="shared" si="45"/>
        <v>0</v>
      </c>
      <c r="Z151" s="195">
        <f t="shared" si="45"/>
        <v>38</v>
      </c>
      <c r="AA151" s="195">
        <f t="shared" si="45"/>
        <v>38</v>
      </c>
      <c r="AB151" s="195">
        <f t="shared" si="45"/>
        <v>0</v>
      </c>
      <c r="AC151" s="195">
        <f t="shared" si="45"/>
        <v>0</v>
      </c>
      <c r="AD151" s="195">
        <f t="shared" si="45"/>
        <v>38</v>
      </c>
      <c r="AE151" s="195">
        <f t="shared" si="45"/>
        <v>0</v>
      </c>
      <c r="AF151" s="195">
        <f t="shared" si="45"/>
        <v>0</v>
      </c>
      <c r="AG151" s="195">
        <f t="shared" si="45"/>
        <v>0</v>
      </c>
      <c r="AH151" s="195">
        <f t="shared" si="45"/>
        <v>0</v>
      </c>
      <c r="AI151" s="195">
        <f t="shared" si="45"/>
        <v>0</v>
      </c>
      <c r="AJ151" s="195">
        <f t="shared" si="45"/>
        <v>0</v>
      </c>
      <c r="AK151" s="195">
        <f t="shared" si="45"/>
        <v>0</v>
      </c>
      <c r="AL151" s="195">
        <f t="shared" si="45"/>
        <v>0</v>
      </c>
      <c r="AM151" s="198"/>
      <c r="AN151" s="198"/>
      <c r="AO151" s="198"/>
    </row>
    <row r="152" s="7" customFormat="1" ht="178" customHeight="1" spans="1:42">
      <c r="A152" s="22">
        <v>23</v>
      </c>
      <c r="B152" s="22" t="s">
        <v>1183</v>
      </c>
      <c r="C152" s="22">
        <v>2024</v>
      </c>
      <c r="D152" s="33" t="s">
        <v>1004</v>
      </c>
      <c r="E152" s="22" t="s">
        <v>178</v>
      </c>
      <c r="F152" s="22" t="s">
        <v>1184</v>
      </c>
      <c r="G152" s="22" t="s">
        <v>995</v>
      </c>
      <c r="H152" s="33" t="s">
        <v>1006</v>
      </c>
      <c r="I152" s="22">
        <v>1</v>
      </c>
      <c r="J152" s="22">
        <v>3800</v>
      </c>
      <c r="K152" s="22"/>
      <c r="L152" s="22"/>
      <c r="M152" s="22"/>
      <c r="N152" s="22"/>
      <c r="O152" s="22"/>
      <c r="P152" s="22"/>
      <c r="Q152" s="22"/>
      <c r="R152" s="22">
        <v>1</v>
      </c>
      <c r="S152" s="22">
        <v>3800</v>
      </c>
      <c r="T152" s="22"/>
      <c r="U152" s="22" t="s">
        <v>1007</v>
      </c>
      <c r="V152" s="22" t="s">
        <v>1185</v>
      </c>
      <c r="W152" s="22" t="s">
        <v>1007</v>
      </c>
      <c r="X152" s="22" t="s">
        <v>1185</v>
      </c>
      <c r="Y152" s="22" t="s">
        <v>1186</v>
      </c>
      <c r="Z152" s="22">
        <v>38</v>
      </c>
      <c r="AA152" s="22">
        <v>38</v>
      </c>
      <c r="AB152" s="60"/>
      <c r="AC152" s="60"/>
      <c r="AD152" s="60">
        <v>38</v>
      </c>
      <c r="AE152" s="60"/>
      <c r="AF152" s="22"/>
      <c r="AG152" s="22"/>
      <c r="AH152" s="22"/>
      <c r="AI152" s="22"/>
      <c r="AJ152" s="22"/>
      <c r="AK152" s="22"/>
      <c r="AL152" s="22"/>
      <c r="AM152" s="33" t="s">
        <v>1187</v>
      </c>
      <c r="AN152" s="33" t="s">
        <v>1188</v>
      </c>
      <c r="AO152" s="60" t="s">
        <v>1386</v>
      </c>
      <c r="AP152" s="75" t="s">
        <v>1386</v>
      </c>
    </row>
    <row r="153" s="12" customFormat="1" ht="30" customHeight="1" spans="1:40">
      <c r="A153" s="182" t="s">
        <v>54</v>
      </c>
      <c r="B153" s="186" t="s">
        <v>170</v>
      </c>
      <c r="C153" s="186"/>
      <c r="D153" s="186"/>
      <c r="E153" s="184"/>
      <c r="F153" s="184"/>
      <c r="G153" s="184"/>
      <c r="H153" s="184"/>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8"/>
      <c r="AN153" s="198"/>
    </row>
  </sheetData>
  <autoFilter ref="A5:XFD153">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2:D12"/>
    <mergeCell ref="B13:D13"/>
    <mergeCell ref="B14:D14"/>
    <mergeCell ref="B15:D15"/>
    <mergeCell ref="B16:D16"/>
    <mergeCell ref="B17:D17"/>
    <mergeCell ref="B18:D18"/>
    <mergeCell ref="B19:D19"/>
    <mergeCell ref="B20:D20"/>
    <mergeCell ref="B21:D21"/>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6:D46"/>
    <mergeCell ref="B47:D47"/>
    <mergeCell ref="B48:D48"/>
    <mergeCell ref="B50:D50"/>
    <mergeCell ref="B51:D51"/>
    <mergeCell ref="B52:D52"/>
    <mergeCell ref="B53:D53"/>
    <mergeCell ref="B54:D54"/>
    <mergeCell ref="B56:D56"/>
    <mergeCell ref="B57:D57"/>
    <mergeCell ref="B58:D58"/>
    <mergeCell ref="B59:D59"/>
    <mergeCell ref="B60:D60"/>
    <mergeCell ref="B61:D61"/>
    <mergeCell ref="B62:D62"/>
    <mergeCell ref="B63:D63"/>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4:D84"/>
    <mergeCell ref="B89:D89"/>
    <mergeCell ref="B90:D90"/>
    <mergeCell ref="B91:D91"/>
    <mergeCell ref="B92:D92"/>
    <mergeCell ref="B93:D93"/>
    <mergeCell ref="B94:D94"/>
    <mergeCell ref="B95:D95"/>
    <mergeCell ref="B96:D96"/>
    <mergeCell ref="B100:D100"/>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3:D15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5">
    <cfRule type="duplicateValues" dxfId="0" priority="1"/>
  </conditionalFormatting>
  <conditionalFormatting sqref="D120">
    <cfRule type="expression" dxfId="0" priority="2">
      <formula>AND(COUNTIF(#REF!,D120)+COUNTIF(#REF!,D120)+COUNTIF(#REF!,D120)+COUNTIF(#REF!,D120)+COUNTIF(#REF!,D120)+COUNTIF(#REF!,D120)+COUNTIF(#REF!,D120)+COUNTIF(#REF!,D120)+COUNTIF(#REF!,D120)+COUNTIF(#REF!,D120)+COUNTIF(#REF!,D120)+COUNTIF(#REF!,D120)&gt;1,NOT(ISBLANK(D120)))</formula>
    </cfRule>
  </conditionalFormatting>
  <pageMargins left="0.751388888888889" right="0.751388888888889" top="1" bottom="1" header="0.5" footer="0.5"/>
  <pageSetup paperSize="8" scale="23" fitToHeight="0" orientation="landscape"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13" sqref="F1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23</v>
      </c>
      <c r="D5" s="131" t="e">
        <f t="shared" si="0"/>
        <v>#VALUE!</v>
      </c>
      <c r="E5" s="131">
        <f t="shared" si="0"/>
        <v>14871.43</v>
      </c>
      <c r="F5" s="131">
        <f t="shared" si="0"/>
        <v>19195</v>
      </c>
      <c r="G5" s="132">
        <f t="shared" si="0"/>
        <v>1</v>
      </c>
      <c r="H5" s="106"/>
      <c r="I5" s="106"/>
      <c r="J5" s="106"/>
    </row>
    <row r="6" s="107" customFormat="1" ht="18" customHeight="1" spans="1:10">
      <c r="A6" s="133" t="s">
        <v>640</v>
      </c>
      <c r="B6" s="134" t="s">
        <v>51</v>
      </c>
      <c r="C6" s="135">
        <f t="shared" ref="C6:F6" si="1">C7+C25+C30+C37+C42</f>
        <v>11</v>
      </c>
      <c r="D6" s="135" t="s">
        <v>1266</v>
      </c>
      <c r="E6" s="135">
        <f t="shared" si="1"/>
        <v>9997.3</v>
      </c>
      <c r="F6" s="135">
        <f t="shared" si="1"/>
        <v>8407</v>
      </c>
      <c r="G6" s="136">
        <f>F6/$F$5</f>
        <v>0.437978640270904</v>
      </c>
      <c r="H6" s="106"/>
      <c r="I6" s="106"/>
      <c r="J6" s="106"/>
    </row>
    <row r="7" s="108" customFormat="1" ht="18" customHeight="1" spans="1:10">
      <c r="A7" s="137" t="s">
        <v>1265</v>
      </c>
      <c r="B7" s="138" t="s">
        <v>53</v>
      </c>
      <c r="C7" s="139">
        <f t="shared" ref="C7:F7" si="2">C8+C11+C16+C17+C22+C23+C24</f>
        <v>5</v>
      </c>
      <c r="D7" s="139" t="s">
        <v>1266</v>
      </c>
      <c r="E7" s="139">
        <f t="shared" si="2"/>
        <v>8581.6</v>
      </c>
      <c r="F7" s="139">
        <f t="shared" si="2"/>
        <v>3747</v>
      </c>
      <c r="G7" s="136">
        <f>F7/$F$5</f>
        <v>0.195207085178432</v>
      </c>
      <c r="H7" s="140"/>
      <c r="I7" s="140"/>
      <c r="J7" s="140"/>
    </row>
    <row r="8" s="108" customFormat="1" ht="18" customHeight="1" spans="1:10">
      <c r="A8" s="141">
        <v>1</v>
      </c>
      <c r="B8" s="142" t="s">
        <v>55</v>
      </c>
      <c r="C8" s="143"/>
      <c r="D8" s="143"/>
      <c r="E8" s="143"/>
      <c r="F8" s="143"/>
      <c r="G8" s="136">
        <f>F8/$F$5</f>
        <v>0</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0.0395936441781714</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5</v>
      </c>
      <c r="D17" s="143" t="e">
        <f t="shared" si="3"/>
        <v>#VALUE!</v>
      </c>
      <c r="E17" s="143">
        <f t="shared" si="3"/>
        <v>8581.6</v>
      </c>
      <c r="F17" s="143">
        <f t="shared" si="3"/>
        <v>3747</v>
      </c>
      <c r="G17" s="136">
        <f>F17/$F$5</f>
        <v>0.195207085178432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3747</v>
      </c>
      <c r="G20" s="136">
        <f>F20/$F$5</f>
        <v>0.195207085178432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1411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115.7</v>
      </c>
      <c r="F30" s="139">
        <f t="shared" si="5"/>
        <v>4400</v>
      </c>
      <c r="G30" s="136">
        <f>F30/$F$5</f>
        <v>0.229226361031519</v>
      </c>
      <c r="H30" s="140"/>
      <c r="I30" s="140"/>
      <c r="J30" s="140"/>
    </row>
    <row r="31" s="108" customFormat="1" ht="18" customHeight="1" spans="1:10">
      <c r="A31" s="141">
        <v>1</v>
      </c>
      <c r="B31" s="148" t="s">
        <v>79</v>
      </c>
      <c r="C31" s="143">
        <f t="shared" ref="C31:F31" si="6">C32+C33+C34+C35</f>
        <v>4</v>
      </c>
      <c r="D31" s="143" t="e">
        <f t="shared" si="6"/>
        <v>#VALUE!</v>
      </c>
      <c r="E31" s="143">
        <f t="shared" si="6"/>
        <v>115.7</v>
      </c>
      <c r="F31" s="143">
        <f t="shared" si="6"/>
        <v>4400</v>
      </c>
      <c r="G31" s="136">
        <f>F31/$F$5</f>
        <v>0.229226361031519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4400</v>
      </c>
      <c r="G35" s="136">
        <f>F35/$F$5</f>
        <v>0.229226361031519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0.00312581401406616</v>
      </c>
      <c r="H37" s="140"/>
      <c r="I37" s="140"/>
      <c r="J37" s="140"/>
    </row>
    <row r="38" s="108" customFormat="1" ht="18" customHeight="1" spans="1:10">
      <c r="A38" s="141">
        <v>1</v>
      </c>
      <c r="B38" s="150" t="s">
        <v>86</v>
      </c>
      <c r="C38" s="143">
        <v>1</v>
      </c>
      <c r="D38" s="145" t="s">
        <v>1344</v>
      </c>
      <c r="E38" s="146">
        <v>100</v>
      </c>
      <c r="F38" s="147">
        <v>60</v>
      </c>
      <c r="G38" s="136">
        <f>F38/$F$5</f>
        <v>0.00312581401406616</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0.0104193800468872</v>
      </c>
      <c r="H42" s="140"/>
      <c r="I42" s="140"/>
      <c r="J42" s="140"/>
    </row>
    <row r="43" s="108" customFormat="1" ht="18" customHeight="1" spans="1:10">
      <c r="A43" s="141">
        <v>1</v>
      </c>
      <c r="B43" s="148" t="s">
        <v>91</v>
      </c>
      <c r="C43" s="143">
        <v>1</v>
      </c>
      <c r="D43" s="145" t="s">
        <v>1276</v>
      </c>
      <c r="E43" s="146">
        <v>1200</v>
      </c>
      <c r="F43" s="147">
        <v>200</v>
      </c>
      <c r="G43" s="136">
        <f>F43/$F$5</f>
        <v>0.0104193800468872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0.000520969002344361</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0.000520969002344361</v>
      </c>
      <c r="H50" s="106"/>
      <c r="I50" s="106"/>
      <c r="J50" s="106"/>
    </row>
    <row r="51" s="108" customFormat="1" ht="18" customHeight="1" spans="1:10">
      <c r="A51" s="141">
        <v>1</v>
      </c>
      <c r="B51" s="148" t="s">
        <v>99</v>
      </c>
      <c r="C51" s="143">
        <v>1</v>
      </c>
      <c r="D51" s="145" t="s">
        <v>1345</v>
      </c>
      <c r="E51" s="146"/>
      <c r="F51" s="147">
        <v>10</v>
      </c>
      <c r="G51" s="136">
        <f>F51/$F$5</f>
        <v>0.000520969002344361</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274.13</v>
      </c>
      <c r="F65" s="135">
        <f t="shared" si="15"/>
        <v>10500</v>
      </c>
      <c r="G65" s="136">
        <f>F65/$F$5</f>
        <v>0.547017452461579</v>
      </c>
    </row>
    <row r="66" s="106" customFormat="1" ht="18" customHeight="1" spans="1:7">
      <c r="A66" s="152" t="s">
        <v>1265</v>
      </c>
      <c r="B66" s="156" t="s">
        <v>113</v>
      </c>
      <c r="C66" s="153">
        <f t="shared" ref="C66:F66" si="16">C67+C68+C69+C70+C71+C72+C73+C74+C75</f>
        <v>5</v>
      </c>
      <c r="D66" s="153" t="e">
        <f t="shared" si="16"/>
        <v>#VALUE!</v>
      </c>
      <c r="E66" s="153">
        <f t="shared" si="16"/>
        <v>269</v>
      </c>
      <c r="F66" s="153">
        <f t="shared" si="16"/>
        <v>6820</v>
      </c>
      <c r="G66" s="136">
        <f>F66/$F$5</f>
        <v>0.355300859598854</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0.0729356603282105</v>
      </c>
    </row>
    <row r="70" s="105" customFormat="1" ht="18" customHeight="1" spans="1:7">
      <c r="A70" s="141">
        <v>4</v>
      </c>
      <c r="B70" s="148" t="s">
        <v>117</v>
      </c>
      <c r="C70" s="143">
        <v>4</v>
      </c>
      <c r="D70" s="145" t="s">
        <v>1269</v>
      </c>
      <c r="E70" s="157">
        <v>239</v>
      </c>
      <c r="F70" s="147">
        <v>5420</v>
      </c>
      <c r="G70" s="136">
        <f>F70/$F$5</f>
        <v>0.282365199270643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1412</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0.191716592862725</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0.18754884084397</v>
      </c>
    </row>
    <row r="79" s="105" customFormat="1" ht="21" customHeight="1" spans="1:7">
      <c r="A79" s="141">
        <v>3</v>
      </c>
      <c r="B79" s="148" t="s">
        <v>125</v>
      </c>
      <c r="C79" s="143">
        <v>1</v>
      </c>
      <c r="D79" s="145" t="s">
        <v>1279</v>
      </c>
      <c r="E79" s="157">
        <v>1</v>
      </c>
      <c r="F79" s="147">
        <v>80</v>
      </c>
      <c r="G79" s="136">
        <f>F79/$F$5</f>
        <v>0.00416775201875488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0.0125032560562647</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0.0125032560562647</v>
      </c>
    </row>
    <row r="97" s="105" customFormat="1" ht="14" customHeight="1" spans="1:7">
      <c r="A97" s="141">
        <v>1</v>
      </c>
      <c r="B97" s="148" t="s">
        <v>142</v>
      </c>
      <c r="C97" s="143">
        <v>1</v>
      </c>
      <c r="D97" s="143" t="s">
        <v>1277</v>
      </c>
      <c r="E97" s="143">
        <v>800</v>
      </c>
      <c r="F97" s="143">
        <v>240</v>
      </c>
      <c r="G97" s="136">
        <f>F97/$F$5</f>
        <v>0.0125032560562647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0.00197968220890857</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0.00197968220890857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0.00197968220890857</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C146"/>
  <sheetViews>
    <sheetView view="pageBreakPreview" zoomScale="25" zoomScaleNormal="47" workbookViewId="0">
      <pane xSplit="8" ySplit="11" topLeftCell="I12" activePane="bottomRight" state="frozen"/>
      <selection/>
      <selection pane="topRight"/>
      <selection pane="bottomLeft"/>
      <selection pane="bottomRight" activeCell="Y24" sqref="Y24"/>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hidden="1"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hidden="1" customHeight="1" spans="1:41">
      <c r="A6" s="81"/>
      <c r="B6" s="82" t="s">
        <v>49</v>
      </c>
      <c r="C6" s="82"/>
      <c r="D6" s="82"/>
      <c r="E6" s="82"/>
      <c r="F6" s="82"/>
      <c r="G6" s="82"/>
      <c r="H6" s="82"/>
      <c r="I6" s="83">
        <f t="shared" ref="I6:AL6" si="0">I7+I60+I76+I103+I108+I129+I138+I141</f>
        <v>16</v>
      </c>
      <c r="J6" s="83">
        <f t="shared" si="0"/>
        <v>16809</v>
      </c>
      <c r="K6" s="83">
        <f t="shared" si="0"/>
        <v>8</v>
      </c>
      <c r="L6" s="83">
        <f t="shared" si="0"/>
        <v>0</v>
      </c>
      <c r="M6" s="83">
        <f t="shared" si="0"/>
        <v>6</v>
      </c>
      <c r="N6" s="83">
        <f t="shared" si="0"/>
        <v>0</v>
      </c>
      <c r="O6" s="83">
        <f t="shared" si="0"/>
        <v>1</v>
      </c>
      <c r="P6" s="83">
        <f t="shared" si="0"/>
        <v>0</v>
      </c>
      <c r="Q6" s="83">
        <f t="shared" si="0"/>
        <v>0</v>
      </c>
      <c r="R6" s="83">
        <f t="shared" si="0"/>
        <v>1</v>
      </c>
      <c r="S6" s="83">
        <f t="shared" si="0"/>
        <v>14239</v>
      </c>
      <c r="T6" s="83">
        <f t="shared" si="0"/>
        <v>35302</v>
      </c>
      <c r="U6" s="83">
        <f t="shared" si="0"/>
        <v>0</v>
      </c>
      <c r="V6" s="83">
        <f t="shared" si="0"/>
        <v>0</v>
      </c>
      <c r="W6" s="83">
        <f t="shared" si="0"/>
        <v>0</v>
      </c>
      <c r="X6" s="83">
        <f t="shared" si="0"/>
        <v>0</v>
      </c>
      <c r="Y6" s="83">
        <f t="shared" si="0"/>
        <v>0</v>
      </c>
      <c r="Z6" s="83">
        <f t="shared" si="0"/>
        <v>14828</v>
      </c>
      <c r="AA6" s="83">
        <f t="shared" si="0"/>
        <v>11078</v>
      </c>
      <c r="AB6" s="83">
        <f t="shared" si="0"/>
        <v>9840</v>
      </c>
      <c r="AC6" s="83">
        <f t="shared" si="0"/>
        <v>1200</v>
      </c>
      <c r="AD6" s="83">
        <f t="shared" si="0"/>
        <v>38</v>
      </c>
      <c r="AE6" s="83">
        <f t="shared" si="0"/>
        <v>0</v>
      </c>
      <c r="AF6" s="83">
        <f t="shared" si="0"/>
        <v>1600</v>
      </c>
      <c r="AG6" s="83">
        <f t="shared" si="0"/>
        <v>0</v>
      </c>
      <c r="AH6" s="83">
        <f t="shared" si="0"/>
        <v>2000</v>
      </c>
      <c r="AI6" s="83">
        <f t="shared" si="0"/>
        <v>0</v>
      </c>
      <c r="AJ6" s="83">
        <f t="shared" si="0"/>
        <v>150</v>
      </c>
      <c r="AK6" s="83">
        <f t="shared" si="0"/>
        <v>0</v>
      </c>
      <c r="AL6" s="83">
        <f t="shared" si="0"/>
        <v>0</v>
      </c>
      <c r="AM6" s="81"/>
      <c r="AN6" s="81"/>
      <c r="AO6" s="81"/>
    </row>
    <row r="7" s="178" customFormat="1" ht="30" hidden="1" customHeight="1" spans="1:41">
      <c r="A7" s="179" t="s">
        <v>50</v>
      </c>
      <c r="B7" s="180" t="s">
        <v>51</v>
      </c>
      <c r="C7" s="181"/>
      <c r="D7" s="181"/>
      <c r="E7" s="180"/>
      <c r="F7" s="181"/>
      <c r="G7" s="181"/>
      <c r="H7" s="180"/>
      <c r="I7" s="193">
        <f t="shared" ref="I7:AL7" si="1">I8+I31+I36+I46+I52</f>
        <v>10</v>
      </c>
      <c r="J7" s="193">
        <f t="shared" si="1"/>
        <v>11951</v>
      </c>
      <c r="K7" s="193">
        <f t="shared" si="1"/>
        <v>7</v>
      </c>
      <c r="L7" s="193">
        <f t="shared" si="1"/>
        <v>0</v>
      </c>
      <c r="M7" s="193">
        <f t="shared" si="1"/>
        <v>3</v>
      </c>
      <c r="N7" s="193">
        <f t="shared" si="1"/>
        <v>0</v>
      </c>
      <c r="O7" s="193">
        <f t="shared" si="1"/>
        <v>0</v>
      </c>
      <c r="P7" s="193">
        <f t="shared" si="1"/>
        <v>0</v>
      </c>
      <c r="Q7" s="193">
        <f t="shared" si="1"/>
        <v>0</v>
      </c>
      <c r="R7" s="193">
        <f t="shared" si="1"/>
        <v>0</v>
      </c>
      <c r="S7" s="193">
        <f t="shared" si="1"/>
        <v>5609</v>
      </c>
      <c r="T7" s="193">
        <f t="shared" si="1"/>
        <v>18096</v>
      </c>
      <c r="U7" s="193">
        <f t="shared" si="1"/>
        <v>0</v>
      </c>
      <c r="V7" s="193">
        <f t="shared" si="1"/>
        <v>0</v>
      </c>
      <c r="W7" s="193">
        <f t="shared" si="1"/>
        <v>0</v>
      </c>
      <c r="X7" s="193">
        <f t="shared" si="1"/>
        <v>0</v>
      </c>
      <c r="Y7" s="193">
        <f t="shared" si="1"/>
        <v>0</v>
      </c>
      <c r="Z7" s="193">
        <f t="shared" si="1"/>
        <v>8100</v>
      </c>
      <c r="AA7" s="193">
        <f t="shared" si="1"/>
        <v>6350</v>
      </c>
      <c r="AB7" s="193">
        <f t="shared" si="1"/>
        <v>5150</v>
      </c>
      <c r="AC7" s="193">
        <f t="shared" si="1"/>
        <v>1200</v>
      </c>
      <c r="AD7" s="193">
        <f t="shared" si="1"/>
        <v>0</v>
      </c>
      <c r="AE7" s="193">
        <f t="shared" si="1"/>
        <v>0</v>
      </c>
      <c r="AF7" s="193">
        <f t="shared" si="1"/>
        <v>1600</v>
      </c>
      <c r="AG7" s="193">
        <f t="shared" si="1"/>
        <v>0</v>
      </c>
      <c r="AH7" s="193">
        <f t="shared" si="1"/>
        <v>0</v>
      </c>
      <c r="AI7" s="193">
        <f t="shared" si="1"/>
        <v>0</v>
      </c>
      <c r="AJ7" s="193">
        <f t="shared" si="1"/>
        <v>150</v>
      </c>
      <c r="AK7" s="193">
        <f t="shared" si="1"/>
        <v>0</v>
      </c>
      <c r="AL7" s="193">
        <f t="shared" si="1"/>
        <v>0</v>
      </c>
      <c r="AM7" s="197"/>
      <c r="AN7" s="197"/>
      <c r="AO7" s="197"/>
    </row>
    <row r="8" s="178" customFormat="1" ht="30" hidden="1" customHeight="1" spans="1:41">
      <c r="A8" s="182" t="s">
        <v>52</v>
      </c>
      <c r="B8" s="180" t="s">
        <v>53</v>
      </c>
      <c r="C8" s="181"/>
      <c r="D8" s="181"/>
      <c r="E8" s="180"/>
      <c r="F8" s="181"/>
      <c r="G8" s="181"/>
      <c r="H8" s="180"/>
      <c r="I8" s="194">
        <f t="shared" ref="I8:AL8" si="2">I9+I13+I18+I28+I29+I30+I19</f>
        <v>5</v>
      </c>
      <c r="J8" s="194">
        <f t="shared" si="2"/>
        <v>10543</v>
      </c>
      <c r="K8" s="194">
        <f t="shared" si="2"/>
        <v>5</v>
      </c>
      <c r="L8" s="194">
        <f t="shared" si="2"/>
        <v>0</v>
      </c>
      <c r="M8" s="194">
        <f t="shared" si="2"/>
        <v>0</v>
      </c>
      <c r="N8" s="194">
        <f t="shared" si="2"/>
        <v>0</v>
      </c>
      <c r="O8" s="194">
        <f t="shared" si="2"/>
        <v>0</v>
      </c>
      <c r="P8" s="194">
        <f t="shared" si="2"/>
        <v>0</v>
      </c>
      <c r="Q8" s="194">
        <f t="shared" si="2"/>
        <v>0</v>
      </c>
      <c r="R8" s="194">
        <f t="shared" si="2"/>
        <v>0</v>
      </c>
      <c r="S8" s="194">
        <f t="shared" si="2"/>
        <v>1614</v>
      </c>
      <c r="T8" s="194">
        <f t="shared" si="2"/>
        <v>5577</v>
      </c>
      <c r="U8" s="194">
        <f t="shared" si="2"/>
        <v>0</v>
      </c>
      <c r="V8" s="194">
        <f t="shared" si="2"/>
        <v>0</v>
      </c>
      <c r="W8" s="194">
        <f t="shared" si="2"/>
        <v>0</v>
      </c>
      <c r="X8" s="194">
        <f t="shared" si="2"/>
        <v>0</v>
      </c>
      <c r="Y8" s="194">
        <f t="shared" si="2"/>
        <v>0</v>
      </c>
      <c r="Z8" s="194">
        <f t="shared" si="2"/>
        <v>4390</v>
      </c>
      <c r="AA8" s="194">
        <f t="shared" si="2"/>
        <v>4390</v>
      </c>
      <c r="AB8" s="194">
        <f t="shared" si="2"/>
        <v>3590</v>
      </c>
      <c r="AC8" s="194">
        <f t="shared" si="2"/>
        <v>800</v>
      </c>
      <c r="AD8" s="194">
        <f t="shared" si="2"/>
        <v>0</v>
      </c>
      <c r="AE8" s="194">
        <f t="shared" si="2"/>
        <v>0</v>
      </c>
      <c r="AF8" s="194">
        <f t="shared" si="2"/>
        <v>0</v>
      </c>
      <c r="AG8" s="194">
        <f t="shared" si="2"/>
        <v>0</v>
      </c>
      <c r="AH8" s="194">
        <f t="shared" si="2"/>
        <v>0</v>
      </c>
      <c r="AI8" s="194">
        <f t="shared" si="2"/>
        <v>0</v>
      </c>
      <c r="AJ8" s="194">
        <f t="shared" si="2"/>
        <v>0</v>
      </c>
      <c r="AK8" s="194">
        <f t="shared" si="2"/>
        <v>0</v>
      </c>
      <c r="AL8" s="194">
        <f t="shared" si="2"/>
        <v>0</v>
      </c>
      <c r="AM8" s="197"/>
      <c r="AN8" s="197"/>
      <c r="AO8" s="197"/>
    </row>
    <row r="9" s="12" customFormat="1" ht="30" hidden="1" customHeight="1" spans="1:41">
      <c r="A9" s="182" t="s">
        <v>54</v>
      </c>
      <c r="B9" s="180" t="s">
        <v>55</v>
      </c>
      <c r="C9" s="181"/>
      <c r="D9" s="181"/>
      <c r="E9" s="180"/>
      <c r="F9" s="181"/>
      <c r="G9" s="181"/>
      <c r="H9" s="180"/>
      <c r="I9" s="195">
        <f t="shared" ref="I9:AL9" si="3">I10+I11</f>
        <v>1</v>
      </c>
      <c r="J9" s="195">
        <f t="shared" si="3"/>
        <v>2000</v>
      </c>
      <c r="K9" s="195">
        <f t="shared" si="3"/>
        <v>1</v>
      </c>
      <c r="L9" s="195">
        <f t="shared" si="3"/>
        <v>0</v>
      </c>
      <c r="M9" s="195">
        <f t="shared" si="3"/>
        <v>0</v>
      </c>
      <c r="N9" s="195">
        <f t="shared" si="3"/>
        <v>0</v>
      </c>
      <c r="O9" s="195">
        <f t="shared" si="3"/>
        <v>0</v>
      </c>
      <c r="P9" s="195">
        <f t="shared" si="3"/>
        <v>0</v>
      </c>
      <c r="Q9" s="195">
        <f t="shared" si="3"/>
        <v>0</v>
      </c>
      <c r="R9" s="195">
        <f t="shared" si="3"/>
        <v>0</v>
      </c>
      <c r="S9" s="195">
        <f t="shared" si="3"/>
        <v>56</v>
      </c>
      <c r="T9" s="195">
        <f t="shared" si="3"/>
        <v>183</v>
      </c>
      <c r="U9" s="195">
        <f t="shared" si="3"/>
        <v>0</v>
      </c>
      <c r="V9" s="195">
        <f t="shared" si="3"/>
        <v>0</v>
      </c>
      <c r="W9" s="195">
        <f t="shared" si="3"/>
        <v>0</v>
      </c>
      <c r="X9" s="195">
        <f t="shared" si="3"/>
        <v>0</v>
      </c>
      <c r="Y9" s="195">
        <f t="shared" si="3"/>
        <v>0</v>
      </c>
      <c r="Z9" s="195">
        <f t="shared" si="3"/>
        <v>760</v>
      </c>
      <c r="AA9" s="195">
        <f t="shared" si="3"/>
        <v>760</v>
      </c>
      <c r="AB9" s="195">
        <f t="shared" si="3"/>
        <v>760</v>
      </c>
      <c r="AC9" s="195">
        <f t="shared" si="3"/>
        <v>0</v>
      </c>
      <c r="AD9" s="195">
        <f t="shared" si="3"/>
        <v>0</v>
      </c>
      <c r="AE9" s="195">
        <f t="shared" si="3"/>
        <v>0</v>
      </c>
      <c r="AF9" s="195">
        <f t="shared" si="3"/>
        <v>0</v>
      </c>
      <c r="AG9" s="195">
        <f t="shared" si="3"/>
        <v>0</v>
      </c>
      <c r="AH9" s="195">
        <f t="shared" si="3"/>
        <v>0</v>
      </c>
      <c r="AI9" s="195">
        <f t="shared" si="3"/>
        <v>0</v>
      </c>
      <c r="AJ9" s="195">
        <f t="shared" si="3"/>
        <v>0</v>
      </c>
      <c r="AK9" s="195">
        <f t="shared" si="3"/>
        <v>0</v>
      </c>
      <c r="AL9" s="195">
        <f t="shared" si="3"/>
        <v>0</v>
      </c>
      <c r="AM9" s="198"/>
      <c r="AN9" s="198"/>
      <c r="AO9" s="198"/>
    </row>
    <row r="10" s="12" customFormat="1" ht="30" hidden="1" customHeight="1" spans="1:41">
      <c r="A10" s="183" t="s">
        <v>56</v>
      </c>
      <c r="B10" s="180" t="s">
        <v>57</v>
      </c>
      <c r="C10" s="181"/>
      <c r="D10" s="181"/>
      <c r="E10" s="184"/>
      <c r="F10" s="184"/>
      <c r="G10" s="184"/>
      <c r="H10" s="184"/>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8"/>
      <c r="AN10" s="198"/>
      <c r="AO10" s="198"/>
    </row>
    <row r="11" s="12" customFormat="1" ht="30" hidden="1" customHeight="1" spans="1:41">
      <c r="A11" s="183" t="s">
        <v>56</v>
      </c>
      <c r="B11" s="180" t="s">
        <v>58</v>
      </c>
      <c r="C11" s="181"/>
      <c r="D11" s="181"/>
      <c r="E11" s="184"/>
      <c r="F11" s="184"/>
      <c r="G11" s="184"/>
      <c r="H11" s="184"/>
      <c r="I11" s="195">
        <f t="shared" ref="I11:AL11" si="4">SUM(I12:I12)</f>
        <v>1</v>
      </c>
      <c r="J11" s="195">
        <f t="shared" si="4"/>
        <v>2000</v>
      </c>
      <c r="K11" s="195">
        <f t="shared" si="4"/>
        <v>1</v>
      </c>
      <c r="L11" s="195">
        <f t="shared" si="4"/>
        <v>0</v>
      </c>
      <c r="M11" s="195">
        <f t="shared" si="4"/>
        <v>0</v>
      </c>
      <c r="N11" s="195">
        <f t="shared" si="4"/>
        <v>0</v>
      </c>
      <c r="O11" s="195">
        <f t="shared" si="4"/>
        <v>0</v>
      </c>
      <c r="P11" s="195">
        <f t="shared" si="4"/>
        <v>0</v>
      </c>
      <c r="Q11" s="195">
        <f t="shared" si="4"/>
        <v>0</v>
      </c>
      <c r="R11" s="195">
        <f t="shared" si="4"/>
        <v>0</v>
      </c>
      <c r="S11" s="195">
        <f t="shared" si="4"/>
        <v>56</v>
      </c>
      <c r="T11" s="195">
        <f t="shared" si="4"/>
        <v>183</v>
      </c>
      <c r="U11" s="195">
        <f t="shared" si="4"/>
        <v>0</v>
      </c>
      <c r="V11" s="195">
        <f t="shared" si="4"/>
        <v>0</v>
      </c>
      <c r="W11" s="195">
        <f t="shared" si="4"/>
        <v>0</v>
      </c>
      <c r="X11" s="195">
        <f t="shared" si="4"/>
        <v>0</v>
      </c>
      <c r="Y11" s="195">
        <f t="shared" si="4"/>
        <v>0</v>
      </c>
      <c r="Z11" s="195">
        <f t="shared" si="4"/>
        <v>760</v>
      </c>
      <c r="AA11" s="195">
        <f t="shared" si="4"/>
        <v>760</v>
      </c>
      <c r="AB11" s="195">
        <f t="shared" si="4"/>
        <v>760</v>
      </c>
      <c r="AC11" s="195">
        <f t="shared" si="4"/>
        <v>0</v>
      </c>
      <c r="AD11" s="195">
        <f t="shared" si="4"/>
        <v>0</v>
      </c>
      <c r="AE11" s="195">
        <f t="shared" si="4"/>
        <v>0</v>
      </c>
      <c r="AF11" s="195">
        <f t="shared" si="4"/>
        <v>0</v>
      </c>
      <c r="AG11" s="195">
        <f t="shared" si="4"/>
        <v>0</v>
      </c>
      <c r="AH11" s="195">
        <f t="shared" si="4"/>
        <v>0</v>
      </c>
      <c r="AI11" s="195">
        <f t="shared" si="4"/>
        <v>0</v>
      </c>
      <c r="AJ11" s="195">
        <f t="shared" si="4"/>
        <v>0</v>
      </c>
      <c r="AK11" s="195">
        <f t="shared" si="4"/>
        <v>0</v>
      </c>
      <c r="AL11" s="195">
        <f t="shared" si="4"/>
        <v>0</v>
      </c>
      <c r="AM11" s="195"/>
      <c r="AN11" s="198"/>
      <c r="AO11" s="198"/>
    </row>
    <row r="12" s="8" customFormat="1" ht="283" customHeight="1" spans="1:42">
      <c r="A12" s="22">
        <v>1</v>
      </c>
      <c r="B12" s="22" t="s">
        <v>1158</v>
      </c>
      <c r="C12" s="22">
        <v>2024</v>
      </c>
      <c r="D12" s="185"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1349</v>
      </c>
      <c r="AN12" s="33" t="s">
        <v>1163</v>
      </c>
      <c r="AO12" s="60" t="s">
        <v>1386</v>
      </c>
      <c r="AP12" s="75" t="s">
        <v>1386</v>
      </c>
    </row>
    <row r="13" s="12" customFormat="1" ht="30" hidden="1" customHeight="1" spans="1:41">
      <c r="A13" s="182" t="s">
        <v>54</v>
      </c>
      <c r="B13" s="180" t="s">
        <v>59</v>
      </c>
      <c r="C13" s="181"/>
      <c r="D13" s="181"/>
      <c r="E13" s="184"/>
      <c r="F13" s="184"/>
      <c r="G13" s="184"/>
      <c r="H13" s="184"/>
      <c r="I13" s="195">
        <f t="shared" ref="I13:AL13" si="5">I14+I15+I16+I17</f>
        <v>0</v>
      </c>
      <c r="J13" s="195">
        <f t="shared" si="5"/>
        <v>0</v>
      </c>
      <c r="K13" s="195">
        <f t="shared" si="5"/>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si="5"/>
        <v>0</v>
      </c>
      <c r="U13" s="195">
        <f t="shared" si="5"/>
        <v>0</v>
      </c>
      <c r="V13" s="195">
        <f t="shared" si="5"/>
        <v>0</v>
      </c>
      <c r="W13" s="195">
        <f t="shared" si="5"/>
        <v>0</v>
      </c>
      <c r="X13" s="195">
        <f t="shared" si="5"/>
        <v>0</v>
      </c>
      <c r="Y13" s="195">
        <f t="shared" si="5"/>
        <v>0</v>
      </c>
      <c r="Z13" s="195">
        <f t="shared" si="5"/>
        <v>0</v>
      </c>
      <c r="AA13" s="195">
        <f t="shared" si="5"/>
        <v>0</v>
      </c>
      <c r="AB13" s="195">
        <f t="shared" si="5"/>
        <v>0</v>
      </c>
      <c r="AC13" s="195">
        <f t="shared" si="5"/>
        <v>0</v>
      </c>
      <c r="AD13" s="195">
        <f t="shared" si="5"/>
        <v>0</v>
      </c>
      <c r="AE13" s="195">
        <f t="shared" si="5"/>
        <v>0</v>
      </c>
      <c r="AF13" s="195">
        <f t="shared" si="5"/>
        <v>0</v>
      </c>
      <c r="AG13" s="195">
        <f t="shared" si="5"/>
        <v>0</v>
      </c>
      <c r="AH13" s="195">
        <f t="shared" si="5"/>
        <v>0</v>
      </c>
      <c r="AI13" s="195">
        <f t="shared" si="5"/>
        <v>0</v>
      </c>
      <c r="AJ13" s="195">
        <f t="shared" si="5"/>
        <v>0</v>
      </c>
      <c r="AK13" s="195">
        <f t="shared" si="5"/>
        <v>0</v>
      </c>
      <c r="AL13" s="195">
        <f t="shared" si="5"/>
        <v>0</v>
      </c>
      <c r="AM13" s="198"/>
      <c r="AN13" s="198"/>
      <c r="AO13" s="198"/>
    </row>
    <row r="14" s="12" customFormat="1" ht="30" hidden="1" customHeight="1" spans="1:41">
      <c r="A14" s="183" t="s">
        <v>56</v>
      </c>
      <c r="B14" s="180" t="s">
        <v>60</v>
      </c>
      <c r="C14" s="181"/>
      <c r="D14" s="181"/>
      <c r="E14" s="184"/>
      <c r="F14" s="184"/>
      <c r="G14" s="184"/>
      <c r="H14" s="184"/>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8"/>
      <c r="AN14" s="198"/>
      <c r="AO14" s="198"/>
    </row>
    <row r="15" s="12" customFormat="1" ht="30" hidden="1" customHeight="1" spans="1:41">
      <c r="A15" s="183" t="s">
        <v>56</v>
      </c>
      <c r="B15" s="186" t="s">
        <v>61</v>
      </c>
      <c r="C15" s="186"/>
      <c r="D15" s="186"/>
      <c r="E15" s="184"/>
      <c r="F15" s="184"/>
      <c r="G15" s="184"/>
      <c r="H15" s="184"/>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8"/>
      <c r="AN15" s="198"/>
      <c r="AO15" s="198"/>
    </row>
    <row r="16" s="12" customFormat="1" ht="30" hidden="1" customHeight="1" spans="1:41">
      <c r="A16" s="183" t="s">
        <v>56</v>
      </c>
      <c r="B16" s="186" t="s">
        <v>62</v>
      </c>
      <c r="C16" s="186"/>
      <c r="D16" s="186"/>
      <c r="E16" s="184"/>
      <c r="F16" s="184"/>
      <c r="G16" s="184"/>
      <c r="H16" s="184"/>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8"/>
      <c r="AN16" s="198"/>
      <c r="AO16" s="198"/>
    </row>
    <row r="17" s="12" customFormat="1" ht="30" hidden="1" customHeight="1" spans="1:41">
      <c r="A17" s="183" t="s">
        <v>56</v>
      </c>
      <c r="B17" s="186" t="s">
        <v>63</v>
      </c>
      <c r="C17" s="186"/>
      <c r="D17" s="186"/>
      <c r="E17" s="184"/>
      <c r="F17" s="184"/>
      <c r="G17" s="184"/>
      <c r="H17" s="184"/>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8"/>
      <c r="AN17" s="198"/>
      <c r="AO17" s="198"/>
    </row>
    <row r="18" s="12" customFormat="1" ht="30" hidden="1" customHeight="1" spans="1:41">
      <c r="A18" s="182" t="s">
        <v>54</v>
      </c>
      <c r="B18" s="186" t="s">
        <v>64</v>
      </c>
      <c r="C18" s="186"/>
      <c r="D18" s="186"/>
      <c r="E18" s="184"/>
      <c r="F18" s="184"/>
      <c r="G18" s="184"/>
      <c r="H18" s="184"/>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8"/>
      <c r="AN18" s="198"/>
      <c r="AO18" s="198"/>
    </row>
    <row r="19" s="12" customFormat="1" ht="30" hidden="1" customHeight="1" spans="1:41">
      <c r="A19" s="182" t="s">
        <v>54</v>
      </c>
      <c r="B19" s="186" t="s">
        <v>65</v>
      </c>
      <c r="C19" s="186"/>
      <c r="D19" s="186"/>
      <c r="E19" s="184"/>
      <c r="F19" s="184"/>
      <c r="G19" s="184"/>
      <c r="H19" s="184"/>
      <c r="I19" s="195">
        <f t="shared" ref="I19:AL19" si="6">I20+I21+I22+I27</f>
        <v>4</v>
      </c>
      <c r="J19" s="195">
        <f t="shared" si="6"/>
        <v>8543</v>
      </c>
      <c r="K19" s="195">
        <f t="shared" si="6"/>
        <v>4</v>
      </c>
      <c r="L19" s="195">
        <f t="shared" si="6"/>
        <v>0</v>
      </c>
      <c r="M19" s="195">
        <f t="shared" si="6"/>
        <v>0</v>
      </c>
      <c r="N19" s="195">
        <f t="shared" si="6"/>
        <v>0</v>
      </c>
      <c r="O19" s="195">
        <f t="shared" si="6"/>
        <v>0</v>
      </c>
      <c r="P19" s="195">
        <f t="shared" si="6"/>
        <v>0</v>
      </c>
      <c r="Q19" s="195">
        <f t="shared" si="6"/>
        <v>0</v>
      </c>
      <c r="R19" s="195">
        <f t="shared" si="6"/>
        <v>0</v>
      </c>
      <c r="S19" s="195">
        <f t="shared" si="6"/>
        <v>1558</v>
      </c>
      <c r="T19" s="195">
        <f t="shared" si="6"/>
        <v>5394</v>
      </c>
      <c r="U19" s="195">
        <f t="shared" si="6"/>
        <v>0</v>
      </c>
      <c r="V19" s="195">
        <f t="shared" si="6"/>
        <v>0</v>
      </c>
      <c r="W19" s="195">
        <f t="shared" si="6"/>
        <v>0</v>
      </c>
      <c r="X19" s="195">
        <f t="shared" si="6"/>
        <v>0</v>
      </c>
      <c r="Y19" s="195">
        <f t="shared" si="6"/>
        <v>0</v>
      </c>
      <c r="Z19" s="195">
        <f t="shared" si="6"/>
        <v>3630</v>
      </c>
      <c r="AA19" s="195">
        <f t="shared" si="6"/>
        <v>3630</v>
      </c>
      <c r="AB19" s="195">
        <f t="shared" si="6"/>
        <v>2830</v>
      </c>
      <c r="AC19" s="195">
        <f t="shared" si="6"/>
        <v>800</v>
      </c>
      <c r="AD19" s="195">
        <f t="shared" si="6"/>
        <v>0</v>
      </c>
      <c r="AE19" s="195">
        <f t="shared" si="6"/>
        <v>0</v>
      </c>
      <c r="AF19" s="195">
        <f t="shared" si="6"/>
        <v>0</v>
      </c>
      <c r="AG19" s="195">
        <f t="shared" si="6"/>
        <v>0</v>
      </c>
      <c r="AH19" s="195">
        <f t="shared" si="6"/>
        <v>0</v>
      </c>
      <c r="AI19" s="195">
        <f t="shared" si="6"/>
        <v>0</v>
      </c>
      <c r="AJ19" s="195">
        <f t="shared" si="6"/>
        <v>0</v>
      </c>
      <c r="AK19" s="195">
        <f t="shared" si="6"/>
        <v>0</v>
      </c>
      <c r="AL19" s="195">
        <f t="shared" si="6"/>
        <v>0</v>
      </c>
      <c r="AM19" s="198"/>
      <c r="AN19" s="198"/>
      <c r="AO19" s="198"/>
    </row>
    <row r="20" s="12" customFormat="1" ht="30" hidden="1" customHeight="1" spans="1:41">
      <c r="A20" s="183" t="s">
        <v>56</v>
      </c>
      <c r="B20" s="186" t="s">
        <v>66</v>
      </c>
      <c r="C20" s="186"/>
      <c r="D20" s="186"/>
      <c r="E20" s="184"/>
      <c r="F20" s="184"/>
      <c r="G20" s="184"/>
      <c r="H20" s="184"/>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8"/>
      <c r="AN20" s="198"/>
      <c r="AO20" s="198"/>
    </row>
    <row r="21" s="12" customFormat="1" ht="30" hidden="1" customHeight="1" spans="1:41">
      <c r="A21" s="183" t="s">
        <v>56</v>
      </c>
      <c r="B21" s="186" t="s">
        <v>67</v>
      </c>
      <c r="C21" s="186"/>
      <c r="D21" s="186"/>
      <c r="E21" s="184"/>
      <c r="F21" s="184"/>
      <c r="G21" s="184"/>
      <c r="H21" s="184"/>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8"/>
      <c r="AN21" s="198"/>
      <c r="AO21" s="198"/>
    </row>
    <row r="22" s="12" customFormat="1" ht="30" hidden="1" customHeight="1" spans="1:41">
      <c r="A22" s="183" t="s">
        <v>56</v>
      </c>
      <c r="B22" s="186" t="s">
        <v>68</v>
      </c>
      <c r="C22" s="186"/>
      <c r="D22" s="186"/>
      <c r="E22" s="184"/>
      <c r="F22" s="184"/>
      <c r="G22" s="184"/>
      <c r="H22" s="184"/>
      <c r="I22" s="195">
        <f t="shared" ref="I22:AL22" si="7">SUM(I23:I26)</f>
        <v>4</v>
      </c>
      <c r="J22" s="195">
        <f t="shared" si="7"/>
        <v>8543</v>
      </c>
      <c r="K22" s="195">
        <f t="shared" si="7"/>
        <v>4</v>
      </c>
      <c r="L22" s="195">
        <f t="shared" si="7"/>
        <v>0</v>
      </c>
      <c r="M22" s="195">
        <f t="shared" si="7"/>
        <v>0</v>
      </c>
      <c r="N22" s="195">
        <f t="shared" si="7"/>
        <v>0</v>
      </c>
      <c r="O22" s="195">
        <f t="shared" si="7"/>
        <v>0</v>
      </c>
      <c r="P22" s="195">
        <f t="shared" si="7"/>
        <v>0</v>
      </c>
      <c r="Q22" s="195">
        <f t="shared" si="7"/>
        <v>0</v>
      </c>
      <c r="R22" s="195">
        <f t="shared" si="7"/>
        <v>0</v>
      </c>
      <c r="S22" s="195">
        <f t="shared" si="7"/>
        <v>1558</v>
      </c>
      <c r="T22" s="195">
        <f t="shared" si="7"/>
        <v>5394</v>
      </c>
      <c r="U22" s="195">
        <f t="shared" si="7"/>
        <v>0</v>
      </c>
      <c r="V22" s="195">
        <f t="shared" si="7"/>
        <v>0</v>
      </c>
      <c r="W22" s="195">
        <f t="shared" si="7"/>
        <v>0</v>
      </c>
      <c r="X22" s="195">
        <f t="shared" si="7"/>
        <v>0</v>
      </c>
      <c r="Y22" s="195">
        <f t="shared" si="7"/>
        <v>0</v>
      </c>
      <c r="Z22" s="195">
        <f t="shared" si="7"/>
        <v>3630</v>
      </c>
      <c r="AA22" s="195">
        <f t="shared" si="7"/>
        <v>3630</v>
      </c>
      <c r="AB22" s="195">
        <f t="shared" si="7"/>
        <v>2830</v>
      </c>
      <c r="AC22" s="195">
        <f t="shared" si="7"/>
        <v>800</v>
      </c>
      <c r="AD22" s="195">
        <f t="shared" si="7"/>
        <v>0</v>
      </c>
      <c r="AE22" s="195">
        <f t="shared" si="7"/>
        <v>0</v>
      </c>
      <c r="AF22" s="195">
        <f t="shared" si="7"/>
        <v>0</v>
      </c>
      <c r="AG22" s="195">
        <f t="shared" si="7"/>
        <v>0</v>
      </c>
      <c r="AH22" s="195">
        <f t="shared" si="7"/>
        <v>0</v>
      </c>
      <c r="AI22" s="195">
        <f t="shared" si="7"/>
        <v>0</v>
      </c>
      <c r="AJ22" s="195">
        <f t="shared" si="7"/>
        <v>0</v>
      </c>
      <c r="AK22" s="195">
        <f t="shared" si="7"/>
        <v>0</v>
      </c>
      <c r="AL22" s="195">
        <f t="shared" si="7"/>
        <v>0</v>
      </c>
      <c r="AM22" s="198"/>
      <c r="AN22" s="198"/>
      <c r="AO22" s="198"/>
    </row>
    <row r="23" s="7" customFormat="1" ht="409" customHeight="1" spans="1:42">
      <c r="A23" s="22">
        <v>2</v>
      </c>
      <c r="B23" s="22" t="s">
        <v>1138</v>
      </c>
      <c r="C23" s="22">
        <v>2024</v>
      </c>
      <c r="D23" s="187"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185"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188" t="s">
        <v>1388</v>
      </c>
      <c r="E25" s="24" t="s">
        <v>178</v>
      </c>
      <c r="F25" s="31" t="s">
        <v>402</v>
      </c>
      <c r="G25" s="24" t="s">
        <v>198</v>
      </c>
      <c r="H25" s="32" t="s">
        <v>1389</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1400</v>
      </c>
      <c r="AN25" s="33" t="s">
        <v>1301</v>
      </c>
      <c r="AO25" s="60" t="s">
        <v>1386</v>
      </c>
      <c r="AP25" s="75" t="s">
        <v>1386</v>
      </c>
    </row>
    <row r="26" s="7" customFormat="1" ht="189" customHeight="1" spans="1:42">
      <c r="A26" s="22">
        <v>5</v>
      </c>
      <c r="B26" s="22" t="s">
        <v>1302</v>
      </c>
      <c r="C26" s="22">
        <v>2024</v>
      </c>
      <c r="D26" s="189" t="s">
        <v>1303</v>
      </c>
      <c r="E26" s="22" t="s">
        <v>178</v>
      </c>
      <c r="F26" s="22" t="s">
        <v>984</v>
      </c>
      <c r="G26" s="22" t="s">
        <v>1304</v>
      </c>
      <c r="H26" s="33" t="s">
        <v>1401</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1402</v>
      </c>
      <c r="AN26" s="47" t="s">
        <v>1307</v>
      </c>
      <c r="AO26" s="76" t="s">
        <v>1386</v>
      </c>
      <c r="AP26" s="75" t="s">
        <v>1386</v>
      </c>
    </row>
    <row r="27" s="12" customFormat="1" ht="51" hidden="1" customHeight="1" spans="1:41">
      <c r="A27" s="183" t="s">
        <v>56</v>
      </c>
      <c r="B27" s="186" t="s">
        <v>69</v>
      </c>
      <c r="C27" s="186"/>
      <c r="D27" s="186"/>
      <c r="E27" s="184"/>
      <c r="F27" s="184"/>
      <c r="G27" s="184"/>
      <c r="H27" s="184"/>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8"/>
      <c r="AN27" s="198"/>
      <c r="AO27" s="198"/>
    </row>
    <row r="28" s="12" customFormat="1" ht="30" hidden="1" customHeight="1" spans="1:41">
      <c r="A28" s="182" t="s">
        <v>54</v>
      </c>
      <c r="B28" s="186" t="s">
        <v>70</v>
      </c>
      <c r="C28" s="186"/>
      <c r="D28" s="186"/>
      <c r="E28" s="184"/>
      <c r="F28" s="184"/>
      <c r="G28" s="184"/>
      <c r="H28" s="184"/>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8"/>
      <c r="AN28" s="198"/>
      <c r="AO28" s="198"/>
    </row>
    <row r="29" s="12" customFormat="1" ht="30" hidden="1" customHeight="1" spans="1:41">
      <c r="A29" s="182" t="s">
        <v>54</v>
      </c>
      <c r="B29" s="186" t="s">
        <v>71</v>
      </c>
      <c r="C29" s="186"/>
      <c r="D29" s="186"/>
      <c r="E29" s="184"/>
      <c r="F29" s="184"/>
      <c r="G29" s="184"/>
      <c r="H29" s="184"/>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8"/>
      <c r="AN29" s="198"/>
      <c r="AO29" s="198"/>
    </row>
    <row r="30" s="12" customFormat="1" ht="51" hidden="1" customHeight="1" spans="1:41">
      <c r="A30" s="182" t="s">
        <v>54</v>
      </c>
      <c r="B30" s="186" t="s">
        <v>72</v>
      </c>
      <c r="C30" s="186"/>
      <c r="D30" s="186"/>
      <c r="E30" s="184"/>
      <c r="F30" s="184"/>
      <c r="G30" s="184"/>
      <c r="H30" s="184"/>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8"/>
      <c r="AN30" s="198"/>
      <c r="AO30" s="198"/>
    </row>
    <row r="31" s="12" customFormat="1" ht="30" hidden="1" customHeight="1" spans="1:41">
      <c r="A31" s="182" t="s">
        <v>52</v>
      </c>
      <c r="B31" s="186" t="s">
        <v>73</v>
      </c>
      <c r="C31" s="186"/>
      <c r="D31" s="186"/>
      <c r="E31" s="184"/>
      <c r="F31" s="184"/>
      <c r="G31" s="184"/>
      <c r="H31" s="184"/>
      <c r="I31" s="195">
        <f t="shared" ref="I31:AL31" si="8">I32+I33+I34+I35</f>
        <v>0</v>
      </c>
      <c r="J31" s="195">
        <f t="shared" si="8"/>
        <v>0</v>
      </c>
      <c r="K31" s="195">
        <f t="shared" si="8"/>
        <v>0</v>
      </c>
      <c r="L31" s="195">
        <f t="shared" si="8"/>
        <v>0</v>
      </c>
      <c r="M31" s="195">
        <f t="shared" si="8"/>
        <v>0</v>
      </c>
      <c r="N31" s="195">
        <f t="shared" si="8"/>
        <v>0</v>
      </c>
      <c r="O31" s="195">
        <f t="shared" si="8"/>
        <v>0</v>
      </c>
      <c r="P31" s="195">
        <f t="shared" si="8"/>
        <v>0</v>
      </c>
      <c r="Q31" s="195">
        <f t="shared" si="8"/>
        <v>0</v>
      </c>
      <c r="R31" s="195">
        <f t="shared" si="8"/>
        <v>0</v>
      </c>
      <c r="S31" s="195">
        <f t="shared" si="8"/>
        <v>0</v>
      </c>
      <c r="T31" s="195">
        <f t="shared" si="8"/>
        <v>0</v>
      </c>
      <c r="U31" s="195">
        <f t="shared" si="8"/>
        <v>0</v>
      </c>
      <c r="V31" s="195">
        <f t="shared" si="8"/>
        <v>0</v>
      </c>
      <c r="W31" s="195">
        <f t="shared" si="8"/>
        <v>0</v>
      </c>
      <c r="X31" s="195">
        <f t="shared" si="8"/>
        <v>0</v>
      </c>
      <c r="Y31" s="195">
        <f t="shared" si="8"/>
        <v>0</v>
      </c>
      <c r="Z31" s="195">
        <f t="shared" si="8"/>
        <v>0</v>
      </c>
      <c r="AA31" s="195">
        <f t="shared" si="8"/>
        <v>0</v>
      </c>
      <c r="AB31" s="195">
        <f t="shared" si="8"/>
        <v>0</v>
      </c>
      <c r="AC31" s="195">
        <f t="shared" si="8"/>
        <v>0</v>
      </c>
      <c r="AD31" s="195">
        <f t="shared" si="8"/>
        <v>0</v>
      </c>
      <c r="AE31" s="195">
        <f t="shared" si="8"/>
        <v>0</v>
      </c>
      <c r="AF31" s="195">
        <f t="shared" si="8"/>
        <v>0</v>
      </c>
      <c r="AG31" s="195">
        <f t="shared" si="8"/>
        <v>0</v>
      </c>
      <c r="AH31" s="195">
        <f t="shared" si="8"/>
        <v>0</v>
      </c>
      <c r="AI31" s="195">
        <f t="shared" si="8"/>
        <v>0</v>
      </c>
      <c r="AJ31" s="195">
        <f t="shared" si="8"/>
        <v>0</v>
      </c>
      <c r="AK31" s="195">
        <f t="shared" si="8"/>
        <v>0</v>
      </c>
      <c r="AL31" s="195">
        <f t="shared" si="8"/>
        <v>0</v>
      </c>
      <c r="AM31" s="198"/>
      <c r="AN31" s="198"/>
      <c r="AO31" s="198"/>
    </row>
    <row r="32" s="12" customFormat="1" ht="47" hidden="1" customHeight="1" spans="1:41">
      <c r="A32" s="182" t="s">
        <v>54</v>
      </c>
      <c r="B32" s="186" t="s">
        <v>74</v>
      </c>
      <c r="C32" s="186"/>
      <c r="D32" s="186"/>
      <c r="E32" s="184"/>
      <c r="F32" s="184"/>
      <c r="G32" s="184"/>
      <c r="H32" s="184"/>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8"/>
      <c r="AN32" s="198"/>
      <c r="AO32" s="198"/>
    </row>
    <row r="33" s="12" customFormat="1" ht="30" hidden="1" customHeight="1" spans="1:41">
      <c r="A33" s="182" t="s">
        <v>54</v>
      </c>
      <c r="B33" s="186" t="s">
        <v>75</v>
      </c>
      <c r="C33" s="186"/>
      <c r="D33" s="186"/>
      <c r="E33" s="184"/>
      <c r="F33" s="184"/>
      <c r="G33" s="184"/>
      <c r="H33" s="184"/>
      <c r="I33" s="195">
        <v>0</v>
      </c>
      <c r="J33" s="195">
        <v>0</v>
      </c>
      <c r="K33" s="195">
        <v>0</v>
      </c>
      <c r="L33" s="195">
        <v>0</v>
      </c>
      <c r="M33" s="195">
        <v>0</v>
      </c>
      <c r="N33" s="195">
        <v>0</v>
      </c>
      <c r="O33" s="195">
        <v>0</v>
      </c>
      <c r="P33" s="195">
        <v>0</v>
      </c>
      <c r="Q33" s="195">
        <v>0</v>
      </c>
      <c r="R33" s="195">
        <v>0</v>
      </c>
      <c r="S33" s="195">
        <v>0</v>
      </c>
      <c r="T33" s="195">
        <v>0</v>
      </c>
      <c r="U33" s="195">
        <v>0</v>
      </c>
      <c r="V33" s="195">
        <v>0</v>
      </c>
      <c r="W33" s="195">
        <v>0</v>
      </c>
      <c r="X33" s="195">
        <v>0</v>
      </c>
      <c r="Y33" s="195">
        <v>0</v>
      </c>
      <c r="Z33" s="195">
        <v>0</v>
      </c>
      <c r="AA33" s="195">
        <v>0</v>
      </c>
      <c r="AB33" s="195">
        <v>0</v>
      </c>
      <c r="AC33" s="195">
        <v>0</v>
      </c>
      <c r="AD33" s="195">
        <v>0</v>
      </c>
      <c r="AE33" s="195">
        <v>0</v>
      </c>
      <c r="AF33" s="195">
        <v>0</v>
      </c>
      <c r="AG33" s="195">
        <v>0</v>
      </c>
      <c r="AH33" s="195">
        <v>0</v>
      </c>
      <c r="AI33" s="195">
        <v>0</v>
      </c>
      <c r="AJ33" s="195">
        <v>0</v>
      </c>
      <c r="AK33" s="195">
        <v>0</v>
      </c>
      <c r="AL33" s="195">
        <v>0</v>
      </c>
      <c r="AM33" s="195"/>
      <c r="AN33" s="198"/>
      <c r="AO33" s="198"/>
    </row>
    <row r="34" s="12" customFormat="1" ht="30" hidden="1" customHeight="1" spans="1:41">
      <c r="A34" s="182" t="s">
        <v>54</v>
      </c>
      <c r="B34" s="186" t="s">
        <v>76</v>
      </c>
      <c r="C34" s="186"/>
      <c r="D34" s="186"/>
      <c r="E34" s="184"/>
      <c r="F34" s="184"/>
      <c r="G34" s="184"/>
      <c r="H34" s="184"/>
      <c r="I34" s="195">
        <v>0</v>
      </c>
      <c r="J34" s="195">
        <v>0</v>
      </c>
      <c r="K34" s="195">
        <v>0</v>
      </c>
      <c r="L34" s="195">
        <v>0</v>
      </c>
      <c r="M34" s="195">
        <v>0</v>
      </c>
      <c r="N34" s="195">
        <v>0</v>
      </c>
      <c r="O34" s="195">
        <v>0</v>
      </c>
      <c r="P34" s="195">
        <v>0</v>
      </c>
      <c r="Q34" s="195">
        <v>0</v>
      </c>
      <c r="R34" s="195">
        <v>0</v>
      </c>
      <c r="S34" s="195">
        <v>0</v>
      </c>
      <c r="T34" s="195">
        <v>0</v>
      </c>
      <c r="U34" s="195">
        <v>0</v>
      </c>
      <c r="V34" s="195">
        <v>0</v>
      </c>
      <c r="W34" s="195">
        <v>0</v>
      </c>
      <c r="X34" s="195">
        <v>0</v>
      </c>
      <c r="Y34" s="195">
        <v>0</v>
      </c>
      <c r="Z34" s="195">
        <v>0</v>
      </c>
      <c r="AA34" s="195">
        <v>0</v>
      </c>
      <c r="AB34" s="195">
        <v>0</v>
      </c>
      <c r="AC34" s="195">
        <v>0</v>
      </c>
      <c r="AD34" s="195">
        <v>0</v>
      </c>
      <c r="AE34" s="195">
        <v>0</v>
      </c>
      <c r="AF34" s="195">
        <v>0</v>
      </c>
      <c r="AG34" s="195">
        <v>0</v>
      </c>
      <c r="AH34" s="195">
        <v>0</v>
      </c>
      <c r="AI34" s="195">
        <v>0</v>
      </c>
      <c r="AJ34" s="195">
        <v>0</v>
      </c>
      <c r="AK34" s="195">
        <v>0</v>
      </c>
      <c r="AL34" s="195">
        <v>0</v>
      </c>
      <c r="AM34" s="198"/>
      <c r="AN34" s="198"/>
      <c r="AO34" s="198"/>
    </row>
    <row r="35" s="12" customFormat="1" ht="30" hidden="1" customHeight="1" spans="1:41">
      <c r="A35" s="182" t="s">
        <v>54</v>
      </c>
      <c r="B35" s="186" t="s">
        <v>77</v>
      </c>
      <c r="C35" s="186"/>
      <c r="D35" s="186"/>
      <c r="E35" s="184"/>
      <c r="F35" s="184"/>
      <c r="G35" s="184"/>
      <c r="H35" s="184"/>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8"/>
      <c r="AN35" s="198"/>
      <c r="AO35" s="198"/>
    </row>
    <row r="36" s="12" customFormat="1" ht="30" hidden="1" customHeight="1" spans="1:41">
      <c r="A36" s="182" t="s">
        <v>52</v>
      </c>
      <c r="B36" s="186" t="s">
        <v>78</v>
      </c>
      <c r="C36" s="186"/>
      <c r="D36" s="186"/>
      <c r="E36" s="184"/>
      <c r="F36" s="184"/>
      <c r="G36" s="184"/>
      <c r="H36" s="184"/>
      <c r="I36" s="195">
        <f t="shared" ref="I36:AL36" si="9">I37+I45</f>
        <v>3</v>
      </c>
      <c r="J36" s="195">
        <f t="shared" si="9"/>
        <v>108</v>
      </c>
      <c r="K36" s="195">
        <f t="shared" si="9"/>
        <v>0</v>
      </c>
      <c r="L36" s="195">
        <f t="shared" si="9"/>
        <v>0</v>
      </c>
      <c r="M36" s="195">
        <f t="shared" si="9"/>
        <v>3</v>
      </c>
      <c r="N36" s="195">
        <f t="shared" si="9"/>
        <v>0</v>
      </c>
      <c r="O36" s="195">
        <f t="shared" si="9"/>
        <v>0</v>
      </c>
      <c r="P36" s="195">
        <f t="shared" si="9"/>
        <v>0</v>
      </c>
      <c r="Q36" s="195">
        <f t="shared" si="9"/>
        <v>0</v>
      </c>
      <c r="R36" s="195">
        <f t="shared" si="9"/>
        <v>0</v>
      </c>
      <c r="S36" s="195">
        <f t="shared" si="9"/>
        <v>2769</v>
      </c>
      <c r="T36" s="195">
        <f t="shared" si="9"/>
        <v>11236</v>
      </c>
      <c r="U36" s="195">
        <f t="shared" si="9"/>
        <v>0</v>
      </c>
      <c r="V36" s="195">
        <f t="shared" si="9"/>
        <v>0</v>
      </c>
      <c r="W36" s="195">
        <f t="shared" si="9"/>
        <v>0</v>
      </c>
      <c r="X36" s="195">
        <f t="shared" si="9"/>
        <v>0</v>
      </c>
      <c r="Y36" s="195">
        <f t="shared" si="9"/>
        <v>0</v>
      </c>
      <c r="Z36" s="195">
        <f t="shared" si="9"/>
        <v>3450</v>
      </c>
      <c r="AA36" s="195">
        <f t="shared" si="9"/>
        <v>1900</v>
      </c>
      <c r="AB36" s="195">
        <f t="shared" si="9"/>
        <v>1500</v>
      </c>
      <c r="AC36" s="195">
        <f t="shared" si="9"/>
        <v>400</v>
      </c>
      <c r="AD36" s="195">
        <f t="shared" si="9"/>
        <v>0</v>
      </c>
      <c r="AE36" s="195">
        <f t="shared" si="9"/>
        <v>0</v>
      </c>
      <c r="AF36" s="195">
        <f t="shared" si="9"/>
        <v>1400</v>
      </c>
      <c r="AG36" s="195">
        <f t="shared" si="9"/>
        <v>0</v>
      </c>
      <c r="AH36" s="195">
        <f t="shared" si="9"/>
        <v>0</v>
      </c>
      <c r="AI36" s="195">
        <f t="shared" si="9"/>
        <v>0</v>
      </c>
      <c r="AJ36" s="195">
        <f t="shared" si="9"/>
        <v>150</v>
      </c>
      <c r="AK36" s="195">
        <f t="shared" si="9"/>
        <v>0</v>
      </c>
      <c r="AL36" s="195">
        <f t="shared" si="9"/>
        <v>0</v>
      </c>
      <c r="AM36" s="198"/>
      <c r="AN36" s="198"/>
      <c r="AO36" s="198"/>
    </row>
    <row r="37" s="12" customFormat="1" ht="30" hidden="1" customHeight="1" spans="1:41">
      <c r="A37" s="182" t="s">
        <v>54</v>
      </c>
      <c r="B37" s="186" t="s">
        <v>79</v>
      </c>
      <c r="C37" s="186"/>
      <c r="D37" s="186"/>
      <c r="E37" s="184"/>
      <c r="F37" s="184"/>
      <c r="G37" s="184"/>
      <c r="H37" s="184"/>
      <c r="I37" s="195">
        <f t="shared" ref="I37:AL37" si="10">I38+I39+I40+I41</f>
        <v>3</v>
      </c>
      <c r="J37" s="195">
        <f t="shared" si="10"/>
        <v>108</v>
      </c>
      <c r="K37" s="195">
        <f t="shared" si="10"/>
        <v>0</v>
      </c>
      <c r="L37" s="195">
        <f t="shared" si="10"/>
        <v>0</v>
      </c>
      <c r="M37" s="195">
        <f t="shared" si="10"/>
        <v>3</v>
      </c>
      <c r="N37" s="195">
        <f t="shared" si="10"/>
        <v>0</v>
      </c>
      <c r="O37" s="195">
        <f t="shared" si="10"/>
        <v>0</v>
      </c>
      <c r="P37" s="195">
        <f t="shared" si="10"/>
        <v>0</v>
      </c>
      <c r="Q37" s="195">
        <f t="shared" si="10"/>
        <v>0</v>
      </c>
      <c r="R37" s="195">
        <f t="shared" si="10"/>
        <v>0</v>
      </c>
      <c r="S37" s="195">
        <f t="shared" si="10"/>
        <v>2769</v>
      </c>
      <c r="T37" s="195">
        <f t="shared" si="10"/>
        <v>11236</v>
      </c>
      <c r="U37" s="195">
        <f t="shared" si="10"/>
        <v>0</v>
      </c>
      <c r="V37" s="195">
        <f t="shared" si="10"/>
        <v>0</v>
      </c>
      <c r="W37" s="195">
        <f t="shared" si="10"/>
        <v>0</v>
      </c>
      <c r="X37" s="195">
        <f t="shared" si="10"/>
        <v>0</v>
      </c>
      <c r="Y37" s="195">
        <f t="shared" si="10"/>
        <v>0</v>
      </c>
      <c r="Z37" s="195">
        <f t="shared" si="10"/>
        <v>3450</v>
      </c>
      <c r="AA37" s="195">
        <f t="shared" si="10"/>
        <v>1900</v>
      </c>
      <c r="AB37" s="195">
        <f t="shared" si="10"/>
        <v>1500</v>
      </c>
      <c r="AC37" s="195">
        <f t="shared" si="10"/>
        <v>400</v>
      </c>
      <c r="AD37" s="195">
        <f t="shared" si="10"/>
        <v>0</v>
      </c>
      <c r="AE37" s="195">
        <f t="shared" si="10"/>
        <v>0</v>
      </c>
      <c r="AF37" s="195">
        <f t="shared" si="10"/>
        <v>1400</v>
      </c>
      <c r="AG37" s="195">
        <f t="shared" si="10"/>
        <v>0</v>
      </c>
      <c r="AH37" s="195">
        <f t="shared" si="10"/>
        <v>0</v>
      </c>
      <c r="AI37" s="195">
        <f t="shared" si="10"/>
        <v>0</v>
      </c>
      <c r="AJ37" s="195">
        <f t="shared" si="10"/>
        <v>150</v>
      </c>
      <c r="AK37" s="195">
        <f t="shared" si="10"/>
        <v>0</v>
      </c>
      <c r="AL37" s="195">
        <f t="shared" si="10"/>
        <v>0</v>
      </c>
      <c r="AM37" s="198"/>
      <c r="AN37" s="198"/>
      <c r="AO37" s="198"/>
    </row>
    <row r="38" s="12" customFormat="1" ht="30" hidden="1" customHeight="1" spans="1:41">
      <c r="A38" s="183" t="s">
        <v>56</v>
      </c>
      <c r="B38" s="186" t="s">
        <v>80</v>
      </c>
      <c r="C38" s="186"/>
      <c r="D38" s="186"/>
      <c r="E38" s="184"/>
      <c r="F38" s="184"/>
      <c r="G38" s="184"/>
      <c r="H38" s="184"/>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8"/>
      <c r="AN38" s="198"/>
      <c r="AO38" s="198"/>
    </row>
    <row r="39" s="12" customFormat="1" ht="30" hidden="1" customHeight="1" spans="1:41">
      <c r="A39" s="183" t="s">
        <v>56</v>
      </c>
      <c r="B39" s="186" t="s">
        <v>81</v>
      </c>
      <c r="C39" s="186"/>
      <c r="D39" s="186"/>
      <c r="E39" s="184"/>
      <c r="F39" s="184"/>
      <c r="G39" s="184"/>
      <c r="H39" s="184"/>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8"/>
      <c r="AN39" s="198"/>
      <c r="AO39" s="198"/>
    </row>
    <row r="40" s="12" customFormat="1" ht="30" hidden="1" customHeight="1" spans="1:41">
      <c r="A40" s="183" t="s">
        <v>56</v>
      </c>
      <c r="B40" s="186" t="s">
        <v>82</v>
      </c>
      <c r="C40" s="186"/>
      <c r="D40" s="186"/>
      <c r="E40" s="184"/>
      <c r="F40" s="184"/>
      <c r="G40" s="184"/>
      <c r="H40" s="184"/>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8"/>
      <c r="AN40" s="198"/>
      <c r="AO40" s="198"/>
    </row>
    <row r="41" s="12" customFormat="1" ht="50" hidden="1" customHeight="1" spans="1:41">
      <c r="A41" s="183" t="s">
        <v>56</v>
      </c>
      <c r="B41" s="186" t="s">
        <v>83</v>
      </c>
      <c r="C41" s="186"/>
      <c r="D41" s="186"/>
      <c r="E41" s="184"/>
      <c r="F41" s="184"/>
      <c r="G41" s="184"/>
      <c r="H41" s="184"/>
      <c r="I41" s="195">
        <f t="shared" ref="I41:AL41" si="11">SUM(I42:I44)</f>
        <v>3</v>
      </c>
      <c r="J41" s="195">
        <f t="shared" si="11"/>
        <v>108</v>
      </c>
      <c r="K41" s="195">
        <f t="shared" si="11"/>
        <v>0</v>
      </c>
      <c r="L41" s="195">
        <f t="shared" si="11"/>
        <v>0</v>
      </c>
      <c r="M41" s="195">
        <f t="shared" si="11"/>
        <v>3</v>
      </c>
      <c r="N41" s="195">
        <f t="shared" si="11"/>
        <v>0</v>
      </c>
      <c r="O41" s="195">
        <f t="shared" si="11"/>
        <v>0</v>
      </c>
      <c r="P41" s="195">
        <f t="shared" si="11"/>
        <v>0</v>
      </c>
      <c r="Q41" s="195">
        <f t="shared" si="11"/>
        <v>0</v>
      </c>
      <c r="R41" s="195">
        <f t="shared" si="11"/>
        <v>0</v>
      </c>
      <c r="S41" s="195">
        <f t="shared" si="11"/>
        <v>2769</v>
      </c>
      <c r="T41" s="195">
        <f t="shared" si="11"/>
        <v>11236</v>
      </c>
      <c r="U41" s="195">
        <f t="shared" si="11"/>
        <v>0</v>
      </c>
      <c r="V41" s="195">
        <f t="shared" si="11"/>
        <v>0</v>
      </c>
      <c r="W41" s="195">
        <f t="shared" si="11"/>
        <v>0</v>
      </c>
      <c r="X41" s="195">
        <f t="shared" si="11"/>
        <v>0</v>
      </c>
      <c r="Y41" s="195">
        <f t="shared" si="11"/>
        <v>0</v>
      </c>
      <c r="Z41" s="195">
        <f t="shared" si="11"/>
        <v>3450</v>
      </c>
      <c r="AA41" s="195">
        <f t="shared" si="11"/>
        <v>1900</v>
      </c>
      <c r="AB41" s="195">
        <f t="shared" si="11"/>
        <v>1500</v>
      </c>
      <c r="AC41" s="195">
        <f t="shared" si="11"/>
        <v>400</v>
      </c>
      <c r="AD41" s="195">
        <f t="shared" si="11"/>
        <v>0</v>
      </c>
      <c r="AE41" s="195">
        <f t="shared" si="11"/>
        <v>0</v>
      </c>
      <c r="AF41" s="195">
        <f t="shared" si="11"/>
        <v>1400</v>
      </c>
      <c r="AG41" s="195">
        <f t="shared" si="11"/>
        <v>0</v>
      </c>
      <c r="AH41" s="195">
        <f t="shared" si="11"/>
        <v>0</v>
      </c>
      <c r="AI41" s="195">
        <f t="shared" si="11"/>
        <v>0</v>
      </c>
      <c r="AJ41" s="195">
        <f t="shared" si="11"/>
        <v>150</v>
      </c>
      <c r="AK41" s="195">
        <f t="shared" si="11"/>
        <v>0</v>
      </c>
      <c r="AL41" s="195">
        <f t="shared" si="11"/>
        <v>0</v>
      </c>
      <c r="AM41" s="198"/>
      <c r="AN41" s="198"/>
      <c r="AO41" s="198"/>
    </row>
    <row r="42" s="7" customFormat="1" ht="309" customHeight="1" spans="1:42">
      <c r="A42" s="22">
        <v>6</v>
      </c>
      <c r="B42" s="22" t="s">
        <v>1155</v>
      </c>
      <c r="C42" s="22">
        <v>2024</v>
      </c>
      <c r="D42" s="190" t="s">
        <v>203</v>
      </c>
      <c r="E42" s="24" t="s">
        <v>178</v>
      </c>
      <c r="F42" s="24" t="s">
        <v>990</v>
      </c>
      <c r="G42" s="24" t="s">
        <v>204</v>
      </c>
      <c r="H42" s="35" t="s">
        <v>1405</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1700</v>
      </c>
      <c r="AA42" s="22">
        <v>1700</v>
      </c>
      <c r="AB42" s="60">
        <v>1300</v>
      </c>
      <c r="AC42" s="60">
        <v>400</v>
      </c>
      <c r="AD42" s="60"/>
      <c r="AE42" s="60"/>
      <c r="AF42" s="22"/>
      <c r="AG42" s="22"/>
      <c r="AH42" s="22"/>
      <c r="AI42" s="22"/>
      <c r="AJ42" s="22"/>
      <c r="AK42" s="22"/>
      <c r="AL42" s="22"/>
      <c r="AM42" s="33" t="s">
        <v>1406</v>
      </c>
      <c r="AN42" s="33" t="s">
        <v>1157</v>
      </c>
      <c r="AO42" s="60" t="s">
        <v>1386</v>
      </c>
      <c r="AP42" s="75" t="s">
        <v>1386</v>
      </c>
    </row>
    <row r="43" s="9" customFormat="1" ht="320" customHeight="1" spans="1:42">
      <c r="A43" s="22">
        <v>7</v>
      </c>
      <c r="B43" s="22" t="s">
        <v>1189</v>
      </c>
      <c r="C43" s="22">
        <v>2024</v>
      </c>
      <c r="D43" s="189" t="s">
        <v>1190</v>
      </c>
      <c r="E43" s="22" t="s">
        <v>178</v>
      </c>
      <c r="F43" s="22" t="s">
        <v>990</v>
      </c>
      <c r="G43" s="22" t="s">
        <v>357</v>
      </c>
      <c r="H43" s="22" t="s">
        <v>1407</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191" t="s">
        <v>208</v>
      </c>
      <c r="E44" s="27" t="s">
        <v>178</v>
      </c>
      <c r="F44" s="27" t="s">
        <v>990</v>
      </c>
      <c r="G44" s="27" t="s">
        <v>209</v>
      </c>
      <c r="H44" s="38" t="s">
        <v>1408</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1195</v>
      </c>
      <c r="AN44" s="68" t="s">
        <v>1196</v>
      </c>
      <c r="AO44" s="57" t="s">
        <v>1386</v>
      </c>
      <c r="AP44" s="75" t="s">
        <v>1386</v>
      </c>
    </row>
    <row r="45" s="12" customFormat="1" ht="30" hidden="1" customHeight="1" spans="1:41">
      <c r="A45" s="182" t="s">
        <v>54</v>
      </c>
      <c r="B45" s="186" t="s">
        <v>84</v>
      </c>
      <c r="C45" s="186"/>
      <c r="D45" s="186"/>
      <c r="E45" s="184"/>
      <c r="F45" s="184"/>
      <c r="G45" s="184"/>
      <c r="H45" s="184"/>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8"/>
      <c r="AN45" s="198"/>
      <c r="AO45" s="198"/>
    </row>
    <row r="46" s="12" customFormat="1" ht="30" hidden="1" customHeight="1" spans="1:41">
      <c r="A46" s="182" t="s">
        <v>52</v>
      </c>
      <c r="B46" s="186" t="s">
        <v>85</v>
      </c>
      <c r="C46" s="186"/>
      <c r="D46" s="186"/>
      <c r="E46" s="184"/>
      <c r="F46" s="184"/>
      <c r="G46" s="184"/>
      <c r="H46" s="184"/>
      <c r="I46" s="195">
        <f t="shared" ref="I46:AL46" si="12">I47+I49+I50+I51</f>
        <v>1</v>
      </c>
      <c r="J46" s="195">
        <f t="shared" si="12"/>
        <v>100</v>
      </c>
      <c r="K46" s="195">
        <f t="shared" si="12"/>
        <v>1</v>
      </c>
      <c r="L46" s="195">
        <f t="shared" si="12"/>
        <v>0</v>
      </c>
      <c r="M46" s="195">
        <f t="shared" si="12"/>
        <v>0</v>
      </c>
      <c r="N46" s="195">
        <f t="shared" si="12"/>
        <v>0</v>
      </c>
      <c r="O46" s="195">
        <f t="shared" si="12"/>
        <v>0</v>
      </c>
      <c r="P46" s="195">
        <f t="shared" si="12"/>
        <v>0</v>
      </c>
      <c r="Q46" s="195">
        <f t="shared" si="12"/>
        <v>0</v>
      </c>
      <c r="R46" s="195">
        <f t="shared" si="12"/>
        <v>0</v>
      </c>
      <c r="S46" s="195">
        <f t="shared" si="12"/>
        <v>26</v>
      </c>
      <c r="T46" s="195">
        <f t="shared" si="12"/>
        <v>83</v>
      </c>
      <c r="U46" s="195">
        <f t="shared" si="12"/>
        <v>0</v>
      </c>
      <c r="V46" s="195">
        <f t="shared" si="12"/>
        <v>0</v>
      </c>
      <c r="W46" s="195">
        <f t="shared" si="12"/>
        <v>0</v>
      </c>
      <c r="X46" s="195">
        <f t="shared" si="12"/>
        <v>0</v>
      </c>
      <c r="Y46" s="195">
        <f t="shared" si="12"/>
        <v>0</v>
      </c>
      <c r="Z46" s="195">
        <f t="shared" si="12"/>
        <v>60</v>
      </c>
      <c r="AA46" s="195">
        <f t="shared" si="12"/>
        <v>60</v>
      </c>
      <c r="AB46" s="195">
        <f t="shared" si="12"/>
        <v>60</v>
      </c>
      <c r="AC46" s="195">
        <f t="shared" si="12"/>
        <v>0</v>
      </c>
      <c r="AD46" s="195">
        <f t="shared" si="12"/>
        <v>0</v>
      </c>
      <c r="AE46" s="195">
        <f t="shared" si="12"/>
        <v>0</v>
      </c>
      <c r="AF46" s="195">
        <f t="shared" si="12"/>
        <v>0</v>
      </c>
      <c r="AG46" s="195">
        <f t="shared" si="12"/>
        <v>0</v>
      </c>
      <c r="AH46" s="195">
        <f t="shared" si="12"/>
        <v>0</v>
      </c>
      <c r="AI46" s="195">
        <f t="shared" si="12"/>
        <v>0</v>
      </c>
      <c r="AJ46" s="195">
        <f t="shared" si="12"/>
        <v>0</v>
      </c>
      <c r="AK46" s="195">
        <f t="shared" si="12"/>
        <v>0</v>
      </c>
      <c r="AL46" s="195">
        <f t="shared" si="12"/>
        <v>0</v>
      </c>
      <c r="AM46" s="198"/>
      <c r="AN46" s="198"/>
      <c r="AO46" s="198"/>
    </row>
    <row r="47" s="12" customFormat="1" ht="30" hidden="1" customHeight="1" spans="1:41">
      <c r="A47" s="182" t="s">
        <v>54</v>
      </c>
      <c r="B47" s="186" t="s">
        <v>86</v>
      </c>
      <c r="C47" s="186"/>
      <c r="D47" s="186"/>
      <c r="E47" s="184"/>
      <c r="F47" s="184"/>
      <c r="G47" s="184"/>
      <c r="H47" s="184"/>
      <c r="I47" s="195">
        <f t="shared" ref="I47:AL47" si="13">SUM(I48)</f>
        <v>1</v>
      </c>
      <c r="J47" s="195">
        <f t="shared" si="13"/>
        <v>100</v>
      </c>
      <c r="K47" s="195">
        <f t="shared" si="13"/>
        <v>1</v>
      </c>
      <c r="L47" s="195">
        <f t="shared" si="13"/>
        <v>0</v>
      </c>
      <c r="M47" s="195">
        <f t="shared" si="13"/>
        <v>0</v>
      </c>
      <c r="N47" s="195">
        <f t="shared" si="13"/>
        <v>0</v>
      </c>
      <c r="O47" s="195">
        <f t="shared" si="13"/>
        <v>0</v>
      </c>
      <c r="P47" s="195">
        <f t="shared" si="13"/>
        <v>0</v>
      </c>
      <c r="Q47" s="195">
        <f t="shared" si="13"/>
        <v>0</v>
      </c>
      <c r="R47" s="195">
        <f t="shared" si="13"/>
        <v>0</v>
      </c>
      <c r="S47" s="195">
        <f t="shared" si="13"/>
        <v>26</v>
      </c>
      <c r="T47" s="195">
        <f t="shared" si="13"/>
        <v>83</v>
      </c>
      <c r="U47" s="195">
        <f t="shared" si="13"/>
        <v>0</v>
      </c>
      <c r="V47" s="195">
        <f t="shared" si="13"/>
        <v>0</v>
      </c>
      <c r="W47" s="195">
        <f t="shared" si="13"/>
        <v>0</v>
      </c>
      <c r="X47" s="195">
        <f t="shared" si="13"/>
        <v>0</v>
      </c>
      <c r="Y47" s="195">
        <f t="shared" si="13"/>
        <v>0</v>
      </c>
      <c r="Z47" s="195">
        <f t="shared" si="13"/>
        <v>60</v>
      </c>
      <c r="AA47" s="195">
        <f t="shared" si="13"/>
        <v>60</v>
      </c>
      <c r="AB47" s="195">
        <f t="shared" si="13"/>
        <v>60</v>
      </c>
      <c r="AC47" s="195">
        <f t="shared" si="13"/>
        <v>0</v>
      </c>
      <c r="AD47" s="195">
        <f t="shared" si="13"/>
        <v>0</v>
      </c>
      <c r="AE47" s="195">
        <f t="shared" si="13"/>
        <v>0</v>
      </c>
      <c r="AF47" s="195">
        <f t="shared" si="13"/>
        <v>0</v>
      </c>
      <c r="AG47" s="195">
        <f t="shared" si="13"/>
        <v>0</v>
      </c>
      <c r="AH47" s="195">
        <f t="shared" si="13"/>
        <v>0</v>
      </c>
      <c r="AI47" s="195">
        <f t="shared" si="13"/>
        <v>0</v>
      </c>
      <c r="AJ47" s="195">
        <f t="shared" si="13"/>
        <v>0</v>
      </c>
      <c r="AK47" s="195">
        <f t="shared" si="13"/>
        <v>0</v>
      </c>
      <c r="AL47" s="195">
        <f t="shared" si="13"/>
        <v>0</v>
      </c>
      <c r="AM47" s="195"/>
      <c r="AN47" s="198"/>
      <c r="AO47" s="198"/>
    </row>
    <row r="48" s="10" customFormat="1" ht="408" customHeight="1" spans="1:42">
      <c r="A48" s="22">
        <v>9</v>
      </c>
      <c r="B48" s="22" t="s">
        <v>1327</v>
      </c>
      <c r="C48" s="33">
        <v>2024</v>
      </c>
      <c r="D48" s="192"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hidden="1" customHeight="1" spans="1:41">
      <c r="A49" s="182" t="s">
        <v>54</v>
      </c>
      <c r="B49" s="186" t="s">
        <v>87</v>
      </c>
      <c r="C49" s="186"/>
      <c r="D49" s="186"/>
      <c r="E49" s="184"/>
      <c r="F49" s="184"/>
      <c r="G49" s="184"/>
      <c r="H49" s="184"/>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8"/>
      <c r="AN49" s="198"/>
      <c r="AO49" s="198"/>
    </row>
    <row r="50" s="12" customFormat="1" ht="30" hidden="1" customHeight="1" spans="1:41">
      <c r="A50" s="182" t="s">
        <v>54</v>
      </c>
      <c r="B50" s="186" t="s">
        <v>88</v>
      </c>
      <c r="C50" s="186"/>
      <c r="D50" s="186"/>
      <c r="E50" s="184"/>
      <c r="F50" s="184"/>
      <c r="G50" s="184"/>
      <c r="H50" s="184"/>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8"/>
      <c r="AN50" s="198"/>
      <c r="AO50" s="198"/>
    </row>
    <row r="51" s="12" customFormat="1" ht="30" hidden="1" customHeight="1" spans="1:41">
      <c r="A51" s="182" t="s">
        <v>54</v>
      </c>
      <c r="B51" s="186" t="s">
        <v>89</v>
      </c>
      <c r="C51" s="186"/>
      <c r="D51" s="186"/>
      <c r="E51" s="184"/>
      <c r="F51" s="184"/>
      <c r="G51" s="184"/>
      <c r="H51" s="184"/>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8"/>
      <c r="AN51" s="198"/>
      <c r="AO51" s="198"/>
    </row>
    <row r="52" s="12" customFormat="1" ht="30" hidden="1" customHeight="1" spans="1:41">
      <c r="A52" s="182" t="s">
        <v>52</v>
      </c>
      <c r="B52" s="186" t="s">
        <v>90</v>
      </c>
      <c r="C52" s="186"/>
      <c r="D52" s="186"/>
      <c r="E52" s="184"/>
      <c r="F52" s="184"/>
      <c r="G52" s="184"/>
      <c r="H52" s="184"/>
      <c r="I52" s="195">
        <f t="shared" ref="I52:AL52" si="14">I53+I55+I58+I56+I57+I59</f>
        <v>1</v>
      </c>
      <c r="J52" s="195">
        <f t="shared" si="14"/>
        <v>1200</v>
      </c>
      <c r="K52" s="195">
        <f t="shared" si="14"/>
        <v>1</v>
      </c>
      <c r="L52" s="195">
        <f t="shared" si="14"/>
        <v>0</v>
      </c>
      <c r="M52" s="195">
        <f t="shared" si="14"/>
        <v>0</v>
      </c>
      <c r="N52" s="195">
        <f t="shared" si="14"/>
        <v>0</v>
      </c>
      <c r="O52" s="195">
        <f t="shared" si="14"/>
        <v>0</v>
      </c>
      <c r="P52" s="195">
        <f t="shared" si="14"/>
        <v>0</v>
      </c>
      <c r="Q52" s="195">
        <f t="shared" si="14"/>
        <v>0</v>
      </c>
      <c r="R52" s="195">
        <f t="shared" si="14"/>
        <v>0</v>
      </c>
      <c r="S52" s="195">
        <f t="shared" si="14"/>
        <v>1200</v>
      </c>
      <c r="T52" s="195">
        <f t="shared" si="14"/>
        <v>1200</v>
      </c>
      <c r="U52" s="195">
        <f t="shared" si="14"/>
        <v>0</v>
      </c>
      <c r="V52" s="195">
        <f t="shared" si="14"/>
        <v>0</v>
      </c>
      <c r="W52" s="195">
        <f t="shared" si="14"/>
        <v>0</v>
      </c>
      <c r="X52" s="195">
        <f t="shared" si="14"/>
        <v>0</v>
      </c>
      <c r="Y52" s="195">
        <f t="shared" si="14"/>
        <v>0</v>
      </c>
      <c r="Z52" s="195">
        <f t="shared" si="14"/>
        <v>200</v>
      </c>
      <c r="AA52" s="195">
        <f t="shared" si="14"/>
        <v>0</v>
      </c>
      <c r="AB52" s="195">
        <f t="shared" si="14"/>
        <v>0</v>
      </c>
      <c r="AC52" s="195">
        <f t="shared" si="14"/>
        <v>0</v>
      </c>
      <c r="AD52" s="195">
        <f t="shared" si="14"/>
        <v>0</v>
      </c>
      <c r="AE52" s="195">
        <f t="shared" si="14"/>
        <v>0</v>
      </c>
      <c r="AF52" s="195">
        <f t="shared" si="14"/>
        <v>200</v>
      </c>
      <c r="AG52" s="195">
        <f t="shared" si="14"/>
        <v>0</v>
      </c>
      <c r="AH52" s="195">
        <f t="shared" si="14"/>
        <v>0</v>
      </c>
      <c r="AI52" s="195">
        <f t="shared" si="14"/>
        <v>0</v>
      </c>
      <c r="AJ52" s="195">
        <f t="shared" si="14"/>
        <v>0</v>
      </c>
      <c r="AK52" s="195">
        <f t="shared" si="14"/>
        <v>0</v>
      </c>
      <c r="AL52" s="195">
        <f t="shared" si="14"/>
        <v>0</v>
      </c>
      <c r="AM52" s="198"/>
      <c r="AN52" s="198"/>
      <c r="AO52" s="198"/>
    </row>
    <row r="53" s="12" customFormat="1" ht="30" hidden="1" customHeight="1" spans="1:41">
      <c r="A53" s="182" t="s">
        <v>54</v>
      </c>
      <c r="B53" s="186" t="s">
        <v>91</v>
      </c>
      <c r="C53" s="186"/>
      <c r="D53" s="186"/>
      <c r="E53" s="184"/>
      <c r="F53" s="184"/>
      <c r="G53" s="184"/>
      <c r="H53" s="184"/>
      <c r="I53" s="195">
        <f t="shared" ref="I53:AL53" si="15">SUM(I54)</f>
        <v>1</v>
      </c>
      <c r="J53" s="195">
        <f t="shared" si="15"/>
        <v>1200</v>
      </c>
      <c r="K53" s="195">
        <f t="shared" si="15"/>
        <v>1</v>
      </c>
      <c r="L53" s="195">
        <f t="shared" si="15"/>
        <v>0</v>
      </c>
      <c r="M53" s="195">
        <f t="shared" si="15"/>
        <v>0</v>
      </c>
      <c r="N53" s="195">
        <f t="shared" si="15"/>
        <v>0</v>
      </c>
      <c r="O53" s="195">
        <f t="shared" si="15"/>
        <v>0</v>
      </c>
      <c r="P53" s="195">
        <f t="shared" si="15"/>
        <v>0</v>
      </c>
      <c r="Q53" s="195">
        <f t="shared" si="15"/>
        <v>0</v>
      </c>
      <c r="R53" s="195">
        <f t="shared" si="15"/>
        <v>0</v>
      </c>
      <c r="S53" s="195">
        <f t="shared" si="15"/>
        <v>1200</v>
      </c>
      <c r="T53" s="195">
        <f t="shared" si="15"/>
        <v>1200</v>
      </c>
      <c r="U53" s="195">
        <f t="shared" si="15"/>
        <v>0</v>
      </c>
      <c r="V53" s="195">
        <f t="shared" si="15"/>
        <v>0</v>
      </c>
      <c r="W53" s="195">
        <f t="shared" si="15"/>
        <v>0</v>
      </c>
      <c r="X53" s="195">
        <f t="shared" si="15"/>
        <v>0</v>
      </c>
      <c r="Y53" s="195">
        <f t="shared" si="15"/>
        <v>0</v>
      </c>
      <c r="Z53" s="195">
        <f t="shared" si="15"/>
        <v>200</v>
      </c>
      <c r="AA53" s="195">
        <f t="shared" si="15"/>
        <v>0</v>
      </c>
      <c r="AB53" s="195">
        <f t="shared" si="15"/>
        <v>0</v>
      </c>
      <c r="AC53" s="195">
        <f t="shared" si="15"/>
        <v>0</v>
      </c>
      <c r="AD53" s="195">
        <f t="shared" si="15"/>
        <v>0</v>
      </c>
      <c r="AE53" s="195">
        <f t="shared" si="15"/>
        <v>0</v>
      </c>
      <c r="AF53" s="195">
        <f t="shared" si="15"/>
        <v>200</v>
      </c>
      <c r="AG53" s="195">
        <f t="shared" si="15"/>
        <v>0</v>
      </c>
      <c r="AH53" s="195">
        <f t="shared" si="15"/>
        <v>0</v>
      </c>
      <c r="AI53" s="195">
        <f t="shared" si="15"/>
        <v>0</v>
      </c>
      <c r="AJ53" s="195">
        <f t="shared" si="15"/>
        <v>0</v>
      </c>
      <c r="AK53" s="195">
        <f t="shared" si="15"/>
        <v>0</v>
      </c>
      <c r="AL53" s="195">
        <f t="shared" si="15"/>
        <v>0</v>
      </c>
      <c r="AM53" s="198"/>
      <c r="AN53" s="198"/>
      <c r="AO53" s="198"/>
    </row>
    <row r="54" s="7" customFormat="1" ht="178" customHeight="1" spans="1:42">
      <c r="A54" s="22">
        <v>10</v>
      </c>
      <c r="B54" s="22" t="s">
        <v>1180</v>
      </c>
      <c r="C54" s="22">
        <v>2024</v>
      </c>
      <c r="D54" s="192"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hidden="1" customHeight="1" spans="1:41">
      <c r="A55" s="182" t="s">
        <v>54</v>
      </c>
      <c r="B55" s="186" t="s">
        <v>92</v>
      </c>
      <c r="C55" s="186"/>
      <c r="D55" s="186"/>
      <c r="E55" s="184"/>
      <c r="F55" s="184"/>
      <c r="G55" s="184"/>
      <c r="H55" s="184"/>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8"/>
      <c r="AN55" s="198"/>
      <c r="AO55" s="198"/>
    </row>
    <row r="56" s="12" customFormat="1" ht="30" hidden="1" customHeight="1" spans="1:41">
      <c r="A56" s="182" t="s">
        <v>54</v>
      </c>
      <c r="B56" s="186" t="s">
        <v>93</v>
      </c>
      <c r="C56" s="186"/>
      <c r="D56" s="186"/>
      <c r="E56" s="184"/>
      <c r="F56" s="184"/>
      <c r="G56" s="184"/>
      <c r="H56" s="184"/>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8"/>
      <c r="AN56" s="198"/>
      <c r="AO56" s="198"/>
    </row>
    <row r="57" s="12" customFormat="1" ht="30" hidden="1" customHeight="1" spans="1:41">
      <c r="A57" s="182" t="s">
        <v>54</v>
      </c>
      <c r="B57" s="186" t="s">
        <v>94</v>
      </c>
      <c r="C57" s="186"/>
      <c r="D57" s="186"/>
      <c r="E57" s="184"/>
      <c r="F57" s="184"/>
      <c r="G57" s="184"/>
      <c r="H57" s="184"/>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8"/>
      <c r="AN57" s="198"/>
      <c r="AO57" s="198"/>
    </row>
    <row r="58" s="12" customFormat="1" ht="30" hidden="1" customHeight="1" spans="1:41">
      <c r="A58" s="182" t="s">
        <v>54</v>
      </c>
      <c r="B58" s="186" t="s">
        <v>95</v>
      </c>
      <c r="C58" s="186"/>
      <c r="D58" s="186"/>
      <c r="E58" s="184"/>
      <c r="F58" s="184"/>
      <c r="G58" s="184"/>
      <c r="H58" s="184"/>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8"/>
      <c r="AN58" s="198"/>
      <c r="AO58" s="198"/>
    </row>
    <row r="59" s="12" customFormat="1" ht="30" hidden="1" customHeight="1" spans="1:41">
      <c r="A59" s="182" t="s">
        <v>54</v>
      </c>
      <c r="B59" s="186" t="s">
        <v>96</v>
      </c>
      <c r="C59" s="186"/>
      <c r="D59" s="186"/>
      <c r="E59" s="184"/>
      <c r="F59" s="184"/>
      <c r="G59" s="184"/>
      <c r="H59" s="184"/>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8"/>
      <c r="AN59" s="198"/>
      <c r="AO59" s="198"/>
    </row>
    <row r="60" s="12" customFormat="1" ht="30" hidden="1" customHeight="1" spans="1:41">
      <c r="A60" s="179" t="s">
        <v>50</v>
      </c>
      <c r="B60" s="186" t="s">
        <v>97</v>
      </c>
      <c r="C60" s="186"/>
      <c r="D60" s="186"/>
      <c r="E60" s="184"/>
      <c r="F60" s="184"/>
      <c r="G60" s="184"/>
      <c r="H60" s="184"/>
      <c r="I60" s="196">
        <f t="shared" ref="I60:AL60" si="16">I61+I64+I67+I70+I74</f>
        <v>0</v>
      </c>
      <c r="J60" s="196">
        <f t="shared" si="16"/>
        <v>0</v>
      </c>
      <c r="K60" s="196">
        <f t="shared" si="16"/>
        <v>0</v>
      </c>
      <c r="L60" s="196">
        <f t="shared" si="16"/>
        <v>0</v>
      </c>
      <c r="M60" s="196">
        <f t="shared" si="16"/>
        <v>0</v>
      </c>
      <c r="N60" s="196">
        <f t="shared" si="16"/>
        <v>0</v>
      </c>
      <c r="O60" s="196">
        <f t="shared" si="16"/>
        <v>0</v>
      </c>
      <c r="P60" s="196">
        <f t="shared" si="16"/>
        <v>0</v>
      </c>
      <c r="Q60" s="196">
        <f t="shared" si="16"/>
        <v>0</v>
      </c>
      <c r="R60" s="196">
        <f t="shared" si="16"/>
        <v>0</v>
      </c>
      <c r="S60" s="196">
        <f t="shared" si="16"/>
        <v>0</v>
      </c>
      <c r="T60" s="196">
        <f t="shared" si="16"/>
        <v>0</v>
      </c>
      <c r="U60" s="196">
        <f t="shared" si="16"/>
        <v>0</v>
      </c>
      <c r="V60" s="196">
        <f t="shared" si="16"/>
        <v>0</v>
      </c>
      <c r="W60" s="196">
        <f t="shared" si="16"/>
        <v>0</v>
      </c>
      <c r="X60" s="196">
        <f t="shared" si="16"/>
        <v>0</v>
      </c>
      <c r="Y60" s="196">
        <f t="shared" si="16"/>
        <v>0</v>
      </c>
      <c r="Z60" s="196">
        <f t="shared" si="16"/>
        <v>0</v>
      </c>
      <c r="AA60" s="196">
        <f t="shared" si="16"/>
        <v>0</v>
      </c>
      <c r="AB60" s="196">
        <f t="shared" si="16"/>
        <v>0</v>
      </c>
      <c r="AC60" s="196">
        <f t="shared" si="16"/>
        <v>0</v>
      </c>
      <c r="AD60" s="196">
        <f t="shared" si="16"/>
        <v>0</v>
      </c>
      <c r="AE60" s="196">
        <f t="shared" si="16"/>
        <v>0</v>
      </c>
      <c r="AF60" s="196">
        <f t="shared" si="16"/>
        <v>0</v>
      </c>
      <c r="AG60" s="196">
        <f t="shared" si="16"/>
        <v>0</v>
      </c>
      <c r="AH60" s="196">
        <f t="shared" si="16"/>
        <v>0</v>
      </c>
      <c r="AI60" s="196">
        <f t="shared" si="16"/>
        <v>0</v>
      </c>
      <c r="AJ60" s="196">
        <f t="shared" si="16"/>
        <v>0</v>
      </c>
      <c r="AK60" s="196">
        <f t="shared" si="16"/>
        <v>0</v>
      </c>
      <c r="AL60" s="196">
        <f t="shared" si="16"/>
        <v>0</v>
      </c>
      <c r="AM60" s="198"/>
      <c r="AN60" s="198"/>
      <c r="AO60" s="198"/>
    </row>
    <row r="61" s="12" customFormat="1" ht="30" hidden="1" customHeight="1" spans="1:41">
      <c r="A61" s="179" t="s">
        <v>52</v>
      </c>
      <c r="B61" s="186" t="s">
        <v>98</v>
      </c>
      <c r="C61" s="186"/>
      <c r="D61" s="186"/>
      <c r="E61" s="184"/>
      <c r="F61" s="184"/>
      <c r="G61" s="184"/>
      <c r="H61" s="184"/>
      <c r="I61" s="195">
        <f t="shared" ref="I61:AL61" si="17">I62+I63</f>
        <v>0</v>
      </c>
      <c r="J61" s="195">
        <f t="shared" si="17"/>
        <v>0</v>
      </c>
      <c r="K61" s="195">
        <f t="shared" si="17"/>
        <v>0</v>
      </c>
      <c r="L61" s="195">
        <f t="shared" si="17"/>
        <v>0</v>
      </c>
      <c r="M61" s="195">
        <f t="shared" si="17"/>
        <v>0</v>
      </c>
      <c r="N61" s="195">
        <f t="shared" si="17"/>
        <v>0</v>
      </c>
      <c r="O61" s="195">
        <f t="shared" si="17"/>
        <v>0</v>
      </c>
      <c r="P61" s="195">
        <f t="shared" si="17"/>
        <v>0</v>
      </c>
      <c r="Q61" s="195">
        <f t="shared" si="17"/>
        <v>0</v>
      </c>
      <c r="R61" s="195">
        <f t="shared" si="17"/>
        <v>0</v>
      </c>
      <c r="S61" s="195">
        <f t="shared" si="17"/>
        <v>0</v>
      </c>
      <c r="T61" s="195">
        <f t="shared" si="17"/>
        <v>0</v>
      </c>
      <c r="U61" s="195">
        <f t="shared" si="17"/>
        <v>0</v>
      </c>
      <c r="V61" s="195">
        <f t="shared" si="17"/>
        <v>0</v>
      </c>
      <c r="W61" s="195">
        <f t="shared" si="17"/>
        <v>0</v>
      </c>
      <c r="X61" s="195">
        <f t="shared" si="17"/>
        <v>0</v>
      </c>
      <c r="Y61" s="195">
        <f t="shared" si="17"/>
        <v>0</v>
      </c>
      <c r="Z61" s="195">
        <f t="shared" si="17"/>
        <v>0</v>
      </c>
      <c r="AA61" s="195">
        <f t="shared" si="17"/>
        <v>0</v>
      </c>
      <c r="AB61" s="195">
        <f t="shared" si="17"/>
        <v>0</v>
      </c>
      <c r="AC61" s="195">
        <f t="shared" si="17"/>
        <v>0</v>
      </c>
      <c r="AD61" s="195">
        <f t="shared" si="17"/>
        <v>0</v>
      </c>
      <c r="AE61" s="195">
        <f t="shared" si="17"/>
        <v>0</v>
      </c>
      <c r="AF61" s="195">
        <f t="shared" si="17"/>
        <v>0</v>
      </c>
      <c r="AG61" s="195">
        <f t="shared" si="17"/>
        <v>0</v>
      </c>
      <c r="AH61" s="195">
        <f t="shared" si="17"/>
        <v>0</v>
      </c>
      <c r="AI61" s="195">
        <f t="shared" si="17"/>
        <v>0</v>
      </c>
      <c r="AJ61" s="195">
        <f t="shared" si="17"/>
        <v>0</v>
      </c>
      <c r="AK61" s="195">
        <f t="shared" si="17"/>
        <v>0</v>
      </c>
      <c r="AL61" s="195">
        <f t="shared" si="17"/>
        <v>0</v>
      </c>
      <c r="AM61" s="198"/>
      <c r="AN61" s="198"/>
      <c r="AO61" s="198"/>
    </row>
    <row r="62" s="12" customFormat="1" ht="30" hidden="1" customHeight="1" spans="1:41">
      <c r="A62" s="182" t="s">
        <v>54</v>
      </c>
      <c r="B62" s="186" t="s">
        <v>99</v>
      </c>
      <c r="C62" s="186"/>
      <c r="D62" s="186"/>
      <c r="E62" s="184"/>
      <c r="F62" s="184"/>
      <c r="G62" s="184"/>
      <c r="H62" s="184"/>
      <c r="I62" s="195">
        <v>0</v>
      </c>
      <c r="J62" s="195">
        <v>0</v>
      </c>
      <c r="K62" s="195">
        <v>0</v>
      </c>
      <c r="L62" s="195">
        <v>0</v>
      </c>
      <c r="M62" s="195">
        <v>0</v>
      </c>
      <c r="N62" s="195">
        <v>0</v>
      </c>
      <c r="O62" s="195">
        <v>0</v>
      </c>
      <c r="P62" s="195">
        <v>0</v>
      </c>
      <c r="Q62" s="195">
        <v>0</v>
      </c>
      <c r="R62" s="195">
        <v>0</v>
      </c>
      <c r="S62" s="195">
        <v>0</v>
      </c>
      <c r="T62" s="195">
        <v>0</v>
      </c>
      <c r="U62" s="195">
        <v>0</v>
      </c>
      <c r="V62" s="195">
        <v>0</v>
      </c>
      <c r="W62" s="195">
        <v>0</v>
      </c>
      <c r="X62" s="195">
        <v>0</v>
      </c>
      <c r="Y62" s="195">
        <v>0</v>
      </c>
      <c r="Z62" s="195">
        <v>0</v>
      </c>
      <c r="AA62" s="195">
        <v>0</v>
      </c>
      <c r="AB62" s="195">
        <v>0</v>
      </c>
      <c r="AC62" s="195">
        <v>0</v>
      </c>
      <c r="AD62" s="195">
        <v>0</v>
      </c>
      <c r="AE62" s="195">
        <v>0</v>
      </c>
      <c r="AF62" s="195">
        <v>0</v>
      </c>
      <c r="AG62" s="195">
        <v>0</v>
      </c>
      <c r="AH62" s="195">
        <v>0</v>
      </c>
      <c r="AI62" s="195">
        <v>0</v>
      </c>
      <c r="AJ62" s="195">
        <v>0</v>
      </c>
      <c r="AK62" s="195">
        <v>0</v>
      </c>
      <c r="AL62" s="195">
        <v>0</v>
      </c>
      <c r="AM62" s="198"/>
      <c r="AN62" s="198"/>
      <c r="AO62" s="198"/>
    </row>
    <row r="63" s="12" customFormat="1" ht="30" hidden="1" customHeight="1" spans="1:41">
      <c r="A63" s="182" t="s">
        <v>54</v>
      </c>
      <c r="B63" s="186" t="s">
        <v>100</v>
      </c>
      <c r="C63" s="186"/>
      <c r="D63" s="186"/>
      <c r="E63" s="184"/>
      <c r="F63" s="184"/>
      <c r="G63" s="184"/>
      <c r="H63" s="184"/>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8"/>
      <c r="AN63" s="198"/>
      <c r="AO63" s="198"/>
    </row>
    <row r="64" s="12" customFormat="1" ht="30" hidden="1" customHeight="1" spans="1:41">
      <c r="A64" s="182" t="s">
        <v>52</v>
      </c>
      <c r="B64" s="186" t="s">
        <v>101</v>
      </c>
      <c r="C64" s="186"/>
      <c r="D64" s="186"/>
      <c r="E64" s="184"/>
      <c r="F64" s="184"/>
      <c r="G64" s="184"/>
      <c r="H64" s="184"/>
      <c r="I64" s="195">
        <f t="shared" ref="I64:AL64" si="18">I65+I66</f>
        <v>0</v>
      </c>
      <c r="J64" s="195">
        <f t="shared" si="18"/>
        <v>0</v>
      </c>
      <c r="K64" s="195">
        <f t="shared" si="18"/>
        <v>0</v>
      </c>
      <c r="L64" s="195">
        <f t="shared" si="18"/>
        <v>0</v>
      </c>
      <c r="M64" s="195">
        <f t="shared" si="18"/>
        <v>0</v>
      </c>
      <c r="N64" s="195">
        <f t="shared" si="18"/>
        <v>0</v>
      </c>
      <c r="O64" s="195">
        <f t="shared" si="18"/>
        <v>0</v>
      </c>
      <c r="P64" s="195">
        <f t="shared" si="18"/>
        <v>0</v>
      </c>
      <c r="Q64" s="195">
        <f t="shared" si="18"/>
        <v>0</v>
      </c>
      <c r="R64" s="195">
        <f t="shared" si="18"/>
        <v>0</v>
      </c>
      <c r="S64" s="195">
        <f t="shared" si="18"/>
        <v>0</v>
      </c>
      <c r="T64" s="195">
        <f t="shared" si="18"/>
        <v>0</v>
      </c>
      <c r="U64" s="195">
        <f t="shared" si="18"/>
        <v>0</v>
      </c>
      <c r="V64" s="195">
        <f t="shared" si="18"/>
        <v>0</v>
      </c>
      <c r="W64" s="195">
        <f t="shared" si="18"/>
        <v>0</v>
      </c>
      <c r="X64" s="195">
        <f t="shared" si="18"/>
        <v>0</v>
      </c>
      <c r="Y64" s="195">
        <f t="shared" si="18"/>
        <v>0</v>
      </c>
      <c r="Z64" s="195">
        <f t="shared" si="18"/>
        <v>0</v>
      </c>
      <c r="AA64" s="195">
        <f t="shared" si="18"/>
        <v>0</v>
      </c>
      <c r="AB64" s="195">
        <f t="shared" si="18"/>
        <v>0</v>
      </c>
      <c r="AC64" s="195">
        <f t="shared" si="18"/>
        <v>0</v>
      </c>
      <c r="AD64" s="195">
        <f t="shared" si="18"/>
        <v>0</v>
      </c>
      <c r="AE64" s="195">
        <f t="shared" si="18"/>
        <v>0</v>
      </c>
      <c r="AF64" s="195">
        <f t="shared" si="18"/>
        <v>0</v>
      </c>
      <c r="AG64" s="195">
        <f t="shared" si="18"/>
        <v>0</v>
      </c>
      <c r="AH64" s="195">
        <f t="shared" si="18"/>
        <v>0</v>
      </c>
      <c r="AI64" s="195">
        <f t="shared" si="18"/>
        <v>0</v>
      </c>
      <c r="AJ64" s="195">
        <f t="shared" si="18"/>
        <v>0</v>
      </c>
      <c r="AK64" s="195">
        <f t="shared" si="18"/>
        <v>0</v>
      </c>
      <c r="AL64" s="195">
        <f t="shared" si="18"/>
        <v>0</v>
      </c>
      <c r="AM64" s="198"/>
      <c r="AN64" s="198"/>
      <c r="AO64" s="198"/>
    </row>
    <row r="65" s="12" customFormat="1" ht="30" hidden="1" customHeight="1" spans="1:41">
      <c r="A65" s="182" t="s">
        <v>54</v>
      </c>
      <c r="B65" s="186" t="s">
        <v>102</v>
      </c>
      <c r="C65" s="186"/>
      <c r="D65" s="186"/>
      <c r="E65" s="184"/>
      <c r="F65" s="184"/>
      <c r="G65" s="184"/>
      <c r="H65" s="184"/>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8"/>
      <c r="AN65" s="198"/>
      <c r="AO65" s="198"/>
    </row>
    <row r="66" s="12" customFormat="1" ht="30" hidden="1" customHeight="1" spans="1:41">
      <c r="A66" s="182" t="s">
        <v>54</v>
      </c>
      <c r="B66" s="186" t="s">
        <v>103</v>
      </c>
      <c r="C66" s="186"/>
      <c r="D66" s="186"/>
      <c r="E66" s="184"/>
      <c r="F66" s="184"/>
      <c r="G66" s="184"/>
      <c r="H66" s="184"/>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8"/>
      <c r="AN66" s="198"/>
      <c r="AO66" s="198"/>
    </row>
    <row r="67" s="12" customFormat="1" ht="30" hidden="1" customHeight="1" spans="1:41">
      <c r="A67" s="182" t="s">
        <v>52</v>
      </c>
      <c r="B67" s="186" t="s">
        <v>104</v>
      </c>
      <c r="C67" s="186"/>
      <c r="D67" s="186"/>
      <c r="E67" s="184"/>
      <c r="F67" s="184"/>
      <c r="G67" s="184"/>
      <c r="H67" s="184"/>
      <c r="I67" s="195">
        <f t="shared" ref="I67:AL67" si="19">I68+I69</f>
        <v>0</v>
      </c>
      <c r="J67" s="195">
        <f t="shared" si="19"/>
        <v>0</v>
      </c>
      <c r="K67" s="195">
        <f t="shared" si="19"/>
        <v>0</v>
      </c>
      <c r="L67" s="195">
        <f t="shared" si="19"/>
        <v>0</v>
      </c>
      <c r="M67" s="195">
        <f t="shared" si="19"/>
        <v>0</v>
      </c>
      <c r="N67" s="195">
        <f t="shared" si="19"/>
        <v>0</v>
      </c>
      <c r="O67" s="195">
        <f t="shared" si="19"/>
        <v>0</v>
      </c>
      <c r="P67" s="195">
        <f t="shared" si="19"/>
        <v>0</v>
      </c>
      <c r="Q67" s="195">
        <f t="shared" si="19"/>
        <v>0</v>
      </c>
      <c r="R67" s="195">
        <f t="shared" si="19"/>
        <v>0</v>
      </c>
      <c r="S67" s="195">
        <f t="shared" si="19"/>
        <v>0</v>
      </c>
      <c r="T67" s="195">
        <f t="shared" si="19"/>
        <v>0</v>
      </c>
      <c r="U67" s="195">
        <f t="shared" si="19"/>
        <v>0</v>
      </c>
      <c r="V67" s="195">
        <f t="shared" si="19"/>
        <v>0</v>
      </c>
      <c r="W67" s="195">
        <f t="shared" si="19"/>
        <v>0</v>
      </c>
      <c r="X67" s="195">
        <f t="shared" si="19"/>
        <v>0</v>
      </c>
      <c r="Y67" s="195">
        <f t="shared" si="19"/>
        <v>0</v>
      </c>
      <c r="Z67" s="195">
        <f t="shared" si="19"/>
        <v>0</v>
      </c>
      <c r="AA67" s="195">
        <f t="shared" si="19"/>
        <v>0</v>
      </c>
      <c r="AB67" s="195">
        <f t="shared" si="19"/>
        <v>0</v>
      </c>
      <c r="AC67" s="195">
        <f t="shared" si="19"/>
        <v>0</v>
      </c>
      <c r="AD67" s="195">
        <f t="shared" si="19"/>
        <v>0</v>
      </c>
      <c r="AE67" s="195">
        <f t="shared" si="19"/>
        <v>0</v>
      </c>
      <c r="AF67" s="195">
        <f t="shared" si="19"/>
        <v>0</v>
      </c>
      <c r="AG67" s="195">
        <f t="shared" si="19"/>
        <v>0</v>
      </c>
      <c r="AH67" s="195">
        <f t="shared" si="19"/>
        <v>0</v>
      </c>
      <c r="AI67" s="195">
        <f t="shared" si="19"/>
        <v>0</v>
      </c>
      <c r="AJ67" s="195">
        <f t="shared" si="19"/>
        <v>0</v>
      </c>
      <c r="AK67" s="195">
        <f t="shared" si="19"/>
        <v>0</v>
      </c>
      <c r="AL67" s="195">
        <f t="shared" si="19"/>
        <v>0</v>
      </c>
      <c r="AM67" s="198"/>
      <c r="AN67" s="198"/>
      <c r="AO67" s="198"/>
    </row>
    <row r="68" s="12" customFormat="1" ht="30" hidden="1" customHeight="1" spans="1:41">
      <c r="A68" s="182" t="s">
        <v>54</v>
      </c>
      <c r="B68" s="186" t="s">
        <v>105</v>
      </c>
      <c r="C68" s="186"/>
      <c r="D68" s="186"/>
      <c r="E68" s="184"/>
      <c r="F68" s="184"/>
      <c r="G68" s="184"/>
      <c r="H68" s="184"/>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8"/>
      <c r="AN68" s="198"/>
      <c r="AO68" s="198"/>
    </row>
    <row r="69" s="12" customFormat="1" ht="30" hidden="1" customHeight="1" spans="1:41">
      <c r="A69" s="182" t="s">
        <v>54</v>
      </c>
      <c r="B69" s="186" t="s">
        <v>106</v>
      </c>
      <c r="C69" s="186"/>
      <c r="D69" s="186"/>
      <c r="E69" s="184"/>
      <c r="F69" s="184"/>
      <c r="G69" s="184"/>
      <c r="H69" s="184"/>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8"/>
      <c r="AN69" s="198"/>
      <c r="AO69" s="198"/>
    </row>
    <row r="70" s="12" customFormat="1" ht="30" hidden="1" customHeight="1" spans="1:41">
      <c r="A70" s="182" t="s">
        <v>52</v>
      </c>
      <c r="B70" s="186" t="s">
        <v>107</v>
      </c>
      <c r="C70" s="186"/>
      <c r="D70" s="186"/>
      <c r="E70" s="184"/>
      <c r="F70" s="184"/>
      <c r="G70" s="184"/>
      <c r="H70" s="184"/>
      <c r="I70" s="195">
        <f t="shared" ref="I70:AL70" si="20">I71+I73+I72</f>
        <v>0</v>
      </c>
      <c r="J70" s="195">
        <f t="shared" si="20"/>
        <v>0</v>
      </c>
      <c r="K70" s="195">
        <f t="shared" si="20"/>
        <v>0</v>
      </c>
      <c r="L70" s="195">
        <f t="shared" si="20"/>
        <v>0</v>
      </c>
      <c r="M70" s="195">
        <f t="shared" si="20"/>
        <v>0</v>
      </c>
      <c r="N70" s="195">
        <f t="shared" si="20"/>
        <v>0</v>
      </c>
      <c r="O70" s="195">
        <f t="shared" si="20"/>
        <v>0</v>
      </c>
      <c r="P70" s="195">
        <f t="shared" si="20"/>
        <v>0</v>
      </c>
      <c r="Q70" s="195">
        <f t="shared" si="20"/>
        <v>0</v>
      </c>
      <c r="R70" s="195">
        <f t="shared" si="20"/>
        <v>0</v>
      </c>
      <c r="S70" s="195">
        <f t="shared" si="20"/>
        <v>0</v>
      </c>
      <c r="T70" s="195">
        <f t="shared" si="20"/>
        <v>0</v>
      </c>
      <c r="U70" s="195">
        <f t="shared" si="20"/>
        <v>0</v>
      </c>
      <c r="V70" s="195">
        <f t="shared" si="20"/>
        <v>0</v>
      </c>
      <c r="W70" s="195">
        <f t="shared" si="20"/>
        <v>0</v>
      </c>
      <c r="X70" s="195">
        <f t="shared" si="20"/>
        <v>0</v>
      </c>
      <c r="Y70" s="195">
        <f t="shared" si="20"/>
        <v>0</v>
      </c>
      <c r="Z70" s="195">
        <f t="shared" si="20"/>
        <v>0</v>
      </c>
      <c r="AA70" s="195">
        <f t="shared" si="20"/>
        <v>0</v>
      </c>
      <c r="AB70" s="195">
        <f t="shared" si="20"/>
        <v>0</v>
      </c>
      <c r="AC70" s="195">
        <f t="shared" si="20"/>
        <v>0</v>
      </c>
      <c r="AD70" s="195">
        <f t="shared" si="20"/>
        <v>0</v>
      </c>
      <c r="AE70" s="195">
        <f t="shared" si="20"/>
        <v>0</v>
      </c>
      <c r="AF70" s="195">
        <f t="shared" si="20"/>
        <v>0</v>
      </c>
      <c r="AG70" s="195">
        <f t="shared" si="20"/>
        <v>0</v>
      </c>
      <c r="AH70" s="195">
        <f t="shared" si="20"/>
        <v>0</v>
      </c>
      <c r="AI70" s="195">
        <f t="shared" si="20"/>
        <v>0</v>
      </c>
      <c r="AJ70" s="195">
        <f t="shared" si="20"/>
        <v>0</v>
      </c>
      <c r="AK70" s="195">
        <f t="shared" si="20"/>
        <v>0</v>
      </c>
      <c r="AL70" s="195">
        <f t="shared" si="20"/>
        <v>0</v>
      </c>
      <c r="AM70" s="198"/>
      <c r="AN70" s="198"/>
      <c r="AO70" s="198"/>
    </row>
    <row r="71" s="12" customFormat="1" ht="30" hidden="1" customHeight="1" spans="1:41">
      <c r="A71" s="182" t="s">
        <v>54</v>
      </c>
      <c r="B71" s="186" t="s">
        <v>108</v>
      </c>
      <c r="C71" s="186"/>
      <c r="D71" s="186"/>
      <c r="E71" s="184"/>
      <c r="F71" s="184"/>
      <c r="G71" s="184"/>
      <c r="H71" s="184"/>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8"/>
      <c r="AN71" s="198"/>
      <c r="AO71" s="198"/>
    </row>
    <row r="72" s="12" customFormat="1" ht="30" hidden="1" customHeight="1" spans="1:41">
      <c r="A72" s="182" t="s">
        <v>54</v>
      </c>
      <c r="B72" s="186" t="s">
        <v>109</v>
      </c>
      <c r="C72" s="186"/>
      <c r="D72" s="186"/>
      <c r="E72" s="184"/>
      <c r="F72" s="184"/>
      <c r="G72" s="184"/>
      <c r="H72" s="184"/>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8"/>
      <c r="AN72" s="198"/>
      <c r="AO72" s="198"/>
    </row>
    <row r="73" s="12" customFormat="1" ht="30" hidden="1" customHeight="1" spans="1:41">
      <c r="A73" s="182" t="s">
        <v>54</v>
      </c>
      <c r="B73" s="186" t="s">
        <v>110</v>
      </c>
      <c r="C73" s="186"/>
      <c r="D73" s="186"/>
      <c r="E73" s="184"/>
      <c r="F73" s="184"/>
      <c r="G73" s="184"/>
      <c r="H73" s="184"/>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8"/>
      <c r="AN73" s="198"/>
      <c r="AO73" s="198"/>
    </row>
    <row r="74" s="12" customFormat="1" ht="30" hidden="1" customHeight="1" spans="1:41">
      <c r="A74" s="182" t="s">
        <v>52</v>
      </c>
      <c r="B74" s="186" t="s">
        <v>111</v>
      </c>
      <c r="C74" s="186"/>
      <c r="D74" s="186"/>
      <c r="E74" s="184"/>
      <c r="F74" s="184"/>
      <c r="G74" s="184"/>
      <c r="H74" s="184"/>
      <c r="I74" s="195">
        <f t="shared" ref="I74:AL74" si="21">I75</f>
        <v>0</v>
      </c>
      <c r="J74" s="195">
        <f t="shared" si="21"/>
        <v>0</v>
      </c>
      <c r="K74" s="195">
        <f t="shared" si="21"/>
        <v>0</v>
      </c>
      <c r="L74" s="195">
        <f t="shared" si="21"/>
        <v>0</v>
      </c>
      <c r="M74" s="195">
        <f t="shared" si="21"/>
        <v>0</v>
      </c>
      <c r="N74" s="195">
        <f t="shared" si="21"/>
        <v>0</v>
      </c>
      <c r="O74" s="195">
        <f t="shared" si="21"/>
        <v>0</v>
      </c>
      <c r="P74" s="195">
        <f t="shared" si="21"/>
        <v>0</v>
      </c>
      <c r="Q74" s="195">
        <f t="shared" si="21"/>
        <v>0</v>
      </c>
      <c r="R74" s="195">
        <f t="shared" si="21"/>
        <v>0</v>
      </c>
      <c r="S74" s="195">
        <f t="shared" si="21"/>
        <v>0</v>
      </c>
      <c r="T74" s="195">
        <f t="shared" si="21"/>
        <v>0</v>
      </c>
      <c r="U74" s="195">
        <f t="shared" si="21"/>
        <v>0</v>
      </c>
      <c r="V74" s="195">
        <f t="shared" si="21"/>
        <v>0</v>
      </c>
      <c r="W74" s="195">
        <f t="shared" si="21"/>
        <v>0</v>
      </c>
      <c r="X74" s="195">
        <f t="shared" si="21"/>
        <v>0</v>
      </c>
      <c r="Y74" s="195">
        <f t="shared" si="21"/>
        <v>0</v>
      </c>
      <c r="Z74" s="195">
        <f t="shared" si="21"/>
        <v>0</v>
      </c>
      <c r="AA74" s="195">
        <f t="shared" si="21"/>
        <v>0</v>
      </c>
      <c r="AB74" s="195">
        <f t="shared" si="21"/>
        <v>0</v>
      </c>
      <c r="AC74" s="195">
        <f t="shared" si="21"/>
        <v>0</v>
      </c>
      <c r="AD74" s="195">
        <f t="shared" si="21"/>
        <v>0</v>
      </c>
      <c r="AE74" s="195">
        <f t="shared" si="21"/>
        <v>0</v>
      </c>
      <c r="AF74" s="195">
        <f t="shared" si="21"/>
        <v>0</v>
      </c>
      <c r="AG74" s="195">
        <f t="shared" si="21"/>
        <v>0</v>
      </c>
      <c r="AH74" s="195">
        <f t="shared" si="21"/>
        <v>0</v>
      </c>
      <c r="AI74" s="195">
        <f t="shared" si="21"/>
        <v>0</v>
      </c>
      <c r="AJ74" s="195">
        <f t="shared" si="21"/>
        <v>0</v>
      </c>
      <c r="AK74" s="195">
        <f t="shared" si="21"/>
        <v>0</v>
      </c>
      <c r="AL74" s="195">
        <f t="shared" si="21"/>
        <v>0</v>
      </c>
      <c r="AM74" s="198"/>
      <c r="AN74" s="198"/>
      <c r="AO74" s="198"/>
    </row>
    <row r="75" s="12" customFormat="1" ht="30" hidden="1" customHeight="1" spans="1:41">
      <c r="A75" s="182" t="s">
        <v>54</v>
      </c>
      <c r="B75" s="186" t="s">
        <v>111</v>
      </c>
      <c r="C75" s="186"/>
      <c r="D75" s="186"/>
      <c r="E75" s="184"/>
      <c r="F75" s="184"/>
      <c r="G75" s="184"/>
      <c r="H75" s="184"/>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8"/>
      <c r="AN75" s="198"/>
      <c r="AO75" s="198"/>
    </row>
    <row r="76" s="12" customFormat="1" ht="30" hidden="1" customHeight="1" spans="1:41">
      <c r="A76" s="179" t="s">
        <v>50</v>
      </c>
      <c r="B76" s="186" t="s">
        <v>112</v>
      </c>
      <c r="C76" s="186"/>
      <c r="D76" s="186"/>
      <c r="E76" s="184"/>
      <c r="F76" s="184"/>
      <c r="G76" s="184"/>
      <c r="H76" s="184"/>
      <c r="I76" s="196">
        <f t="shared" ref="I76:AL76" si="22">I77+I91+I96</f>
        <v>4</v>
      </c>
      <c r="J76" s="196">
        <f t="shared" si="22"/>
        <v>258</v>
      </c>
      <c r="K76" s="196">
        <f t="shared" si="22"/>
        <v>1</v>
      </c>
      <c r="L76" s="196">
        <f t="shared" si="22"/>
        <v>0</v>
      </c>
      <c r="M76" s="196">
        <f t="shared" si="22"/>
        <v>3</v>
      </c>
      <c r="N76" s="196">
        <f t="shared" si="22"/>
        <v>0</v>
      </c>
      <c r="O76" s="196">
        <f t="shared" si="22"/>
        <v>0</v>
      </c>
      <c r="P76" s="196">
        <f t="shared" si="22"/>
        <v>0</v>
      </c>
      <c r="Q76" s="196">
        <f t="shared" si="22"/>
        <v>0</v>
      </c>
      <c r="R76" s="196">
        <f t="shared" si="22"/>
        <v>0</v>
      </c>
      <c r="S76" s="196">
        <f t="shared" si="22"/>
        <v>4030</v>
      </c>
      <c r="T76" s="196">
        <f t="shared" si="22"/>
        <v>16406</v>
      </c>
      <c r="U76" s="196">
        <f t="shared" si="22"/>
        <v>0</v>
      </c>
      <c r="V76" s="196">
        <f t="shared" si="22"/>
        <v>0</v>
      </c>
      <c r="W76" s="196">
        <f t="shared" si="22"/>
        <v>0</v>
      </c>
      <c r="X76" s="196">
        <f t="shared" si="22"/>
        <v>0</v>
      </c>
      <c r="Y76" s="196">
        <f t="shared" si="22"/>
        <v>0</v>
      </c>
      <c r="Z76" s="196">
        <f t="shared" si="22"/>
        <v>6450</v>
      </c>
      <c r="AA76" s="196">
        <f t="shared" si="22"/>
        <v>4450</v>
      </c>
      <c r="AB76" s="196">
        <f t="shared" si="22"/>
        <v>4450</v>
      </c>
      <c r="AC76" s="196">
        <f t="shared" si="22"/>
        <v>0</v>
      </c>
      <c r="AD76" s="196">
        <f t="shared" si="22"/>
        <v>0</v>
      </c>
      <c r="AE76" s="196">
        <f t="shared" si="22"/>
        <v>0</v>
      </c>
      <c r="AF76" s="196">
        <f t="shared" si="22"/>
        <v>0</v>
      </c>
      <c r="AG76" s="196">
        <f t="shared" si="22"/>
        <v>0</v>
      </c>
      <c r="AH76" s="196">
        <f t="shared" si="22"/>
        <v>2000</v>
      </c>
      <c r="AI76" s="196">
        <f t="shared" si="22"/>
        <v>0</v>
      </c>
      <c r="AJ76" s="196">
        <f t="shared" si="22"/>
        <v>0</v>
      </c>
      <c r="AK76" s="196">
        <f t="shared" si="22"/>
        <v>0</v>
      </c>
      <c r="AL76" s="196">
        <f t="shared" si="22"/>
        <v>0</v>
      </c>
      <c r="AM76" s="198"/>
      <c r="AN76" s="198"/>
      <c r="AO76" s="198"/>
    </row>
    <row r="77" s="12" customFormat="1" ht="30" hidden="1" customHeight="1" spans="1:41">
      <c r="A77" s="179" t="s">
        <v>52</v>
      </c>
      <c r="B77" s="186" t="s">
        <v>113</v>
      </c>
      <c r="C77" s="186"/>
      <c r="D77" s="186"/>
      <c r="E77" s="184"/>
      <c r="F77" s="184"/>
      <c r="G77" s="184"/>
      <c r="H77" s="184"/>
      <c r="I77" s="195">
        <f t="shared" ref="I77:AL77" si="23">I78+I79+I80+I82+I86+I87+I88+I89+I90</f>
        <v>4</v>
      </c>
      <c r="J77" s="195">
        <f t="shared" si="23"/>
        <v>258</v>
      </c>
      <c r="K77" s="195">
        <f t="shared" si="23"/>
        <v>1</v>
      </c>
      <c r="L77" s="195">
        <f t="shared" si="23"/>
        <v>0</v>
      </c>
      <c r="M77" s="195">
        <f t="shared" si="23"/>
        <v>3</v>
      </c>
      <c r="N77" s="195">
        <f t="shared" si="23"/>
        <v>0</v>
      </c>
      <c r="O77" s="195">
        <f t="shared" si="23"/>
        <v>0</v>
      </c>
      <c r="P77" s="195">
        <f t="shared" si="23"/>
        <v>0</v>
      </c>
      <c r="Q77" s="195">
        <f t="shared" si="23"/>
        <v>0</v>
      </c>
      <c r="R77" s="195">
        <f t="shared" si="23"/>
        <v>0</v>
      </c>
      <c r="S77" s="195">
        <f t="shared" si="23"/>
        <v>4030</v>
      </c>
      <c r="T77" s="195">
        <f t="shared" si="23"/>
        <v>16406</v>
      </c>
      <c r="U77" s="195">
        <f t="shared" si="23"/>
        <v>0</v>
      </c>
      <c r="V77" s="195">
        <f t="shared" si="23"/>
        <v>0</v>
      </c>
      <c r="W77" s="195">
        <f t="shared" si="23"/>
        <v>0</v>
      </c>
      <c r="X77" s="195">
        <f t="shared" si="23"/>
        <v>0</v>
      </c>
      <c r="Y77" s="195">
        <f t="shared" si="23"/>
        <v>0</v>
      </c>
      <c r="Z77" s="195">
        <f t="shared" si="23"/>
        <v>6450</v>
      </c>
      <c r="AA77" s="195">
        <f t="shared" si="23"/>
        <v>4450</v>
      </c>
      <c r="AB77" s="195">
        <f t="shared" si="23"/>
        <v>4450</v>
      </c>
      <c r="AC77" s="195">
        <f t="shared" si="23"/>
        <v>0</v>
      </c>
      <c r="AD77" s="195">
        <f t="shared" si="23"/>
        <v>0</v>
      </c>
      <c r="AE77" s="195">
        <f t="shared" si="23"/>
        <v>0</v>
      </c>
      <c r="AF77" s="195">
        <f t="shared" si="23"/>
        <v>0</v>
      </c>
      <c r="AG77" s="195">
        <f t="shared" si="23"/>
        <v>0</v>
      </c>
      <c r="AH77" s="195">
        <f t="shared" si="23"/>
        <v>2000</v>
      </c>
      <c r="AI77" s="195">
        <f t="shared" si="23"/>
        <v>0</v>
      </c>
      <c r="AJ77" s="195">
        <f t="shared" si="23"/>
        <v>0</v>
      </c>
      <c r="AK77" s="195">
        <f t="shared" si="23"/>
        <v>0</v>
      </c>
      <c r="AL77" s="195">
        <f t="shared" si="23"/>
        <v>0</v>
      </c>
      <c r="AM77" s="198"/>
      <c r="AN77" s="198"/>
      <c r="AO77" s="198"/>
    </row>
    <row r="78" s="12" customFormat="1" ht="43" hidden="1" customHeight="1" spans="1:41">
      <c r="A78" s="182" t="s">
        <v>54</v>
      </c>
      <c r="B78" s="186" t="s">
        <v>114</v>
      </c>
      <c r="C78" s="186"/>
      <c r="D78" s="186"/>
      <c r="E78" s="184"/>
      <c r="F78" s="184"/>
      <c r="G78" s="184"/>
      <c r="H78" s="184"/>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8"/>
      <c r="AN78" s="198"/>
      <c r="AO78" s="198"/>
    </row>
    <row r="79" s="12" customFormat="1" ht="43" hidden="1" customHeight="1" spans="1:41">
      <c r="A79" s="182" t="s">
        <v>54</v>
      </c>
      <c r="B79" s="186" t="s">
        <v>115</v>
      </c>
      <c r="C79" s="186"/>
      <c r="D79" s="186"/>
      <c r="E79" s="184"/>
      <c r="F79" s="184"/>
      <c r="G79" s="184"/>
      <c r="H79" s="184"/>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8"/>
      <c r="AN79" s="198"/>
      <c r="AO79" s="198"/>
    </row>
    <row r="80" s="12" customFormat="1" ht="43" hidden="1" customHeight="1" spans="1:41">
      <c r="A80" s="199" t="s">
        <v>54</v>
      </c>
      <c r="B80" s="200" t="s">
        <v>116</v>
      </c>
      <c r="C80" s="200"/>
      <c r="D80" s="200"/>
      <c r="E80" s="201"/>
      <c r="F80" s="201"/>
      <c r="G80" s="201"/>
      <c r="H80" s="201"/>
      <c r="I80" s="207">
        <f t="shared" ref="I80:AL80" si="24">SUM(I81)</f>
        <v>1</v>
      </c>
      <c r="J80" s="207">
        <f t="shared" si="24"/>
        <v>30</v>
      </c>
      <c r="K80" s="207">
        <f t="shared" si="24"/>
        <v>1</v>
      </c>
      <c r="L80" s="207">
        <f t="shared" si="24"/>
        <v>0</v>
      </c>
      <c r="M80" s="207">
        <f t="shared" si="24"/>
        <v>0</v>
      </c>
      <c r="N80" s="207">
        <f t="shared" si="24"/>
        <v>0</v>
      </c>
      <c r="O80" s="207">
        <f t="shared" si="24"/>
        <v>0</v>
      </c>
      <c r="P80" s="207">
        <f t="shared" si="24"/>
        <v>0</v>
      </c>
      <c r="Q80" s="207">
        <f t="shared" si="24"/>
        <v>0</v>
      </c>
      <c r="R80" s="207">
        <f t="shared" si="24"/>
        <v>0</v>
      </c>
      <c r="S80" s="207">
        <f t="shared" si="24"/>
        <v>431</v>
      </c>
      <c r="T80" s="207">
        <f t="shared" si="24"/>
        <v>1548</v>
      </c>
      <c r="U80" s="207">
        <f t="shared" si="24"/>
        <v>0</v>
      </c>
      <c r="V80" s="207">
        <f t="shared" si="24"/>
        <v>0</v>
      </c>
      <c r="W80" s="207">
        <f t="shared" si="24"/>
        <v>0</v>
      </c>
      <c r="X80" s="207">
        <f t="shared" si="24"/>
        <v>0</v>
      </c>
      <c r="Y80" s="207">
        <f t="shared" si="24"/>
        <v>0</v>
      </c>
      <c r="Z80" s="207">
        <f t="shared" si="24"/>
        <v>1400</v>
      </c>
      <c r="AA80" s="207">
        <f t="shared" si="24"/>
        <v>1400</v>
      </c>
      <c r="AB80" s="207">
        <f t="shared" si="24"/>
        <v>1400</v>
      </c>
      <c r="AC80" s="207">
        <f t="shared" si="24"/>
        <v>0</v>
      </c>
      <c r="AD80" s="207">
        <f t="shared" si="24"/>
        <v>0</v>
      </c>
      <c r="AE80" s="207">
        <f t="shared" si="24"/>
        <v>0</v>
      </c>
      <c r="AF80" s="207">
        <f t="shared" si="24"/>
        <v>0</v>
      </c>
      <c r="AG80" s="207">
        <f t="shared" si="24"/>
        <v>0</v>
      </c>
      <c r="AH80" s="207">
        <f t="shared" si="24"/>
        <v>0</v>
      </c>
      <c r="AI80" s="207">
        <f t="shared" si="24"/>
        <v>0</v>
      </c>
      <c r="AJ80" s="207">
        <f t="shared" si="24"/>
        <v>0</v>
      </c>
      <c r="AK80" s="207">
        <f t="shared" si="24"/>
        <v>0</v>
      </c>
      <c r="AL80" s="207">
        <f t="shared" si="24"/>
        <v>0</v>
      </c>
      <c r="AM80" s="209"/>
      <c r="AN80" s="209"/>
      <c r="AO80" s="209"/>
    </row>
    <row r="81" s="11" customFormat="1" ht="189" customHeight="1" spans="1:16383">
      <c r="A81" s="22">
        <v>11</v>
      </c>
      <c r="B81" s="22" t="s">
        <v>1335</v>
      </c>
      <c r="C81" s="22">
        <v>2024</v>
      </c>
      <c r="D81" s="202"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1400</v>
      </c>
      <c r="AA81" s="22">
        <v>1400</v>
      </c>
      <c r="AB81" s="60">
        <v>1400</v>
      </c>
      <c r="AC81" s="60"/>
      <c r="AD81" s="60"/>
      <c r="AE81" s="60"/>
      <c r="AF81" s="22"/>
      <c r="AG81" s="22"/>
      <c r="AH81" s="22"/>
      <c r="AI81" s="22"/>
      <c r="AJ81" s="22"/>
      <c r="AK81" s="22"/>
      <c r="AL81" s="22"/>
      <c r="AM81" s="33" t="s">
        <v>1339</v>
      </c>
      <c r="AN81" s="33" t="s">
        <v>1340</v>
      </c>
      <c r="AO81" s="60" t="s">
        <v>1386</v>
      </c>
      <c r="AP81" s="75" t="s">
        <v>1386</v>
      </c>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1"/>
      <c r="FL81" s="211"/>
      <c r="FM81" s="211"/>
      <c r="FN81" s="211"/>
      <c r="FO81" s="211"/>
      <c r="FP81" s="211"/>
      <c r="FQ81" s="211"/>
      <c r="FR81" s="211"/>
      <c r="FS81" s="211"/>
      <c r="FT81" s="211"/>
      <c r="FU81" s="211"/>
      <c r="FV81" s="211"/>
      <c r="FW81" s="211"/>
      <c r="FX81" s="211"/>
      <c r="FY81" s="211"/>
      <c r="FZ81" s="211"/>
      <c r="GA81" s="211"/>
      <c r="GB81" s="211"/>
      <c r="GC81" s="211"/>
      <c r="GD81" s="211"/>
      <c r="GE81" s="211"/>
      <c r="GF81" s="211"/>
      <c r="GG81" s="211"/>
      <c r="GH81" s="211"/>
      <c r="GI81" s="211"/>
      <c r="GJ81" s="211"/>
      <c r="GK81" s="211"/>
      <c r="GL81" s="211"/>
      <c r="GM81" s="211"/>
      <c r="GN81" s="211"/>
      <c r="GO81" s="211"/>
      <c r="GP81" s="211"/>
      <c r="GQ81" s="211"/>
      <c r="GR81" s="211"/>
      <c r="GS81" s="211"/>
      <c r="GT81" s="211"/>
      <c r="GU81" s="211"/>
      <c r="GV81" s="211"/>
      <c r="GW81" s="211"/>
      <c r="GX81" s="211"/>
      <c r="GY81" s="211"/>
      <c r="GZ81" s="211"/>
      <c r="HA81" s="211"/>
      <c r="HB81" s="211"/>
      <c r="HC81" s="211"/>
      <c r="HD81" s="211"/>
      <c r="HE81" s="211"/>
      <c r="HF81" s="211"/>
      <c r="HG81" s="211"/>
      <c r="HH81" s="211"/>
      <c r="HI81" s="211"/>
      <c r="HJ81" s="211"/>
      <c r="HK81" s="211"/>
      <c r="HL81" s="211"/>
      <c r="HM81" s="211"/>
      <c r="HN81" s="211"/>
      <c r="HO81" s="211"/>
      <c r="HP81" s="211"/>
      <c r="HQ81" s="211"/>
      <c r="HR81" s="211"/>
      <c r="HS81" s="211"/>
      <c r="HT81" s="211"/>
      <c r="HU81" s="211"/>
      <c r="HV81" s="211"/>
      <c r="HW81" s="211"/>
      <c r="HX81" s="211"/>
      <c r="HY81" s="211"/>
      <c r="HZ81" s="211"/>
      <c r="IA81" s="211"/>
      <c r="IB81" s="211"/>
      <c r="IC81" s="211"/>
      <c r="ID81" s="211"/>
      <c r="IE81" s="211"/>
      <c r="IF81" s="211"/>
      <c r="IG81" s="211"/>
      <c r="IH81" s="211"/>
      <c r="II81" s="211"/>
      <c r="IJ81" s="211"/>
      <c r="IK81" s="211"/>
      <c r="IL81" s="211"/>
      <c r="IM81" s="211"/>
      <c r="IN81" s="211"/>
      <c r="IO81" s="211"/>
      <c r="IP81" s="211"/>
      <c r="IQ81" s="211"/>
      <c r="IR81" s="211"/>
      <c r="IS81" s="211"/>
      <c r="IT81" s="211"/>
      <c r="IU81" s="211"/>
      <c r="IV81" s="211"/>
      <c r="IW81" s="211"/>
      <c r="IX81" s="211"/>
      <c r="IY81" s="211"/>
      <c r="IZ81" s="211"/>
      <c r="JA81" s="211"/>
      <c r="JB81" s="211"/>
      <c r="JC81" s="211"/>
      <c r="JD81" s="211"/>
      <c r="JE81" s="211"/>
      <c r="JF81" s="211"/>
      <c r="JG81" s="211"/>
      <c r="JH81" s="211"/>
      <c r="JI81" s="211"/>
      <c r="JJ81" s="211"/>
      <c r="JK81" s="211"/>
      <c r="JL81" s="211"/>
      <c r="JM81" s="211"/>
      <c r="JN81" s="211"/>
      <c r="JO81" s="211"/>
      <c r="JP81" s="211"/>
      <c r="JQ81" s="211"/>
      <c r="JR81" s="211"/>
      <c r="JS81" s="211"/>
      <c r="JT81" s="211"/>
      <c r="JU81" s="211"/>
      <c r="JV81" s="211"/>
      <c r="JW81" s="211"/>
      <c r="JX81" s="211"/>
      <c r="JY81" s="211"/>
      <c r="JZ81" s="211"/>
      <c r="KA81" s="211"/>
      <c r="KB81" s="211"/>
      <c r="KC81" s="211"/>
      <c r="KD81" s="211"/>
      <c r="KE81" s="211"/>
      <c r="KF81" s="211"/>
      <c r="KG81" s="211"/>
      <c r="KH81" s="211"/>
      <c r="KI81" s="211"/>
      <c r="KJ81" s="211"/>
      <c r="KK81" s="211"/>
      <c r="KL81" s="211"/>
      <c r="KM81" s="211"/>
      <c r="KN81" s="211"/>
      <c r="KO81" s="211"/>
      <c r="KP81" s="211"/>
      <c r="KQ81" s="211"/>
      <c r="KR81" s="211"/>
      <c r="KS81" s="211"/>
      <c r="KT81" s="211"/>
      <c r="KU81" s="211"/>
      <c r="KV81" s="211"/>
      <c r="KW81" s="211"/>
      <c r="KX81" s="211"/>
      <c r="KY81" s="211"/>
      <c r="KZ81" s="211"/>
      <c r="LA81" s="211"/>
      <c r="LB81" s="211"/>
      <c r="LC81" s="211"/>
      <c r="LD81" s="211"/>
      <c r="LE81" s="211"/>
      <c r="LF81" s="211"/>
      <c r="LG81" s="211"/>
      <c r="LH81" s="211"/>
      <c r="LI81" s="211"/>
      <c r="LJ81" s="211"/>
      <c r="LK81" s="211"/>
      <c r="LL81" s="211"/>
      <c r="LM81" s="211"/>
      <c r="LN81" s="211"/>
      <c r="LO81" s="211"/>
      <c r="LP81" s="211"/>
      <c r="LQ81" s="211"/>
      <c r="LR81" s="211"/>
      <c r="LS81" s="211"/>
      <c r="LT81" s="211"/>
      <c r="LU81" s="211"/>
      <c r="LV81" s="211"/>
      <c r="LW81" s="211"/>
      <c r="LX81" s="211"/>
      <c r="LY81" s="211"/>
      <c r="LZ81" s="211"/>
      <c r="MA81" s="211"/>
      <c r="MB81" s="211"/>
      <c r="MC81" s="211"/>
      <c r="MD81" s="211"/>
      <c r="ME81" s="211"/>
      <c r="MF81" s="211"/>
      <c r="MG81" s="211"/>
      <c r="MH81" s="211"/>
      <c r="MI81" s="211"/>
      <c r="MJ81" s="211"/>
      <c r="MK81" s="211"/>
      <c r="ML81" s="211"/>
      <c r="MM81" s="211"/>
      <c r="MN81" s="211"/>
      <c r="MO81" s="211"/>
      <c r="MP81" s="211"/>
      <c r="MQ81" s="211"/>
      <c r="MR81" s="211"/>
      <c r="MS81" s="211"/>
      <c r="MT81" s="211"/>
      <c r="MU81" s="211"/>
      <c r="MV81" s="211"/>
      <c r="MW81" s="211"/>
      <c r="MX81" s="211"/>
      <c r="MY81" s="211"/>
      <c r="MZ81" s="211"/>
      <c r="NA81" s="211"/>
      <c r="NB81" s="211"/>
      <c r="NC81" s="211"/>
      <c r="ND81" s="211"/>
      <c r="NE81" s="211"/>
      <c r="NF81" s="211"/>
      <c r="NG81" s="211"/>
      <c r="NH81" s="211"/>
      <c r="NI81" s="211"/>
      <c r="NJ81" s="211"/>
      <c r="NK81" s="211"/>
      <c r="NL81" s="211"/>
      <c r="NM81" s="211"/>
      <c r="NN81" s="211"/>
      <c r="NO81" s="211"/>
      <c r="NP81" s="211"/>
      <c r="NQ81" s="211"/>
      <c r="NR81" s="211"/>
      <c r="NS81" s="211"/>
      <c r="NT81" s="211"/>
      <c r="NU81" s="211"/>
      <c r="NV81" s="211"/>
      <c r="NW81" s="211"/>
      <c r="NX81" s="211"/>
      <c r="NY81" s="211"/>
      <c r="NZ81" s="211"/>
      <c r="OA81" s="211"/>
      <c r="OB81" s="211"/>
      <c r="OC81" s="211"/>
      <c r="OD81" s="211"/>
      <c r="OE81" s="211"/>
      <c r="OF81" s="211"/>
      <c r="OG81" s="211"/>
      <c r="OH81" s="211"/>
      <c r="OI81" s="211"/>
      <c r="OJ81" s="211"/>
      <c r="OK81" s="211"/>
      <c r="OL81" s="211"/>
      <c r="OM81" s="211"/>
      <c r="ON81" s="211"/>
      <c r="OO81" s="211"/>
      <c r="OP81" s="211"/>
      <c r="OQ81" s="211"/>
      <c r="OR81" s="211"/>
      <c r="OS81" s="211"/>
      <c r="OT81" s="211"/>
      <c r="OU81" s="211"/>
      <c r="OV81" s="211"/>
      <c r="OW81" s="211"/>
      <c r="OX81" s="211"/>
      <c r="OY81" s="211"/>
      <c r="OZ81" s="211"/>
      <c r="PA81" s="211"/>
      <c r="PB81" s="211"/>
      <c r="PC81" s="211"/>
      <c r="PD81" s="211"/>
      <c r="PE81" s="211"/>
      <c r="PF81" s="211"/>
      <c r="PG81" s="211"/>
      <c r="PH81" s="211"/>
      <c r="PI81" s="211"/>
      <c r="PJ81" s="211"/>
      <c r="PK81" s="211"/>
      <c r="PL81" s="211"/>
      <c r="PM81" s="211"/>
      <c r="PN81" s="211"/>
      <c r="PO81" s="211"/>
      <c r="PP81" s="211"/>
      <c r="PQ81" s="211"/>
      <c r="PR81" s="211"/>
      <c r="PS81" s="211"/>
      <c r="PT81" s="211"/>
      <c r="PU81" s="211"/>
      <c r="PV81" s="211"/>
      <c r="PW81" s="211"/>
      <c r="PX81" s="211"/>
      <c r="PY81" s="211"/>
      <c r="PZ81" s="211"/>
      <c r="QA81" s="211"/>
      <c r="QB81" s="211"/>
      <c r="QC81" s="211"/>
      <c r="QD81" s="211"/>
      <c r="QE81" s="211"/>
      <c r="QF81" s="211"/>
      <c r="QG81" s="211"/>
      <c r="QH81" s="211"/>
      <c r="QI81" s="211"/>
      <c r="QJ81" s="211"/>
      <c r="QK81" s="211"/>
      <c r="QL81" s="211"/>
      <c r="QM81" s="211"/>
      <c r="QN81" s="211"/>
      <c r="QO81" s="211"/>
      <c r="QP81" s="211"/>
      <c r="QQ81" s="211"/>
      <c r="QR81" s="211"/>
      <c r="QS81" s="211"/>
      <c r="QT81" s="211"/>
      <c r="QU81" s="211"/>
      <c r="QV81" s="211"/>
      <c r="QW81" s="211"/>
      <c r="QX81" s="211"/>
      <c r="QY81" s="211"/>
      <c r="QZ81" s="211"/>
      <c r="RA81" s="211"/>
      <c r="RB81" s="211"/>
      <c r="RC81" s="211"/>
      <c r="RD81" s="211"/>
      <c r="RE81" s="211"/>
      <c r="RF81" s="211"/>
      <c r="RG81" s="211"/>
      <c r="RH81" s="211"/>
      <c r="RI81" s="211"/>
      <c r="RJ81" s="211"/>
      <c r="RK81" s="211"/>
      <c r="RL81" s="211"/>
      <c r="RM81" s="211"/>
      <c r="RN81" s="211"/>
      <c r="RO81" s="211"/>
      <c r="RP81" s="211"/>
      <c r="RQ81" s="211"/>
      <c r="RR81" s="211"/>
      <c r="RS81" s="211"/>
      <c r="RT81" s="211"/>
      <c r="RU81" s="211"/>
      <c r="RV81" s="211"/>
      <c r="RW81" s="211"/>
      <c r="RX81" s="211"/>
      <c r="RY81" s="211"/>
      <c r="RZ81" s="211"/>
      <c r="SA81" s="211"/>
      <c r="SB81" s="211"/>
      <c r="SC81" s="211"/>
      <c r="SD81" s="211"/>
      <c r="SE81" s="211"/>
      <c r="SF81" s="211"/>
      <c r="SG81" s="211"/>
      <c r="SH81" s="211"/>
      <c r="SI81" s="211"/>
      <c r="SJ81" s="211"/>
      <c r="SK81" s="211"/>
      <c r="SL81" s="211"/>
      <c r="SM81" s="211"/>
      <c r="SN81" s="211"/>
      <c r="SO81" s="211"/>
      <c r="SP81" s="211"/>
      <c r="SQ81" s="211"/>
      <c r="SR81" s="211"/>
      <c r="SS81" s="211"/>
      <c r="ST81" s="211"/>
      <c r="SU81" s="211"/>
      <c r="SV81" s="211"/>
      <c r="SW81" s="211"/>
      <c r="SX81" s="211"/>
      <c r="SY81" s="211"/>
      <c r="SZ81" s="211"/>
      <c r="TA81" s="211"/>
      <c r="TB81" s="211"/>
      <c r="TC81" s="211"/>
      <c r="TD81" s="211"/>
      <c r="TE81" s="211"/>
      <c r="TF81" s="211"/>
      <c r="TG81" s="211"/>
      <c r="TH81" s="211"/>
      <c r="TI81" s="211"/>
      <c r="TJ81" s="211"/>
      <c r="TK81" s="211"/>
      <c r="TL81" s="211"/>
      <c r="TM81" s="211"/>
      <c r="TN81" s="211"/>
      <c r="TO81" s="211"/>
      <c r="TP81" s="211"/>
      <c r="TQ81" s="211"/>
      <c r="TR81" s="211"/>
      <c r="TS81" s="211"/>
      <c r="TT81" s="211"/>
      <c r="TU81" s="211"/>
      <c r="TV81" s="211"/>
      <c r="TW81" s="211"/>
      <c r="TX81" s="211"/>
      <c r="TY81" s="211"/>
      <c r="TZ81" s="211"/>
      <c r="UA81" s="211"/>
      <c r="UB81" s="211"/>
      <c r="UC81" s="211"/>
      <c r="UD81" s="211"/>
      <c r="UE81" s="211"/>
      <c r="UF81" s="211"/>
      <c r="UG81" s="211"/>
      <c r="UH81" s="211"/>
      <c r="UI81" s="211"/>
      <c r="UJ81" s="211"/>
      <c r="UK81" s="211"/>
      <c r="UL81" s="211"/>
      <c r="UM81" s="211"/>
      <c r="UN81" s="211"/>
      <c r="UO81" s="211"/>
      <c r="UP81" s="211"/>
      <c r="UQ81" s="211"/>
      <c r="UR81" s="211"/>
      <c r="US81" s="211"/>
      <c r="UT81" s="211"/>
      <c r="UU81" s="211"/>
      <c r="UV81" s="211"/>
      <c r="UW81" s="211"/>
      <c r="UX81" s="211"/>
      <c r="UY81" s="211"/>
      <c r="UZ81" s="211"/>
      <c r="VA81" s="211"/>
      <c r="VB81" s="211"/>
      <c r="VC81" s="211"/>
      <c r="VD81" s="211"/>
      <c r="VE81" s="211"/>
      <c r="VF81" s="211"/>
      <c r="VG81" s="211"/>
      <c r="VH81" s="211"/>
      <c r="VI81" s="211"/>
      <c r="VJ81" s="211"/>
      <c r="VK81" s="211"/>
      <c r="VL81" s="211"/>
      <c r="VM81" s="211"/>
      <c r="VN81" s="211"/>
      <c r="VO81" s="211"/>
      <c r="VP81" s="211"/>
      <c r="VQ81" s="211"/>
      <c r="VR81" s="211"/>
      <c r="VS81" s="211"/>
      <c r="VT81" s="211"/>
      <c r="VU81" s="211"/>
      <c r="VV81" s="211"/>
      <c r="VW81" s="211"/>
      <c r="VX81" s="211"/>
      <c r="VY81" s="211"/>
      <c r="VZ81" s="211"/>
      <c r="WA81" s="211"/>
      <c r="WB81" s="211"/>
      <c r="WC81" s="211"/>
      <c r="WD81" s="211"/>
      <c r="WE81" s="211"/>
      <c r="WF81" s="211"/>
      <c r="WG81" s="211"/>
      <c r="WH81" s="211"/>
      <c r="WI81" s="211"/>
      <c r="WJ81" s="211"/>
      <c r="WK81" s="211"/>
      <c r="WL81" s="211"/>
      <c r="WM81" s="211"/>
      <c r="WN81" s="211"/>
      <c r="WO81" s="211"/>
      <c r="WP81" s="211"/>
      <c r="WQ81" s="211"/>
      <c r="WR81" s="211"/>
      <c r="WS81" s="211"/>
      <c r="WT81" s="211"/>
      <c r="WU81" s="211"/>
      <c r="WV81" s="211"/>
      <c r="WW81" s="211"/>
      <c r="WX81" s="211"/>
      <c r="WY81" s="211"/>
      <c r="WZ81" s="211"/>
      <c r="XA81" s="211"/>
      <c r="XB81" s="211"/>
      <c r="XC81" s="211"/>
      <c r="XD81" s="211"/>
      <c r="XE81" s="211"/>
      <c r="XF81" s="211"/>
      <c r="XG81" s="211"/>
      <c r="XH81" s="211"/>
      <c r="XI81" s="211"/>
      <c r="XJ81" s="211"/>
      <c r="XK81" s="211"/>
      <c r="XL81" s="211"/>
      <c r="XM81" s="211"/>
      <c r="XN81" s="211"/>
      <c r="XO81" s="211"/>
      <c r="XP81" s="211"/>
      <c r="XQ81" s="211"/>
      <c r="XR81" s="211"/>
      <c r="XS81" s="211"/>
      <c r="XT81" s="211"/>
      <c r="XU81" s="211"/>
      <c r="XV81" s="211"/>
      <c r="XW81" s="211"/>
      <c r="XX81" s="211"/>
      <c r="XY81" s="211"/>
      <c r="XZ81" s="211"/>
      <c r="YA81" s="211"/>
      <c r="YB81" s="211"/>
      <c r="YC81" s="211"/>
      <c r="YD81" s="211"/>
      <c r="YE81" s="211"/>
      <c r="YF81" s="211"/>
      <c r="YG81" s="211"/>
      <c r="YH81" s="211"/>
      <c r="YI81" s="211"/>
      <c r="YJ81" s="211"/>
      <c r="YK81" s="211"/>
      <c r="YL81" s="211"/>
      <c r="YM81" s="211"/>
      <c r="YN81" s="211"/>
      <c r="YO81" s="211"/>
      <c r="YP81" s="211"/>
      <c r="YQ81" s="211"/>
      <c r="YR81" s="211"/>
      <c r="YS81" s="211"/>
      <c r="YT81" s="211"/>
      <c r="YU81" s="211"/>
      <c r="YV81" s="211"/>
      <c r="YW81" s="211"/>
      <c r="YX81" s="211"/>
      <c r="YY81" s="211"/>
      <c r="YZ81" s="211"/>
      <c r="ZA81" s="211"/>
      <c r="ZB81" s="211"/>
      <c r="ZC81" s="211"/>
      <c r="ZD81" s="211"/>
      <c r="ZE81" s="211"/>
      <c r="ZF81" s="211"/>
      <c r="ZG81" s="211"/>
      <c r="ZH81" s="211"/>
      <c r="ZI81" s="211"/>
      <c r="ZJ81" s="211"/>
      <c r="ZK81" s="211"/>
      <c r="ZL81" s="211"/>
      <c r="ZM81" s="211"/>
      <c r="ZN81" s="211"/>
      <c r="ZO81" s="211"/>
      <c r="ZP81" s="211"/>
      <c r="ZQ81" s="211"/>
      <c r="ZR81" s="211"/>
      <c r="ZS81" s="211"/>
      <c r="ZT81" s="211"/>
      <c r="ZU81" s="211"/>
      <c r="ZV81" s="211"/>
      <c r="ZW81" s="211"/>
      <c r="ZX81" s="211"/>
      <c r="ZY81" s="211"/>
      <c r="ZZ81" s="211"/>
      <c r="AAA81" s="211"/>
      <c r="AAB81" s="211"/>
      <c r="AAC81" s="211"/>
      <c r="AAD81" s="211"/>
      <c r="AAE81" s="211"/>
      <c r="AAF81" s="211"/>
      <c r="AAG81" s="211"/>
      <c r="AAH81" s="211"/>
      <c r="AAI81" s="211"/>
      <c r="AAJ81" s="211"/>
      <c r="AAK81" s="211"/>
      <c r="AAL81" s="211"/>
      <c r="AAM81" s="211"/>
      <c r="AAN81" s="211"/>
      <c r="AAO81" s="211"/>
      <c r="AAP81" s="211"/>
      <c r="AAQ81" s="211"/>
      <c r="AAR81" s="211"/>
      <c r="AAS81" s="211"/>
      <c r="AAT81" s="211"/>
      <c r="AAU81" s="211"/>
      <c r="AAV81" s="211"/>
      <c r="AAW81" s="211"/>
      <c r="AAX81" s="211"/>
      <c r="AAY81" s="211"/>
      <c r="AAZ81" s="211"/>
      <c r="ABA81" s="211"/>
      <c r="ABB81" s="211"/>
      <c r="ABC81" s="211"/>
      <c r="ABD81" s="211"/>
      <c r="ABE81" s="211"/>
      <c r="ABF81" s="211"/>
      <c r="ABG81" s="211"/>
      <c r="ABH81" s="211"/>
      <c r="ABI81" s="211"/>
      <c r="ABJ81" s="211"/>
      <c r="ABK81" s="211"/>
      <c r="ABL81" s="211"/>
      <c r="ABM81" s="211"/>
      <c r="ABN81" s="211"/>
      <c r="ABO81" s="211"/>
      <c r="ABP81" s="211"/>
      <c r="ABQ81" s="211"/>
      <c r="ABR81" s="211"/>
      <c r="ABS81" s="211"/>
      <c r="ABT81" s="211"/>
      <c r="ABU81" s="211"/>
      <c r="ABV81" s="211"/>
      <c r="ABW81" s="211"/>
      <c r="ABX81" s="211"/>
      <c r="ABY81" s="211"/>
      <c r="ABZ81" s="211"/>
      <c r="ACA81" s="211"/>
      <c r="ACB81" s="211"/>
      <c r="ACC81" s="211"/>
      <c r="ACD81" s="211"/>
      <c r="ACE81" s="211"/>
      <c r="ACF81" s="211"/>
      <c r="ACG81" s="211"/>
      <c r="ACH81" s="211"/>
      <c r="ACI81" s="211"/>
      <c r="ACJ81" s="211"/>
      <c r="ACK81" s="211"/>
      <c r="ACL81" s="211"/>
      <c r="ACM81" s="211"/>
      <c r="ACN81" s="211"/>
      <c r="ACO81" s="211"/>
      <c r="ACP81" s="211"/>
      <c r="ACQ81" s="211"/>
      <c r="ACR81" s="211"/>
      <c r="ACS81" s="211"/>
      <c r="ACT81" s="211"/>
      <c r="ACU81" s="211"/>
      <c r="ACV81" s="211"/>
      <c r="ACW81" s="211"/>
      <c r="ACX81" s="211"/>
      <c r="ACY81" s="211"/>
      <c r="ACZ81" s="211"/>
      <c r="ADA81" s="211"/>
      <c r="ADB81" s="211"/>
      <c r="ADC81" s="211"/>
      <c r="ADD81" s="211"/>
      <c r="ADE81" s="211"/>
      <c r="ADF81" s="211"/>
      <c r="ADG81" s="211"/>
      <c r="ADH81" s="211"/>
      <c r="ADI81" s="211"/>
      <c r="ADJ81" s="211"/>
      <c r="ADK81" s="211"/>
      <c r="ADL81" s="211"/>
      <c r="ADM81" s="211"/>
      <c r="ADN81" s="211"/>
      <c r="ADO81" s="211"/>
      <c r="ADP81" s="211"/>
      <c r="ADQ81" s="211"/>
      <c r="ADR81" s="211"/>
      <c r="ADS81" s="211"/>
      <c r="ADT81" s="211"/>
      <c r="ADU81" s="211"/>
      <c r="ADV81" s="211"/>
      <c r="ADW81" s="211"/>
      <c r="ADX81" s="211"/>
      <c r="ADY81" s="211"/>
      <c r="ADZ81" s="211"/>
      <c r="AEA81" s="211"/>
      <c r="AEB81" s="211"/>
      <c r="AEC81" s="211"/>
      <c r="AED81" s="211"/>
      <c r="AEE81" s="211"/>
      <c r="AEF81" s="211"/>
      <c r="AEG81" s="211"/>
      <c r="AEH81" s="211"/>
      <c r="AEI81" s="211"/>
      <c r="AEJ81" s="211"/>
      <c r="AEK81" s="211"/>
      <c r="AEL81" s="211"/>
      <c r="AEM81" s="211"/>
      <c r="AEN81" s="211"/>
      <c r="AEO81" s="211"/>
      <c r="AEP81" s="211"/>
      <c r="AEQ81" s="211"/>
      <c r="AER81" s="211"/>
      <c r="AES81" s="211"/>
      <c r="AET81" s="211"/>
      <c r="AEU81" s="211"/>
      <c r="AEV81" s="211"/>
      <c r="AEW81" s="211"/>
      <c r="AEX81" s="211"/>
      <c r="AEY81" s="211"/>
      <c r="AEZ81" s="211"/>
      <c r="AFA81" s="211"/>
      <c r="AFB81" s="211"/>
      <c r="AFC81" s="211"/>
      <c r="AFD81" s="211"/>
      <c r="AFE81" s="211"/>
      <c r="AFF81" s="211"/>
      <c r="AFG81" s="211"/>
      <c r="AFH81" s="211"/>
      <c r="AFI81" s="211"/>
      <c r="AFJ81" s="211"/>
      <c r="AFK81" s="211"/>
      <c r="AFL81" s="211"/>
      <c r="AFM81" s="211"/>
      <c r="AFN81" s="211"/>
      <c r="AFO81" s="211"/>
      <c r="AFP81" s="211"/>
      <c r="AFQ81" s="211"/>
      <c r="AFR81" s="211"/>
      <c r="AFS81" s="211"/>
      <c r="AFT81" s="211"/>
      <c r="AFU81" s="211"/>
      <c r="AFV81" s="211"/>
      <c r="AFW81" s="211"/>
      <c r="AFX81" s="211"/>
      <c r="AFY81" s="211"/>
      <c r="AFZ81" s="211"/>
      <c r="AGA81" s="211"/>
      <c r="AGB81" s="211"/>
      <c r="AGC81" s="211"/>
      <c r="AGD81" s="211"/>
      <c r="AGE81" s="211"/>
      <c r="AGF81" s="211"/>
      <c r="AGG81" s="211"/>
      <c r="AGH81" s="211"/>
      <c r="AGI81" s="211"/>
      <c r="AGJ81" s="211"/>
      <c r="AGK81" s="211"/>
      <c r="AGL81" s="211"/>
      <c r="AGM81" s="211"/>
      <c r="AGN81" s="211"/>
      <c r="AGO81" s="211"/>
      <c r="AGP81" s="211"/>
      <c r="AGQ81" s="211"/>
      <c r="AGR81" s="211"/>
      <c r="AGS81" s="211"/>
      <c r="AGT81" s="211"/>
      <c r="AGU81" s="211"/>
      <c r="AGV81" s="211"/>
      <c r="AGW81" s="211"/>
      <c r="AGX81" s="211"/>
      <c r="AGY81" s="211"/>
      <c r="AGZ81" s="211"/>
      <c r="AHA81" s="211"/>
      <c r="AHB81" s="211"/>
      <c r="AHC81" s="211"/>
      <c r="AHD81" s="211"/>
      <c r="AHE81" s="211"/>
      <c r="AHF81" s="211"/>
      <c r="AHG81" s="211"/>
      <c r="AHH81" s="211"/>
      <c r="AHI81" s="211"/>
      <c r="AHJ81" s="211"/>
      <c r="AHK81" s="211"/>
      <c r="AHL81" s="211"/>
      <c r="AHM81" s="211"/>
      <c r="AHN81" s="211"/>
      <c r="AHO81" s="211"/>
      <c r="AHP81" s="211"/>
      <c r="AHQ81" s="211"/>
      <c r="AHR81" s="211"/>
      <c r="AHS81" s="211"/>
      <c r="AHT81" s="211"/>
      <c r="AHU81" s="211"/>
      <c r="AHV81" s="211"/>
      <c r="AHW81" s="211"/>
      <c r="AHX81" s="211"/>
      <c r="AHY81" s="211"/>
      <c r="AHZ81" s="211"/>
      <c r="AIA81" s="211"/>
      <c r="AIB81" s="211"/>
      <c r="AIC81" s="211"/>
      <c r="AID81" s="211"/>
      <c r="AIE81" s="211"/>
      <c r="AIF81" s="211"/>
      <c r="AIG81" s="211"/>
      <c r="AIH81" s="211"/>
      <c r="AII81" s="211"/>
      <c r="AIJ81" s="211"/>
      <c r="AIK81" s="211"/>
      <c r="AIL81" s="211"/>
      <c r="AIM81" s="211"/>
      <c r="AIN81" s="211"/>
      <c r="AIO81" s="211"/>
      <c r="AIP81" s="211"/>
      <c r="AIQ81" s="211"/>
      <c r="AIR81" s="211"/>
      <c r="AIS81" s="211"/>
      <c r="AIT81" s="211"/>
      <c r="AIU81" s="211"/>
      <c r="AIV81" s="211"/>
      <c r="AIW81" s="211"/>
      <c r="AIX81" s="211"/>
      <c r="AIY81" s="211"/>
      <c r="AIZ81" s="211"/>
      <c r="AJA81" s="211"/>
      <c r="AJB81" s="211"/>
      <c r="AJC81" s="211"/>
      <c r="AJD81" s="211"/>
      <c r="AJE81" s="211"/>
      <c r="AJF81" s="211"/>
      <c r="AJG81" s="211"/>
      <c r="AJH81" s="211"/>
      <c r="AJI81" s="211"/>
      <c r="AJJ81" s="211"/>
      <c r="AJK81" s="211"/>
      <c r="AJL81" s="211"/>
      <c r="AJM81" s="211"/>
      <c r="AJN81" s="211"/>
      <c r="AJO81" s="211"/>
      <c r="AJP81" s="211"/>
      <c r="AJQ81" s="211"/>
      <c r="AJR81" s="211"/>
      <c r="AJS81" s="211"/>
      <c r="AJT81" s="211"/>
      <c r="AJU81" s="211"/>
      <c r="AJV81" s="211"/>
      <c r="AJW81" s="211"/>
      <c r="AJX81" s="211"/>
      <c r="AJY81" s="211"/>
      <c r="AJZ81" s="211"/>
      <c r="AKA81" s="211"/>
      <c r="AKB81" s="211"/>
      <c r="AKC81" s="211"/>
      <c r="AKD81" s="211"/>
      <c r="AKE81" s="211"/>
      <c r="AKF81" s="211"/>
      <c r="AKG81" s="211"/>
      <c r="AKH81" s="211"/>
      <c r="AKI81" s="211"/>
      <c r="AKJ81" s="211"/>
      <c r="AKK81" s="211"/>
      <c r="AKL81" s="211"/>
      <c r="AKM81" s="211"/>
      <c r="AKN81" s="211"/>
      <c r="AKO81" s="211"/>
      <c r="AKP81" s="211"/>
      <c r="AKQ81" s="211"/>
      <c r="AKR81" s="211"/>
      <c r="AKS81" s="211"/>
      <c r="AKT81" s="211"/>
      <c r="AKU81" s="211"/>
      <c r="AKV81" s="211"/>
      <c r="AKW81" s="211"/>
      <c r="AKX81" s="211"/>
      <c r="AKY81" s="211"/>
      <c r="AKZ81" s="211"/>
      <c r="ALA81" s="211"/>
      <c r="ALB81" s="211"/>
      <c r="ALC81" s="211"/>
      <c r="ALD81" s="211"/>
      <c r="ALE81" s="211"/>
      <c r="ALF81" s="211"/>
      <c r="ALG81" s="211"/>
      <c r="ALH81" s="211"/>
      <c r="ALI81" s="211"/>
      <c r="ALJ81" s="211"/>
      <c r="ALK81" s="211"/>
      <c r="ALL81" s="211"/>
      <c r="ALM81" s="211"/>
      <c r="ALN81" s="211"/>
      <c r="ALO81" s="211"/>
      <c r="ALP81" s="211"/>
      <c r="ALQ81" s="211"/>
      <c r="ALR81" s="211"/>
      <c r="ALS81" s="211"/>
      <c r="ALT81" s="211"/>
      <c r="ALU81" s="211"/>
      <c r="ALV81" s="211"/>
      <c r="ALW81" s="211"/>
      <c r="ALX81" s="211"/>
      <c r="ALY81" s="211"/>
      <c r="ALZ81" s="211"/>
      <c r="AMA81" s="211"/>
      <c r="AMB81" s="211"/>
      <c r="AMC81" s="211"/>
      <c r="AMD81" s="211"/>
      <c r="AME81" s="211"/>
      <c r="AMF81" s="211"/>
      <c r="AMG81" s="211"/>
      <c r="AMH81" s="211"/>
      <c r="AMI81" s="211"/>
      <c r="AMJ81" s="211"/>
      <c r="AMK81" s="211"/>
      <c r="AML81" s="211"/>
      <c r="AMM81" s="211"/>
      <c r="AMN81" s="211"/>
      <c r="AMO81" s="211"/>
      <c r="AMP81" s="211"/>
      <c r="AMQ81" s="211"/>
      <c r="AMR81" s="211"/>
      <c r="AMS81" s="211"/>
      <c r="AMT81" s="211"/>
      <c r="AMU81" s="211"/>
      <c r="AMV81" s="211"/>
      <c r="AMW81" s="211"/>
      <c r="AMX81" s="211"/>
      <c r="AMY81" s="211"/>
      <c r="AMZ81" s="211"/>
      <c r="ANA81" s="211"/>
      <c r="ANB81" s="211"/>
      <c r="ANC81" s="211"/>
      <c r="AND81" s="211"/>
      <c r="ANE81" s="211"/>
      <c r="ANF81" s="211"/>
      <c r="ANG81" s="211"/>
      <c r="ANH81" s="211"/>
      <c r="ANI81" s="211"/>
      <c r="ANJ81" s="211"/>
      <c r="ANK81" s="211"/>
      <c r="ANL81" s="211"/>
      <c r="ANM81" s="211"/>
      <c r="ANN81" s="211"/>
      <c r="ANO81" s="211"/>
      <c r="ANP81" s="211"/>
      <c r="ANQ81" s="211"/>
      <c r="ANR81" s="211"/>
      <c r="ANS81" s="211"/>
      <c r="ANT81" s="211"/>
      <c r="ANU81" s="211"/>
      <c r="ANV81" s="211"/>
      <c r="ANW81" s="211"/>
      <c r="ANX81" s="211"/>
      <c r="ANY81" s="211"/>
      <c r="ANZ81" s="211"/>
      <c r="AOA81" s="211"/>
      <c r="AOB81" s="211"/>
      <c r="AOC81" s="211"/>
      <c r="AOD81" s="211"/>
      <c r="AOE81" s="211"/>
      <c r="AOF81" s="211"/>
      <c r="AOG81" s="211"/>
      <c r="AOH81" s="211"/>
      <c r="AOI81" s="211"/>
      <c r="AOJ81" s="211"/>
      <c r="AOK81" s="211"/>
      <c r="AOL81" s="211"/>
      <c r="AOM81" s="211"/>
      <c r="AON81" s="211"/>
      <c r="AOO81" s="211"/>
      <c r="AOP81" s="211"/>
      <c r="AOQ81" s="211"/>
      <c r="AOR81" s="211"/>
      <c r="AOS81" s="211"/>
      <c r="AOT81" s="211"/>
      <c r="AOU81" s="211"/>
      <c r="AOV81" s="211"/>
      <c r="AOW81" s="211"/>
      <c r="AOX81" s="211"/>
      <c r="AOY81" s="211"/>
      <c r="AOZ81" s="211"/>
      <c r="APA81" s="211"/>
      <c r="APB81" s="211"/>
      <c r="APC81" s="211"/>
      <c r="APD81" s="211"/>
      <c r="APE81" s="211"/>
      <c r="APF81" s="211"/>
      <c r="APG81" s="211"/>
      <c r="APH81" s="211"/>
      <c r="API81" s="211"/>
      <c r="APJ81" s="211"/>
      <c r="APK81" s="211"/>
      <c r="APL81" s="211"/>
      <c r="APM81" s="211"/>
      <c r="APN81" s="211"/>
      <c r="APO81" s="211"/>
      <c r="APP81" s="211"/>
      <c r="APQ81" s="211"/>
      <c r="APR81" s="211"/>
      <c r="APS81" s="211"/>
      <c r="APT81" s="211"/>
      <c r="APU81" s="211"/>
      <c r="APV81" s="211"/>
      <c r="APW81" s="211"/>
      <c r="APX81" s="211"/>
      <c r="APY81" s="211"/>
      <c r="APZ81" s="211"/>
      <c r="AQA81" s="211"/>
      <c r="AQB81" s="211"/>
      <c r="AQC81" s="211"/>
      <c r="AQD81" s="211"/>
      <c r="AQE81" s="211"/>
      <c r="AQF81" s="211"/>
      <c r="AQG81" s="211"/>
      <c r="AQH81" s="211"/>
      <c r="AQI81" s="211"/>
      <c r="AQJ81" s="211"/>
      <c r="AQK81" s="211"/>
      <c r="AQL81" s="211"/>
      <c r="AQM81" s="211"/>
      <c r="AQN81" s="211"/>
      <c r="AQO81" s="211"/>
      <c r="AQP81" s="211"/>
      <c r="AQQ81" s="211"/>
      <c r="AQR81" s="211"/>
      <c r="AQS81" s="211"/>
      <c r="AQT81" s="211"/>
      <c r="AQU81" s="211"/>
      <c r="AQV81" s="211"/>
      <c r="AQW81" s="211"/>
      <c r="AQX81" s="211"/>
      <c r="AQY81" s="211"/>
      <c r="AQZ81" s="211"/>
      <c r="ARA81" s="211"/>
      <c r="ARB81" s="211"/>
      <c r="ARC81" s="211"/>
      <c r="ARD81" s="211"/>
      <c r="ARE81" s="211"/>
      <c r="ARF81" s="211"/>
      <c r="ARG81" s="211"/>
      <c r="ARH81" s="211"/>
      <c r="ARI81" s="211"/>
      <c r="ARJ81" s="211"/>
      <c r="ARK81" s="211"/>
      <c r="ARL81" s="211"/>
      <c r="ARM81" s="211"/>
      <c r="ARN81" s="211"/>
      <c r="ARO81" s="211"/>
      <c r="ARP81" s="211"/>
      <c r="ARQ81" s="211"/>
      <c r="ARR81" s="211"/>
      <c r="ARS81" s="211"/>
      <c r="ART81" s="211"/>
      <c r="ARU81" s="211"/>
      <c r="ARV81" s="211"/>
      <c r="ARW81" s="211"/>
      <c r="ARX81" s="211"/>
      <c r="ARY81" s="211"/>
      <c r="ARZ81" s="211"/>
      <c r="ASA81" s="211"/>
      <c r="ASB81" s="211"/>
      <c r="ASC81" s="211"/>
      <c r="ASD81" s="211"/>
      <c r="ASE81" s="211"/>
      <c r="ASF81" s="211"/>
      <c r="ASG81" s="211"/>
      <c r="ASH81" s="211"/>
      <c r="ASI81" s="211"/>
      <c r="ASJ81" s="211"/>
      <c r="ASK81" s="211"/>
      <c r="ASL81" s="211"/>
      <c r="ASM81" s="211"/>
      <c r="ASN81" s="211"/>
      <c r="ASO81" s="211"/>
      <c r="ASP81" s="211"/>
      <c r="ASQ81" s="211"/>
      <c r="ASR81" s="211"/>
      <c r="ASS81" s="211"/>
      <c r="AST81" s="211"/>
      <c r="ASU81" s="211"/>
      <c r="ASV81" s="211"/>
      <c r="ASW81" s="211"/>
      <c r="ASX81" s="211"/>
      <c r="ASY81" s="211"/>
      <c r="ASZ81" s="211"/>
      <c r="ATA81" s="211"/>
      <c r="ATB81" s="211"/>
      <c r="ATC81" s="211"/>
      <c r="ATD81" s="211"/>
      <c r="ATE81" s="211"/>
      <c r="ATF81" s="211"/>
      <c r="ATG81" s="211"/>
      <c r="ATH81" s="211"/>
      <c r="ATI81" s="211"/>
      <c r="ATJ81" s="211"/>
      <c r="ATK81" s="211"/>
      <c r="ATL81" s="211"/>
      <c r="ATM81" s="211"/>
      <c r="ATN81" s="211"/>
      <c r="ATO81" s="211"/>
      <c r="ATP81" s="211"/>
      <c r="ATQ81" s="211"/>
      <c r="ATR81" s="211"/>
      <c r="ATS81" s="211"/>
      <c r="ATT81" s="211"/>
      <c r="ATU81" s="211"/>
      <c r="ATV81" s="211"/>
      <c r="ATW81" s="211"/>
      <c r="ATX81" s="211"/>
      <c r="ATY81" s="211"/>
      <c r="ATZ81" s="211"/>
      <c r="AUA81" s="211"/>
      <c r="AUB81" s="211"/>
      <c r="AUC81" s="211"/>
      <c r="AUD81" s="211"/>
      <c r="AUE81" s="211"/>
      <c r="AUF81" s="211"/>
      <c r="AUG81" s="211"/>
      <c r="AUH81" s="211"/>
      <c r="AUI81" s="211"/>
      <c r="AUJ81" s="211"/>
      <c r="AUK81" s="211"/>
      <c r="AUL81" s="211"/>
      <c r="AUM81" s="211"/>
      <c r="AUN81" s="211"/>
      <c r="AUO81" s="211"/>
      <c r="AUP81" s="211"/>
      <c r="AUQ81" s="211"/>
      <c r="AUR81" s="211"/>
      <c r="AUS81" s="211"/>
      <c r="AUT81" s="211"/>
      <c r="AUU81" s="211"/>
      <c r="AUV81" s="211"/>
      <c r="AUW81" s="211"/>
      <c r="AUX81" s="211"/>
      <c r="AUY81" s="211"/>
      <c r="AUZ81" s="211"/>
      <c r="AVA81" s="211"/>
      <c r="AVB81" s="211"/>
      <c r="AVC81" s="211"/>
      <c r="AVD81" s="211"/>
      <c r="AVE81" s="211"/>
      <c r="AVF81" s="211"/>
      <c r="AVG81" s="211"/>
      <c r="AVH81" s="211"/>
      <c r="AVI81" s="211"/>
      <c r="AVJ81" s="211"/>
      <c r="AVK81" s="211"/>
      <c r="AVL81" s="211"/>
      <c r="AVM81" s="211"/>
      <c r="AVN81" s="211"/>
      <c r="AVO81" s="211"/>
      <c r="AVP81" s="211"/>
      <c r="AVQ81" s="211"/>
      <c r="AVR81" s="211"/>
      <c r="AVS81" s="211"/>
      <c r="AVT81" s="211"/>
      <c r="AVU81" s="211"/>
      <c r="AVV81" s="211"/>
      <c r="AVW81" s="211"/>
      <c r="AVX81" s="211"/>
      <c r="AVY81" s="211"/>
      <c r="AVZ81" s="211"/>
      <c r="AWA81" s="211"/>
      <c r="AWB81" s="211"/>
      <c r="AWC81" s="211"/>
      <c r="AWD81" s="211"/>
      <c r="AWE81" s="211"/>
      <c r="AWF81" s="211"/>
      <c r="AWG81" s="211"/>
      <c r="AWH81" s="211"/>
      <c r="AWI81" s="211"/>
      <c r="AWJ81" s="211"/>
      <c r="AWK81" s="211"/>
      <c r="AWL81" s="211"/>
      <c r="AWM81" s="211"/>
      <c r="AWN81" s="211"/>
      <c r="AWO81" s="211"/>
      <c r="AWP81" s="211"/>
      <c r="AWQ81" s="211"/>
      <c r="AWR81" s="211"/>
      <c r="AWS81" s="211"/>
      <c r="AWT81" s="211"/>
      <c r="AWU81" s="211"/>
      <c r="AWV81" s="211"/>
      <c r="AWW81" s="211"/>
      <c r="AWX81" s="211"/>
      <c r="AWY81" s="211"/>
      <c r="AWZ81" s="211"/>
      <c r="AXA81" s="211"/>
      <c r="AXB81" s="211"/>
      <c r="AXC81" s="211"/>
      <c r="AXD81" s="211"/>
      <c r="AXE81" s="211"/>
      <c r="AXF81" s="211"/>
      <c r="AXG81" s="211"/>
      <c r="AXH81" s="211"/>
      <c r="AXI81" s="211"/>
      <c r="AXJ81" s="211"/>
      <c r="AXK81" s="211"/>
      <c r="AXL81" s="211"/>
      <c r="AXM81" s="211"/>
      <c r="AXN81" s="211"/>
      <c r="AXO81" s="211"/>
      <c r="AXP81" s="211"/>
      <c r="AXQ81" s="211"/>
      <c r="AXR81" s="211"/>
      <c r="AXS81" s="211"/>
      <c r="AXT81" s="211"/>
      <c r="AXU81" s="211"/>
      <c r="AXV81" s="211"/>
      <c r="AXW81" s="211"/>
      <c r="AXX81" s="211"/>
      <c r="AXY81" s="211"/>
      <c r="AXZ81" s="211"/>
      <c r="AYA81" s="211"/>
      <c r="AYB81" s="211"/>
      <c r="AYC81" s="211"/>
      <c r="AYD81" s="211"/>
      <c r="AYE81" s="211"/>
      <c r="AYF81" s="211"/>
      <c r="AYG81" s="211"/>
      <c r="AYH81" s="211"/>
      <c r="AYI81" s="211"/>
      <c r="AYJ81" s="211"/>
      <c r="AYK81" s="211"/>
      <c r="AYL81" s="211"/>
      <c r="AYM81" s="211"/>
      <c r="AYN81" s="211"/>
      <c r="AYO81" s="211"/>
      <c r="AYP81" s="211"/>
      <c r="AYQ81" s="211"/>
      <c r="AYR81" s="211"/>
      <c r="AYS81" s="211"/>
      <c r="AYT81" s="211"/>
      <c r="AYU81" s="211"/>
      <c r="AYV81" s="211"/>
      <c r="AYW81" s="211"/>
      <c r="AYX81" s="211"/>
      <c r="AYY81" s="211"/>
      <c r="AYZ81" s="211"/>
      <c r="AZA81" s="211"/>
      <c r="AZB81" s="211"/>
      <c r="AZC81" s="211"/>
      <c r="AZD81" s="211"/>
      <c r="AZE81" s="211"/>
      <c r="AZF81" s="211"/>
      <c r="AZG81" s="211"/>
      <c r="AZH81" s="211"/>
      <c r="AZI81" s="211"/>
      <c r="AZJ81" s="211"/>
      <c r="AZK81" s="211"/>
      <c r="AZL81" s="211"/>
      <c r="AZM81" s="211"/>
      <c r="AZN81" s="211"/>
      <c r="AZO81" s="211"/>
      <c r="AZP81" s="211"/>
      <c r="AZQ81" s="211"/>
      <c r="AZR81" s="211"/>
      <c r="AZS81" s="211"/>
      <c r="AZT81" s="211"/>
      <c r="AZU81" s="211"/>
      <c r="AZV81" s="211"/>
      <c r="AZW81" s="211"/>
      <c r="AZX81" s="211"/>
      <c r="AZY81" s="211"/>
      <c r="AZZ81" s="211"/>
      <c r="BAA81" s="211"/>
      <c r="BAB81" s="211"/>
      <c r="BAC81" s="211"/>
      <c r="BAD81" s="211"/>
      <c r="BAE81" s="211"/>
      <c r="BAF81" s="211"/>
      <c r="BAG81" s="211"/>
      <c r="BAH81" s="211"/>
      <c r="BAI81" s="211"/>
      <c r="BAJ81" s="211"/>
      <c r="BAK81" s="211"/>
      <c r="BAL81" s="211"/>
      <c r="BAM81" s="211"/>
      <c r="BAN81" s="211"/>
      <c r="BAO81" s="211"/>
      <c r="BAP81" s="211"/>
      <c r="BAQ81" s="211"/>
      <c r="BAR81" s="211"/>
      <c r="BAS81" s="211"/>
      <c r="BAT81" s="211"/>
      <c r="BAU81" s="211"/>
      <c r="BAV81" s="211"/>
      <c r="BAW81" s="211"/>
      <c r="BAX81" s="211"/>
      <c r="BAY81" s="211"/>
      <c r="BAZ81" s="211"/>
      <c r="BBA81" s="211"/>
      <c r="BBB81" s="211"/>
      <c r="BBC81" s="211"/>
      <c r="BBD81" s="211"/>
      <c r="BBE81" s="211"/>
      <c r="BBF81" s="211"/>
      <c r="BBG81" s="211"/>
      <c r="BBH81" s="211"/>
      <c r="BBI81" s="211"/>
      <c r="BBJ81" s="211"/>
      <c r="BBK81" s="211"/>
      <c r="BBL81" s="211"/>
      <c r="BBM81" s="211"/>
      <c r="BBN81" s="211"/>
      <c r="BBO81" s="211"/>
      <c r="BBP81" s="211"/>
      <c r="BBQ81" s="211"/>
      <c r="BBR81" s="211"/>
      <c r="BBS81" s="211"/>
      <c r="BBT81" s="211"/>
      <c r="BBU81" s="211"/>
      <c r="BBV81" s="211"/>
      <c r="BBW81" s="211"/>
      <c r="BBX81" s="211"/>
      <c r="BBY81" s="211"/>
      <c r="BBZ81" s="211"/>
      <c r="BCA81" s="211"/>
      <c r="BCB81" s="211"/>
      <c r="BCC81" s="211"/>
      <c r="BCD81" s="211"/>
      <c r="BCE81" s="211"/>
      <c r="BCF81" s="211"/>
      <c r="BCG81" s="211"/>
      <c r="BCH81" s="211"/>
      <c r="BCI81" s="211"/>
      <c r="BCJ81" s="211"/>
      <c r="BCK81" s="211"/>
      <c r="BCL81" s="211"/>
      <c r="BCM81" s="211"/>
      <c r="BCN81" s="211"/>
      <c r="BCO81" s="211"/>
      <c r="BCP81" s="211"/>
      <c r="BCQ81" s="211"/>
      <c r="BCR81" s="211"/>
      <c r="BCS81" s="211"/>
      <c r="BCT81" s="211"/>
      <c r="BCU81" s="211"/>
      <c r="BCV81" s="211"/>
      <c r="BCW81" s="211"/>
      <c r="BCX81" s="211"/>
      <c r="BCY81" s="211"/>
      <c r="BCZ81" s="211"/>
      <c r="BDA81" s="211"/>
      <c r="BDB81" s="211"/>
      <c r="BDC81" s="211"/>
      <c r="BDD81" s="211"/>
      <c r="BDE81" s="211"/>
      <c r="BDF81" s="211"/>
      <c r="BDG81" s="211"/>
      <c r="BDH81" s="211"/>
      <c r="BDI81" s="211"/>
      <c r="BDJ81" s="211"/>
      <c r="BDK81" s="211"/>
      <c r="BDL81" s="211"/>
      <c r="BDM81" s="211"/>
      <c r="BDN81" s="211"/>
      <c r="BDO81" s="211"/>
      <c r="BDP81" s="211"/>
      <c r="BDQ81" s="211"/>
      <c r="BDR81" s="211"/>
      <c r="BDS81" s="211"/>
      <c r="BDT81" s="211"/>
      <c r="BDU81" s="211"/>
      <c r="BDV81" s="211"/>
      <c r="BDW81" s="211"/>
      <c r="BDX81" s="211"/>
      <c r="BDY81" s="211"/>
      <c r="BDZ81" s="211"/>
      <c r="BEA81" s="211"/>
      <c r="BEB81" s="211"/>
      <c r="BEC81" s="211"/>
      <c r="BED81" s="211"/>
      <c r="BEE81" s="211"/>
      <c r="BEF81" s="211"/>
      <c r="BEG81" s="211"/>
      <c r="BEH81" s="211"/>
      <c r="BEI81" s="211"/>
      <c r="BEJ81" s="211"/>
      <c r="BEK81" s="211"/>
      <c r="BEL81" s="211"/>
      <c r="BEM81" s="211"/>
      <c r="BEN81" s="211"/>
      <c r="BEO81" s="211"/>
      <c r="BEP81" s="211"/>
      <c r="BEQ81" s="211"/>
      <c r="BER81" s="211"/>
      <c r="BES81" s="211"/>
      <c r="BET81" s="211"/>
      <c r="BEU81" s="211"/>
      <c r="BEV81" s="211"/>
      <c r="BEW81" s="211"/>
      <c r="BEX81" s="211"/>
      <c r="BEY81" s="211"/>
      <c r="BEZ81" s="211"/>
      <c r="BFA81" s="211"/>
      <c r="BFB81" s="211"/>
      <c r="BFC81" s="211"/>
      <c r="BFD81" s="211"/>
      <c r="BFE81" s="211"/>
      <c r="BFF81" s="211"/>
      <c r="BFG81" s="211"/>
      <c r="BFH81" s="211"/>
      <c r="BFI81" s="211"/>
      <c r="BFJ81" s="211"/>
      <c r="BFK81" s="211"/>
      <c r="BFL81" s="211"/>
      <c r="BFM81" s="211"/>
      <c r="BFN81" s="211"/>
      <c r="BFO81" s="211"/>
      <c r="BFP81" s="211"/>
      <c r="BFQ81" s="211"/>
      <c r="BFR81" s="211"/>
      <c r="BFS81" s="211"/>
      <c r="BFT81" s="211"/>
      <c r="BFU81" s="211"/>
      <c r="BFV81" s="211"/>
      <c r="BFW81" s="211"/>
      <c r="BFX81" s="211"/>
      <c r="BFY81" s="211"/>
      <c r="BFZ81" s="211"/>
      <c r="BGA81" s="211"/>
      <c r="BGB81" s="211"/>
      <c r="BGC81" s="211"/>
      <c r="BGD81" s="211"/>
      <c r="BGE81" s="211"/>
      <c r="BGF81" s="211"/>
      <c r="BGG81" s="211"/>
      <c r="BGH81" s="211"/>
      <c r="BGI81" s="211"/>
      <c r="BGJ81" s="211"/>
      <c r="BGK81" s="211"/>
      <c r="BGL81" s="211"/>
      <c r="BGM81" s="211"/>
      <c r="BGN81" s="211"/>
      <c r="BGO81" s="211"/>
      <c r="BGP81" s="211"/>
      <c r="BGQ81" s="211"/>
      <c r="BGR81" s="211"/>
      <c r="BGS81" s="211"/>
      <c r="BGT81" s="211"/>
      <c r="BGU81" s="211"/>
      <c r="BGV81" s="211"/>
      <c r="BGW81" s="211"/>
      <c r="BGX81" s="211"/>
      <c r="BGY81" s="211"/>
      <c r="BGZ81" s="211"/>
      <c r="BHA81" s="211"/>
      <c r="BHB81" s="211"/>
      <c r="BHC81" s="211"/>
      <c r="BHD81" s="211"/>
      <c r="BHE81" s="211"/>
      <c r="BHF81" s="211"/>
      <c r="BHG81" s="211"/>
      <c r="BHH81" s="211"/>
      <c r="BHI81" s="211"/>
      <c r="BHJ81" s="211"/>
      <c r="BHK81" s="211"/>
      <c r="BHL81" s="211"/>
      <c r="BHM81" s="211"/>
      <c r="BHN81" s="211"/>
      <c r="BHO81" s="211"/>
      <c r="BHP81" s="211"/>
      <c r="BHQ81" s="211"/>
      <c r="BHR81" s="211"/>
      <c r="BHS81" s="211"/>
      <c r="BHT81" s="211"/>
      <c r="BHU81" s="211"/>
      <c r="BHV81" s="211"/>
      <c r="BHW81" s="211"/>
      <c r="BHX81" s="211"/>
      <c r="BHY81" s="211"/>
      <c r="BHZ81" s="211"/>
      <c r="BIA81" s="211"/>
      <c r="BIB81" s="211"/>
      <c r="BIC81" s="211"/>
      <c r="BID81" s="211"/>
      <c r="BIE81" s="211"/>
      <c r="BIF81" s="211"/>
      <c r="BIG81" s="211"/>
      <c r="BIH81" s="211"/>
      <c r="BII81" s="211"/>
      <c r="BIJ81" s="211"/>
      <c r="BIK81" s="211"/>
      <c r="BIL81" s="211"/>
      <c r="BIM81" s="211"/>
      <c r="BIN81" s="211"/>
      <c r="BIO81" s="211"/>
      <c r="BIP81" s="211"/>
      <c r="BIQ81" s="211"/>
      <c r="BIR81" s="211"/>
      <c r="BIS81" s="211"/>
      <c r="BIT81" s="211"/>
      <c r="BIU81" s="211"/>
      <c r="BIV81" s="211"/>
      <c r="BIW81" s="211"/>
      <c r="BIX81" s="211"/>
      <c r="BIY81" s="211"/>
      <c r="BIZ81" s="211"/>
      <c r="BJA81" s="211"/>
      <c r="BJB81" s="211"/>
      <c r="BJC81" s="211"/>
      <c r="BJD81" s="211"/>
      <c r="BJE81" s="211"/>
      <c r="BJF81" s="211"/>
      <c r="BJG81" s="211"/>
      <c r="BJH81" s="211"/>
      <c r="BJI81" s="211"/>
      <c r="BJJ81" s="211"/>
      <c r="BJK81" s="211"/>
      <c r="BJL81" s="211"/>
      <c r="BJM81" s="211"/>
      <c r="BJN81" s="211"/>
      <c r="BJO81" s="211"/>
      <c r="BJP81" s="211"/>
      <c r="BJQ81" s="211"/>
      <c r="BJR81" s="211"/>
      <c r="BJS81" s="211"/>
      <c r="BJT81" s="211"/>
      <c r="BJU81" s="211"/>
      <c r="BJV81" s="211"/>
      <c r="BJW81" s="211"/>
      <c r="BJX81" s="211"/>
      <c r="BJY81" s="211"/>
      <c r="BJZ81" s="211"/>
      <c r="BKA81" s="211"/>
      <c r="BKB81" s="211"/>
      <c r="BKC81" s="211"/>
      <c r="BKD81" s="211"/>
      <c r="BKE81" s="211"/>
      <c r="BKF81" s="211"/>
      <c r="BKG81" s="211"/>
      <c r="BKH81" s="211"/>
      <c r="BKI81" s="211"/>
      <c r="BKJ81" s="211"/>
      <c r="BKK81" s="211"/>
      <c r="BKL81" s="211"/>
      <c r="BKM81" s="211"/>
      <c r="BKN81" s="211"/>
      <c r="BKO81" s="211"/>
      <c r="BKP81" s="211"/>
      <c r="BKQ81" s="211"/>
      <c r="BKR81" s="211"/>
      <c r="BKS81" s="211"/>
      <c r="BKT81" s="211"/>
      <c r="BKU81" s="211"/>
      <c r="BKV81" s="211"/>
      <c r="BKW81" s="211"/>
      <c r="BKX81" s="211"/>
      <c r="BKY81" s="211"/>
      <c r="BKZ81" s="211"/>
      <c r="BLA81" s="211"/>
      <c r="BLB81" s="211"/>
      <c r="BLC81" s="211"/>
      <c r="BLD81" s="211"/>
      <c r="BLE81" s="211"/>
      <c r="BLF81" s="211"/>
      <c r="BLG81" s="211"/>
      <c r="BLH81" s="211"/>
      <c r="BLI81" s="211"/>
      <c r="BLJ81" s="211"/>
      <c r="BLK81" s="211"/>
      <c r="BLL81" s="211"/>
      <c r="BLM81" s="211"/>
      <c r="BLN81" s="211"/>
      <c r="BLO81" s="211"/>
      <c r="BLP81" s="211"/>
      <c r="BLQ81" s="211"/>
      <c r="BLR81" s="211"/>
      <c r="BLS81" s="211"/>
      <c r="BLT81" s="211"/>
      <c r="BLU81" s="211"/>
      <c r="BLV81" s="211"/>
      <c r="BLW81" s="211"/>
      <c r="BLX81" s="211"/>
      <c r="BLY81" s="211"/>
      <c r="BLZ81" s="211"/>
      <c r="BMA81" s="211"/>
      <c r="BMB81" s="211"/>
      <c r="BMC81" s="211"/>
      <c r="BMD81" s="211"/>
      <c r="BME81" s="211"/>
      <c r="BMF81" s="211"/>
      <c r="BMG81" s="211"/>
      <c r="BMH81" s="211"/>
      <c r="BMI81" s="211"/>
      <c r="BMJ81" s="211"/>
      <c r="BMK81" s="211"/>
      <c r="BML81" s="211"/>
      <c r="BMM81" s="211"/>
      <c r="BMN81" s="211"/>
      <c r="BMO81" s="211"/>
      <c r="BMP81" s="211"/>
      <c r="BMQ81" s="211"/>
      <c r="BMR81" s="211"/>
      <c r="BMS81" s="211"/>
      <c r="BMT81" s="211"/>
      <c r="BMU81" s="211"/>
      <c r="BMV81" s="211"/>
      <c r="BMW81" s="211"/>
      <c r="BMX81" s="211"/>
      <c r="BMY81" s="211"/>
      <c r="BMZ81" s="211"/>
      <c r="BNA81" s="211"/>
      <c r="BNB81" s="211"/>
      <c r="BNC81" s="211"/>
      <c r="BND81" s="211"/>
      <c r="BNE81" s="211"/>
      <c r="BNF81" s="211"/>
      <c r="BNG81" s="211"/>
      <c r="BNH81" s="211"/>
      <c r="BNI81" s="211"/>
      <c r="BNJ81" s="211"/>
      <c r="BNK81" s="211"/>
      <c r="BNL81" s="211"/>
      <c r="BNM81" s="211"/>
      <c r="BNN81" s="211"/>
      <c r="BNO81" s="211"/>
      <c r="BNP81" s="211"/>
      <c r="BNQ81" s="211"/>
      <c r="BNR81" s="211"/>
      <c r="BNS81" s="211"/>
      <c r="BNT81" s="211"/>
      <c r="BNU81" s="211"/>
      <c r="BNV81" s="211"/>
      <c r="BNW81" s="211"/>
      <c r="BNX81" s="211"/>
      <c r="BNY81" s="211"/>
      <c r="BNZ81" s="211"/>
      <c r="BOA81" s="211"/>
      <c r="BOB81" s="211"/>
      <c r="BOC81" s="211"/>
      <c r="BOD81" s="211"/>
      <c r="BOE81" s="211"/>
      <c r="BOF81" s="211"/>
      <c r="BOG81" s="211"/>
      <c r="BOH81" s="211"/>
      <c r="BOI81" s="211"/>
      <c r="BOJ81" s="211"/>
      <c r="BOK81" s="211"/>
      <c r="BOL81" s="211"/>
      <c r="BOM81" s="211"/>
      <c r="BON81" s="211"/>
      <c r="BOO81" s="211"/>
      <c r="BOP81" s="211"/>
      <c r="BOQ81" s="211"/>
      <c r="BOR81" s="211"/>
      <c r="BOS81" s="211"/>
      <c r="BOT81" s="211"/>
      <c r="BOU81" s="211"/>
      <c r="BOV81" s="211"/>
      <c r="BOW81" s="211"/>
      <c r="BOX81" s="211"/>
      <c r="BOY81" s="211"/>
      <c r="BOZ81" s="211"/>
      <c r="BPA81" s="211"/>
      <c r="BPB81" s="211"/>
      <c r="BPC81" s="211"/>
      <c r="BPD81" s="211"/>
      <c r="BPE81" s="211"/>
      <c r="BPF81" s="211"/>
      <c r="BPG81" s="211"/>
      <c r="BPH81" s="211"/>
      <c r="BPI81" s="211"/>
      <c r="BPJ81" s="211"/>
      <c r="BPK81" s="211"/>
      <c r="BPL81" s="211"/>
      <c r="BPM81" s="211"/>
      <c r="BPN81" s="211"/>
      <c r="BPO81" s="211"/>
      <c r="BPP81" s="211"/>
      <c r="BPQ81" s="211"/>
      <c r="BPR81" s="211"/>
      <c r="BPS81" s="211"/>
      <c r="BPT81" s="211"/>
      <c r="BPU81" s="211"/>
      <c r="BPV81" s="211"/>
      <c r="BPW81" s="211"/>
      <c r="BPX81" s="211"/>
      <c r="BPY81" s="211"/>
      <c r="BPZ81" s="211"/>
      <c r="BQA81" s="211"/>
      <c r="BQB81" s="211"/>
      <c r="BQC81" s="211"/>
      <c r="BQD81" s="211"/>
      <c r="BQE81" s="211"/>
      <c r="BQF81" s="211"/>
      <c r="BQG81" s="211"/>
      <c r="BQH81" s="211"/>
      <c r="BQI81" s="211"/>
      <c r="BQJ81" s="211"/>
      <c r="BQK81" s="211"/>
      <c r="BQL81" s="211"/>
      <c r="BQM81" s="211"/>
      <c r="BQN81" s="211"/>
      <c r="BQO81" s="211"/>
      <c r="BQP81" s="211"/>
      <c r="BQQ81" s="211"/>
      <c r="BQR81" s="211"/>
      <c r="BQS81" s="211"/>
      <c r="BQT81" s="211"/>
      <c r="BQU81" s="211"/>
      <c r="BQV81" s="211"/>
      <c r="BQW81" s="211"/>
      <c r="BQX81" s="211"/>
      <c r="BQY81" s="211"/>
      <c r="BQZ81" s="211"/>
      <c r="BRA81" s="211"/>
      <c r="BRB81" s="211"/>
      <c r="BRC81" s="211"/>
      <c r="BRD81" s="211"/>
      <c r="BRE81" s="211"/>
      <c r="BRF81" s="211"/>
      <c r="BRG81" s="211"/>
      <c r="BRH81" s="211"/>
      <c r="BRI81" s="211"/>
      <c r="BRJ81" s="211"/>
      <c r="BRK81" s="211"/>
      <c r="BRL81" s="211"/>
      <c r="BRM81" s="211"/>
      <c r="BRN81" s="211"/>
      <c r="BRO81" s="211"/>
      <c r="BRP81" s="211"/>
      <c r="BRQ81" s="211"/>
      <c r="BRR81" s="211"/>
      <c r="BRS81" s="211"/>
      <c r="BRT81" s="211"/>
      <c r="BRU81" s="211"/>
      <c r="BRV81" s="211"/>
      <c r="BRW81" s="211"/>
      <c r="BRX81" s="211"/>
      <c r="BRY81" s="211"/>
      <c r="BRZ81" s="211"/>
      <c r="BSA81" s="211"/>
      <c r="BSB81" s="211"/>
      <c r="BSC81" s="211"/>
      <c r="BSD81" s="211"/>
      <c r="BSE81" s="211"/>
      <c r="BSF81" s="211"/>
      <c r="BSG81" s="211"/>
      <c r="BSH81" s="211"/>
      <c r="BSI81" s="211"/>
      <c r="BSJ81" s="211"/>
      <c r="BSK81" s="211"/>
      <c r="BSL81" s="211"/>
      <c r="BSM81" s="211"/>
      <c r="BSN81" s="211"/>
      <c r="BSO81" s="211"/>
      <c r="BSP81" s="211"/>
      <c r="BSQ81" s="211"/>
      <c r="BSR81" s="211"/>
      <c r="BSS81" s="211"/>
      <c r="BST81" s="211"/>
      <c r="BSU81" s="211"/>
      <c r="BSV81" s="211"/>
      <c r="BSW81" s="211"/>
      <c r="BSX81" s="211"/>
      <c r="BSY81" s="211"/>
      <c r="BSZ81" s="211"/>
      <c r="BTA81" s="211"/>
      <c r="BTB81" s="211"/>
      <c r="BTC81" s="211"/>
      <c r="BTD81" s="211"/>
      <c r="BTE81" s="211"/>
      <c r="BTF81" s="211"/>
      <c r="BTG81" s="211"/>
      <c r="BTH81" s="211"/>
      <c r="BTI81" s="211"/>
      <c r="BTJ81" s="211"/>
      <c r="BTK81" s="211"/>
      <c r="BTL81" s="211"/>
      <c r="BTM81" s="211"/>
      <c r="BTN81" s="211"/>
      <c r="BTO81" s="211"/>
      <c r="BTP81" s="211"/>
      <c r="BTQ81" s="211"/>
      <c r="BTR81" s="211"/>
      <c r="BTS81" s="211"/>
      <c r="BTT81" s="211"/>
      <c r="BTU81" s="211"/>
      <c r="BTV81" s="211"/>
      <c r="BTW81" s="211"/>
      <c r="BTX81" s="211"/>
      <c r="BTY81" s="211"/>
      <c r="BTZ81" s="211"/>
      <c r="BUA81" s="211"/>
      <c r="BUB81" s="211"/>
      <c r="BUC81" s="211"/>
      <c r="BUD81" s="211"/>
      <c r="BUE81" s="211"/>
      <c r="BUF81" s="211"/>
      <c r="BUG81" s="211"/>
      <c r="BUH81" s="211"/>
      <c r="BUI81" s="211"/>
      <c r="BUJ81" s="211"/>
      <c r="BUK81" s="211"/>
      <c r="BUL81" s="211"/>
      <c r="BUM81" s="211"/>
      <c r="BUN81" s="211"/>
      <c r="BUO81" s="211"/>
      <c r="BUP81" s="211"/>
      <c r="BUQ81" s="211"/>
      <c r="BUR81" s="211"/>
      <c r="BUS81" s="211"/>
      <c r="BUT81" s="211"/>
      <c r="BUU81" s="211"/>
      <c r="BUV81" s="211"/>
      <c r="BUW81" s="211"/>
      <c r="BUX81" s="211"/>
      <c r="BUY81" s="211"/>
      <c r="BUZ81" s="211"/>
      <c r="BVA81" s="211"/>
      <c r="BVB81" s="211"/>
      <c r="BVC81" s="211"/>
      <c r="BVD81" s="211"/>
      <c r="BVE81" s="211"/>
      <c r="BVF81" s="211"/>
      <c r="BVG81" s="211"/>
      <c r="BVH81" s="211"/>
      <c r="BVI81" s="211"/>
      <c r="BVJ81" s="211"/>
      <c r="BVK81" s="211"/>
      <c r="BVL81" s="211"/>
      <c r="BVM81" s="211"/>
      <c r="BVN81" s="211"/>
      <c r="BVO81" s="211"/>
      <c r="BVP81" s="211"/>
      <c r="BVQ81" s="211"/>
      <c r="BVR81" s="211"/>
      <c r="BVS81" s="211"/>
      <c r="BVT81" s="211"/>
      <c r="BVU81" s="211"/>
      <c r="BVV81" s="211"/>
      <c r="BVW81" s="211"/>
      <c r="BVX81" s="211"/>
      <c r="BVY81" s="211"/>
      <c r="BVZ81" s="211"/>
      <c r="BWA81" s="211"/>
      <c r="BWB81" s="211"/>
      <c r="BWC81" s="211"/>
      <c r="BWD81" s="211"/>
      <c r="BWE81" s="211"/>
      <c r="BWF81" s="211"/>
      <c r="BWG81" s="211"/>
      <c r="BWH81" s="211"/>
      <c r="BWI81" s="211"/>
      <c r="BWJ81" s="211"/>
      <c r="BWK81" s="211"/>
      <c r="BWL81" s="211"/>
      <c r="BWM81" s="211"/>
      <c r="BWN81" s="211"/>
      <c r="BWO81" s="211"/>
      <c r="BWP81" s="211"/>
      <c r="BWQ81" s="211"/>
      <c r="BWR81" s="211"/>
      <c r="BWS81" s="211"/>
      <c r="BWT81" s="211"/>
      <c r="BWU81" s="211"/>
      <c r="BWV81" s="211"/>
      <c r="BWW81" s="211"/>
      <c r="BWX81" s="211"/>
      <c r="BWY81" s="211"/>
      <c r="BWZ81" s="211"/>
      <c r="BXA81" s="211"/>
      <c r="BXB81" s="211"/>
      <c r="BXC81" s="211"/>
      <c r="BXD81" s="211"/>
      <c r="BXE81" s="211"/>
      <c r="BXF81" s="211"/>
      <c r="BXG81" s="211"/>
      <c r="BXH81" s="211"/>
      <c r="BXI81" s="211"/>
      <c r="BXJ81" s="211"/>
      <c r="BXK81" s="211"/>
      <c r="BXL81" s="211"/>
      <c r="BXM81" s="211"/>
      <c r="BXN81" s="211"/>
      <c r="BXO81" s="211"/>
      <c r="BXP81" s="211"/>
      <c r="BXQ81" s="211"/>
      <c r="BXR81" s="211"/>
      <c r="BXS81" s="211"/>
      <c r="BXT81" s="211"/>
      <c r="BXU81" s="211"/>
      <c r="BXV81" s="211"/>
      <c r="BXW81" s="211"/>
      <c r="BXX81" s="211"/>
      <c r="BXY81" s="211"/>
      <c r="BXZ81" s="211"/>
      <c r="BYA81" s="211"/>
      <c r="BYB81" s="211"/>
      <c r="BYC81" s="211"/>
      <c r="BYD81" s="211"/>
      <c r="BYE81" s="211"/>
      <c r="BYF81" s="211"/>
      <c r="BYG81" s="211"/>
      <c r="BYH81" s="211"/>
      <c r="BYI81" s="211"/>
      <c r="BYJ81" s="211"/>
      <c r="BYK81" s="211"/>
      <c r="BYL81" s="211"/>
      <c r="BYM81" s="211"/>
      <c r="BYN81" s="211"/>
      <c r="BYO81" s="211"/>
      <c r="BYP81" s="211"/>
      <c r="BYQ81" s="211"/>
      <c r="BYR81" s="211"/>
      <c r="BYS81" s="211"/>
      <c r="BYT81" s="211"/>
      <c r="BYU81" s="211"/>
      <c r="BYV81" s="211"/>
      <c r="BYW81" s="211"/>
      <c r="BYX81" s="211"/>
      <c r="BYY81" s="211"/>
      <c r="BYZ81" s="211"/>
      <c r="BZA81" s="211"/>
      <c r="BZB81" s="211"/>
      <c r="BZC81" s="211"/>
      <c r="BZD81" s="211"/>
      <c r="BZE81" s="211"/>
      <c r="BZF81" s="211"/>
      <c r="BZG81" s="211"/>
      <c r="BZH81" s="211"/>
      <c r="BZI81" s="211"/>
      <c r="BZJ81" s="211"/>
      <c r="BZK81" s="211"/>
      <c r="BZL81" s="211"/>
      <c r="BZM81" s="211"/>
      <c r="BZN81" s="211"/>
      <c r="BZO81" s="211"/>
      <c r="BZP81" s="211"/>
      <c r="BZQ81" s="211"/>
      <c r="BZR81" s="211"/>
      <c r="BZS81" s="211"/>
      <c r="BZT81" s="211"/>
      <c r="BZU81" s="211"/>
      <c r="BZV81" s="211"/>
      <c r="BZW81" s="211"/>
      <c r="BZX81" s="211"/>
      <c r="BZY81" s="211"/>
      <c r="BZZ81" s="211"/>
      <c r="CAA81" s="211"/>
      <c r="CAB81" s="211"/>
      <c r="CAC81" s="211"/>
      <c r="CAD81" s="211"/>
      <c r="CAE81" s="211"/>
      <c r="CAF81" s="211"/>
      <c r="CAG81" s="211"/>
      <c r="CAH81" s="211"/>
      <c r="CAI81" s="211"/>
      <c r="CAJ81" s="211"/>
      <c r="CAK81" s="211"/>
      <c r="CAL81" s="211"/>
      <c r="CAM81" s="211"/>
      <c r="CAN81" s="211"/>
      <c r="CAO81" s="211"/>
      <c r="CAP81" s="211"/>
      <c r="CAQ81" s="211"/>
      <c r="CAR81" s="211"/>
      <c r="CAS81" s="211"/>
      <c r="CAT81" s="211"/>
      <c r="CAU81" s="211"/>
      <c r="CAV81" s="211"/>
      <c r="CAW81" s="211"/>
      <c r="CAX81" s="211"/>
      <c r="CAY81" s="211"/>
      <c r="CAZ81" s="211"/>
      <c r="CBA81" s="211"/>
      <c r="CBB81" s="211"/>
      <c r="CBC81" s="211"/>
      <c r="CBD81" s="211"/>
      <c r="CBE81" s="211"/>
      <c r="CBF81" s="211"/>
      <c r="CBG81" s="211"/>
      <c r="CBH81" s="211"/>
      <c r="CBI81" s="211"/>
      <c r="CBJ81" s="211"/>
      <c r="CBK81" s="211"/>
      <c r="CBL81" s="211"/>
      <c r="CBM81" s="211"/>
      <c r="CBN81" s="211"/>
      <c r="CBO81" s="211"/>
      <c r="CBP81" s="211"/>
      <c r="CBQ81" s="211"/>
      <c r="CBR81" s="211"/>
      <c r="CBS81" s="211"/>
      <c r="CBT81" s="211"/>
      <c r="CBU81" s="211"/>
      <c r="CBV81" s="211"/>
      <c r="CBW81" s="211"/>
      <c r="CBX81" s="211"/>
      <c r="CBY81" s="211"/>
      <c r="CBZ81" s="211"/>
      <c r="CCA81" s="211"/>
      <c r="CCB81" s="211"/>
      <c r="CCC81" s="211"/>
      <c r="CCD81" s="211"/>
      <c r="CCE81" s="211"/>
      <c r="CCF81" s="211"/>
      <c r="CCG81" s="211"/>
      <c r="CCH81" s="211"/>
      <c r="CCI81" s="211"/>
      <c r="CCJ81" s="211"/>
      <c r="CCK81" s="211"/>
      <c r="CCL81" s="211"/>
      <c r="CCM81" s="211"/>
      <c r="CCN81" s="211"/>
      <c r="CCO81" s="211"/>
      <c r="CCP81" s="211"/>
      <c r="CCQ81" s="211"/>
      <c r="CCR81" s="211"/>
      <c r="CCS81" s="211"/>
      <c r="CCT81" s="211"/>
      <c r="CCU81" s="211"/>
      <c r="CCV81" s="211"/>
      <c r="CCW81" s="211"/>
      <c r="CCX81" s="211"/>
      <c r="CCY81" s="211"/>
      <c r="CCZ81" s="211"/>
      <c r="CDA81" s="211"/>
      <c r="CDB81" s="211"/>
      <c r="CDC81" s="211"/>
      <c r="CDD81" s="211"/>
      <c r="CDE81" s="211"/>
      <c r="CDF81" s="211"/>
      <c r="CDG81" s="211"/>
      <c r="CDH81" s="211"/>
      <c r="CDI81" s="211"/>
      <c r="CDJ81" s="211"/>
      <c r="CDK81" s="211"/>
      <c r="CDL81" s="211"/>
      <c r="CDM81" s="211"/>
      <c r="CDN81" s="211"/>
      <c r="CDO81" s="211"/>
      <c r="CDP81" s="211"/>
      <c r="CDQ81" s="211"/>
      <c r="CDR81" s="211"/>
      <c r="CDS81" s="211"/>
      <c r="CDT81" s="211"/>
      <c r="CDU81" s="211"/>
      <c r="CDV81" s="211"/>
      <c r="CDW81" s="211"/>
      <c r="CDX81" s="211"/>
      <c r="CDY81" s="211"/>
      <c r="CDZ81" s="211"/>
      <c r="CEA81" s="211"/>
      <c r="CEB81" s="211"/>
      <c r="CEC81" s="211"/>
      <c r="CED81" s="211"/>
      <c r="CEE81" s="211"/>
      <c r="CEF81" s="211"/>
      <c r="CEG81" s="211"/>
      <c r="CEH81" s="211"/>
      <c r="CEI81" s="211"/>
      <c r="CEJ81" s="211"/>
      <c r="CEK81" s="211"/>
      <c r="CEL81" s="211"/>
      <c r="CEM81" s="211"/>
      <c r="CEN81" s="211"/>
      <c r="CEO81" s="211"/>
      <c r="CEP81" s="211"/>
      <c r="CEQ81" s="211"/>
      <c r="CER81" s="211"/>
      <c r="CES81" s="211"/>
      <c r="CET81" s="211"/>
      <c r="CEU81" s="211"/>
      <c r="CEV81" s="211"/>
      <c r="CEW81" s="211"/>
      <c r="CEX81" s="211"/>
      <c r="CEY81" s="211"/>
      <c r="CEZ81" s="211"/>
      <c r="CFA81" s="211"/>
      <c r="CFB81" s="211"/>
      <c r="CFC81" s="211"/>
      <c r="CFD81" s="211"/>
      <c r="CFE81" s="211"/>
      <c r="CFF81" s="211"/>
      <c r="CFG81" s="211"/>
      <c r="CFH81" s="211"/>
      <c r="CFI81" s="211"/>
      <c r="CFJ81" s="211"/>
      <c r="CFK81" s="211"/>
      <c r="CFL81" s="211"/>
      <c r="CFM81" s="211"/>
      <c r="CFN81" s="211"/>
      <c r="CFO81" s="211"/>
      <c r="CFP81" s="211"/>
      <c r="CFQ81" s="211"/>
      <c r="CFR81" s="211"/>
      <c r="CFS81" s="211"/>
      <c r="CFT81" s="211"/>
      <c r="CFU81" s="211"/>
      <c r="CFV81" s="211"/>
      <c r="CFW81" s="211"/>
      <c r="CFX81" s="211"/>
      <c r="CFY81" s="211"/>
      <c r="CFZ81" s="211"/>
      <c r="CGA81" s="211"/>
      <c r="CGB81" s="211"/>
      <c r="CGC81" s="211"/>
      <c r="CGD81" s="211"/>
      <c r="CGE81" s="211"/>
      <c r="CGF81" s="211"/>
      <c r="CGG81" s="211"/>
      <c r="CGH81" s="211"/>
      <c r="CGI81" s="211"/>
      <c r="CGJ81" s="211"/>
      <c r="CGK81" s="211"/>
      <c r="CGL81" s="211"/>
      <c r="CGM81" s="211"/>
      <c r="CGN81" s="211"/>
      <c r="CGO81" s="211"/>
      <c r="CGP81" s="211"/>
      <c r="CGQ81" s="211"/>
      <c r="CGR81" s="211"/>
      <c r="CGS81" s="211"/>
      <c r="CGT81" s="211"/>
      <c r="CGU81" s="211"/>
      <c r="CGV81" s="211"/>
      <c r="CGW81" s="211"/>
      <c r="CGX81" s="211"/>
      <c r="CGY81" s="211"/>
      <c r="CGZ81" s="211"/>
      <c r="CHA81" s="211"/>
      <c r="CHB81" s="211"/>
      <c r="CHC81" s="211"/>
      <c r="CHD81" s="211"/>
      <c r="CHE81" s="211"/>
      <c r="CHF81" s="211"/>
      <c r="CHG81" s="211"/>
      <c r="CHH81" s="211"/>
      <c r="CHI81" s="211"/>
      <c r="CHJ81" s="211"/>
      <c r="CHK81" s="211"/>
      <c r="CHL81" s="211"/>
      <c r="CHM81" s="211"/>
      <c r="CHN81" s="211"/>
      <c r="CHO81" s="211"/>
      <c r="CHP81" s="211"/>
      <c r="CHQ81" s="211"/>
      <c r="CHR81" s="211"/>
      <c r="CHS81" s="211"/>
      <c r="CHT81" s="211"/>
      <c r="CHU81" s="211"/>
      <c r="CHV81" s="211"/>
      <c r="CHW81" s="211"/>
      <c r="CHX81" s="211"/>
      <c r="CHY81" s="211"/>
      <c r="CHZ81" s="211"/>
      <c r="CIA81" s="211"/>
      <c r="CIB81" s="211"/>
      <c r="CIC81" s="211"/>
      <c r="CID81" s="211"/>
      <c r="CIE81" s="211"/>
      <c r="CIF81" s="211"/>
      <c r="CIG81" s="211"/>
      <c r="CIH81" s="211"/>
      <c r="CII81" s="211"/>
      <c r="CIJ81" s="211"/>
      <c r="CIK81" s="211"/>
      <c r="CIL81" s="211"/>
      <c r="CIM81" s="211"/>
      <c r="CIN81" s="211"/>
      <c r="CIO81" s="211"/>
      <c r="CIP81" s="211"/>
      <c r="CIQ81" s="211"/>
      <c r="CIR81" s="211"/>
      <c r="CIS81" s="211"/>
      <c r="CIT81" s="211"/>
      <c r="CIU81" s="211"/>
      <c r="CIV81" s="211"/>
      <c r="CIW81" s="211"/>
      <c r="CIX81" s="211"/>
      <c r="CIY81" s="211"/>
      <c r="CIZ81" s="211"/>
      <c r="CJA81" s="211"/>
      <c r="CJB81" s="211"/>
      <c r="CJC81" s="211"/>
      <c r="CJD81" s="211"/>
      <c r="CJE81" s="211"/>
      <c r="CJF81" s="211"/>
      <c r="CJG81" s="211"/>
      <c r="CJH81" s="211"/>
      <c r="CJI81" s="211"/>
      <c r="CJJ81" s="211"/>
      <c r="CJK81" s="211"/>
      <c r="CJL81" s="211"/>
      <c r="CJM81" s="211"/>
      <c r="CJN81" s="211"/>
      <c r="CJO81" s="211"/>
      <c r="CJP81" s="211"/>
      <c r="CJQ81" s="211"/>
      <c r="CJR81" s="211"/>
      <c r="CJS81" s="211"/>
      <c r="CJT81" s="211"/>
      <c r="CJU81" s="211"/>
      <c r="CJV81" s="211"/>
      <c r="CJW81" s="211"/>
      <c r="CJX81" s="211"/>
      <c r="CJY81" s="211"/>
      <c r="CJZ81" s="211"/>
      <c r="CKA81" s="211"/>
      <c r="CKB81" s="211"/>
      <c r="CKC81" s="211"/>
      <c r="CKD81" s="211"/>
      <c r="CKE81" s="211"/>
      <c r="CKF81" s="211"/>
      <c r="CKG81" s="211"/>
      <c r="CKH81" s="211"/>
      <c r="CKI81" s="211"/>
      <c r="CKJ81" s="211"/>
      <c r="CKK81" s="211"/>
      <c r="CKL81" s="211"/>
      <c r="CKM81" s="211"/>
      <c r="CKN81" s="211"/>
      <c r="CKO81" s="211"/>
      <c r="CKP81" s="211"/>
      <c r="CKQ81" s="211"/>
      <c r="CKR81" s="211"/>
      <c r="CKS81" s="211"/>
      <c r="CKT81" s="211"/>
      <c r="CKU81" s="211"/>
      <c r="CKV81" s="211"/>
      <c r="CKW81" s="211"/>
      <c r="CKX81" s="211"/>
      <c r="CKY81" s="211"/>
      <c r="CKZ81" s="211"/>
      <c r="CLA81" s="211"/>
      <c r="CLB81" s="211"/>
      <c r="CLC81" s="211"/>
      <c r="CLD81" s="211"/>
      <c r="CLE81" s="211"/>
      <c r="CLF81" s="211"/>
      <c r="CLG81" s="211"/>
      <c r="CLH81" s="211"/>
      <c r="CLI81" s="211"/>
      <c r="CLJ81" s="211"/>
      <c r="CLK81" s="211"/>
      <c r="CLL81" s="211"/>
      <c r="CLM81" s="211"/>
      <c r="CLN81" s="211"/>
      <c r="CLO81" s="211"/>
      <c r="CLP81" s="211"/>
      <c r="CLQ81" s="211"/>
      <c r="CLR81" s="211"/>
      <c r="CLS81" s="211"/>
      <c r="CLT81" s="211"/>
      <c r="CLU81" s="211"/>
      <c r="CLV81" s="211"/>
      <c r="CLW81" s="211"/>
      <c r="CLX81" s="211"/>
      <c r="CLY81" s="211"/>
      <c r="CLZ81" s="211"/>
      <c r="CMA81" s="211"/>
      <c r="CMB81" s="211"/>
      <c r="CMC81" s="211"/>
      <c r="CMD81" s="211"/>
      <c r="CME81" s="211"/>
      <c r="CMF81" s="211"/>
      <c r="CMG81" s="211"/>
      <c r="CMH81" s="211"/>
      <c r="CMI81" s="211"/>
      <c r="CMJ81" s="211"/>
      <c r="CMK81" s="211"/>
      <c r="CML81" s="211"/>
      <c r="CMM81" s="211"/>
      <c r="CMN81" s="211"/>
      <c r="CMO81" s="211"/>
      <c r="CMP81" s="211"/>
      <c r="CMQ81" s="211"/>
      <c r="CMR81" s="211"/>
      <c r="CMS81" s="211"/>
      <c r="CMT81" s="211"/>
      <c r="CMU81" s="211"/>
      <c r="CMV81" s="211"/>
      <c r="CMW81" s="211"/>
      <c r="CMX81" s="211"/>
      <c r="CMY81" s="211"/>
      <c r="CMZ81" s="211"/>
      <c r="CNA81" s="211"/>
      <c r="CNB81" s="211"/>
      <c r="CNC81" s="211"/>
      <c r="CND81" s="211"/>
      <c r="CNE81" s="211"/>
      <c r="CNF81" s="211"/>
      <c r="CNG81" s="211"/>
      <c r="CNH81" s="211"/>
      <c r="CNI81" s="211"/>
      <c r="CNJ81" s="211"/>
      <c r="CNK81" s="211"/>
      <c r="CNL81" s="211"/>
      <c r="CNM81" s="211"/>
      <c r="CNN81" s="211"/>
      <c r="CNO81" s="211"/>
      <c r="CNP81" s="211"/>
      <c r="CNQ81" s="211"/>
      <c r="CNR81" s="211"/>
      <c r="CNS81" s="211"/>
      <c r="CNT81" s="211"/>
      <c r="CNU81" s="211"/>
      <c r="CNV81" s="211"/>
      <c r="CNW81" s="211"/>
      <c r="CNX81" s="211"/>
      <c r="CNY81" s="211"/>
      <c r="CNZ81" s="211"/>
      <c r="COA81" s="211"/>
      <c r="COB81" s="211"/>
      <c r="COC81" s="211"/>
      <c r="COD81" s="211"/>
      <c r="COE81" s="211"/>
      <c r="COF81" s="211"/>
      <c r="COG81" s="211"/>
      <c r="COH81" s="211"/>
      <c r="COI81" s="211"/>
      <c r="COJ81" s="211"/>
      <c r="COK81" s="211"/>
      <c r="COL81" s="211"/>
      <c r="COM81" s="211"/>
      <c r="CON81" s="211"/>
      <c r="COO81" s="211"/>
      <c r="COP81" s="211"/>
      <c r="COQ81" s="211"/>
      <c r="COR81" s="211"/>
      <c r="COS81" s="211"/>
      <c r="COT81" s="211"/>
      <c r="COU81" s="211"/>
      <c r="COV81" s="211"/>
      <c r="COW81" s="211"/>
      <c r="COX81" s="211"/>
      <c r="COY81" s="211"/>
      <c r="COZ81" s="211"/>
      <c r="CPA81" s="211"/>
      <c r="CPB81" s="211"/>
      <c r="CPC81" s="211"/>
      <c r="CPD81" s="211"/>
      <c r="CPE81" s="211"/>
      <c r="CPF81" s="211"/>
      <c r="CPG81" s="211"/>
      <c r="CPH81" s="211"/>
      <c r="CPI81" s="211"/>
      <c r="CPJ81" s="211"/>
      <c r="CPK81" s="211"/>
      <c r="CPL81" s="211"/>
      <c r="CPM81" s="211"/>
      <c r="CPN81" s="211"/>
      <c r="CPO81" s="211"/>
      <c r="CPP81" s="211"/>
      <c r="CPQ81" s="211"/>
      <c r="CPR81" s="211"/>
      <c r="CPS81" s="211"/>
      <c r="CPT81" s="211"/>
      <c r="CPU81" s="211"/>
      <c r="CPV81" s="211"/>
      <c r="CPW81" s="211"/>
      <c r="CPX81" s="211"/>
      <c r="CPY81" s="211"/>
      <c r="CPZ81" s="211"/>
      <c r="CQA81" s="211"/>
      <c r="CQB81" s="211"/>
      <c r="CQC81" s="211"/>
      <c r="CQD81" s="211"/>
      <c r="CQE81" s="211"/>
      <c r="CQF81" s="211"/>
      <c r="CQG81" s="211"/>
      <c r="CQH81" s="211"/>
      <c r="CQI81" s="211"/>
      <c r="CQJ81" s="211"/>
      <c r="CQK81" s="211"/>
      <c r="CQL81" s="211"/>
      <c r="CQM81" s="211"/>
      <c r="CQN81" s="211"/>
      <c r="CQO81" s="211"/>
      <c r="CQP81" s="211"/>
      <c r="CQQ81" s="211"/>
      <c r="CQR81" s="211"/>
      <c r="CQS81" s="211"/>
      <c r="CQT81" s="211"/>
      <c r="CQU81" s="211"/>
      <c r="CQV81" s="211"/>
      <c r="CQW81" s="211"/>
      <c r="CQX81" s="211"/>
      <c r="CQY81" s="211"/>
      <c r="CQZ81" s="211"/>
      <c r="CRA81" s="211"/>
      <c r="CRB81" s="211"/>
      <c r="CRC81" s="211"/>
      <c r="CRD81" s="211"/>
      <c r="CRE81" s="211"/>
      <c r="CRF81" s="211"/>
      <c r="CRG81" s="211"/>
      <c r="CRH81" s="211"/>
      <c r="CRI81" s="211"/>
      <c r="CRJ81" s="211"/>
      <c r="CRK81" s="211"/>
      <c r="CRL81" s="211"/>
      <c r="CRM81" s="211"/>
      <c r="CRN81" s="211"/>
      <c r="CRO81" s="211"/>
      <c r="CRP81" s="211"/>
      <c r="CRQ81" s="211"/>
      <c r="CRR81" s="211"/>
      <c r="CRS81" s="211"/>
      <c r="CRT81" s="211"/>
      <c r="CRU81" s="211"/>
      <c r="CRV81" s="211"/>
      <c r="CRW81" s="211"/>
      <c r="CRX81" s="211"/>
      <c r="CRY81" s="211"/>
      <c r="CRZ81" s="211"/>
      <c r="CSA81" s="211"/>
      <c r="CSB81" s="211"/>
      <c r="CSC81" s="211"/>
      <c r="CSD81" s="211"/>
      <c r="CSE81" s="211"/>
      <c r="CSF81" s="211"/>
      <c r="CSG81" s="211"/>
      <c r="CSH81" s="211"/>
      <c r="CSI81" s="211"/>
      <c r="CSJ81" s="211"/>
      <c r="CSK81" s="211"/>
      <c r="CSL81" s="211"/>
      <c r="CSM81" s="211"/>
      <c r="CSN81" s="211"/>
      <c r="CSO81" s="211"/>
      <c r="CSP81" s="211"/>
      <c r="CSQ81" s="211"/>
      <c r="CSR81" s="211"/>
      <c r="CSS81" s="211"/>
      <c r="CST81" s="211"/>
      <c r="CSU81" s="211"/>
      <c r="CSV81" s="211"/>
      <c r="CSW81" s="211"/>
      <c r="CSX81" s="211"/>
      <c r="CSY81" s="211"/>
      <c r="CSZ81" s="211"/>
      <c r="CTA81" s="211"/>
      <c r="CTB81" s="211"/>
      <c r="CTC81" s="211"/>
      <c r="CTD81" s="211"/>
      <c r="CTE81" s="211"/>
      <c r="CTF81" s="211"/>
      <c r="CTG81" s="211"/>
      <c r="CTH81" s="211"/>
      <c r="CTI81" s="211"/>
      <c r="CTJ81" s="211"/>
      <c r="CTK81" s="211"/>
      <c r="CTL81" s="211"/>
      <c r="CTM81" s="211"/>
      <c r="CTN81" s="211"/>
      <c r="CTO81" s="211"/>
      <c r="CTP81" s="211"/>
      <c r="CTQ81" s="211"/>
      <c r="CTR81" s="211"/>
      <c r="CTS81" s="211"/>
      <c r="CTT81" s="211"/>
      <c r="CTU81" s="211"/>
      <c r="CTV81" s="211"/>
      <c r="CTW81" s="211"/>
      <c r="CTX81" s="211"/>
      <c r="CTY81" s="211"/>
      <c r="CTZ81" s="211"/>
      <c r="CUA81" s="211"/>
      <c r="CUB81" s="211"/>
      <c r="CUC81" s="211"/>
      <c r="CUD81" s="211"/>
      <c r="CUE81" s="211"/>
      <c r="CUF81" s="211"/>
      <c r="CUG81" s="211"/>
      <c r="CUH81" s="211"/>
      <c r="CUI81" s="211"/>
      <c r="CUJ81" s="211"/>
      <c r="CUK81" s="211"/>
      <c r="CUL81" s="211"/>
      <c r="CUM81" s="211"/>
      <c r="CUN81" s="211"/>
      <c r="CUO81" s="211"/>
      <c r="CUP81" s="211"/>
      <c r="CUQ81" s="211"/>
      <c r="CUR81" s="211"/>
      <c r="CUS81" s="211"/>
      <c r="CUT81" s="211"/>
      <c r="CUU81" s="211"/>
      <c r="CUV81" s="211"/>
      <c r="CUW81" s="211"/>
      <c r="CUX81" s="211"/>
      <c r="CUY81" s="211"/>
      <c r="CUZ81" s="211"/>
      <c r="CVA81" s="211"/>
      <c r="CVB81" s="211"/>
      <c r="CVC81" s="211"/>
      <c r="CVD81" s="211"/>
      <c r="CVE81" s="211"/>
      <c r="CVF81" s="211"/>
      <c r="CVG81" s="211"/>
      <c r="CVH81" s="211"/>
      <c r="CVI81" s="211"/>
      <c r="CVJ81" s="211"/>
      <c r="CVK81" s="211"/>
      <c r="CVL81" s="211"/>
      <c r="CVM81" s="211"/>
      <c r="CVN81" s="211"/>
      <c r="CVO81" s="211"/>
      <c r="CVP81" s="211"/>
      <c r="CVQ81" s="211"/>
      <c r="CVR81" s="211"/>
      <c r="CVS81" s="211"/>
      <c r="CVT81" s="211"/>
      <c r="CVU81" s="211"/>
      <c r="CVV81" s="211"/>
      <c r="CVW81" s="211"/>
      <c r="CVX81" s="211"/>
      <c r="CVY81" s="211"/>
      <c r="CVZ81" s="211"/>
      <c r="CWA81" s="211"/>
      <c r="CWB81" s="211"/>
      <c r="CWC81" s="211"/>
      <c r="CWD81" s="211"/>
      <c r="CWE81" s="211"/>
      <c r="CWF81" s="211"/>
      <c r="CWG81" s="211"/>
      <c r="CWH81" s="211"/>
      <c r="CWI81" s="211"/>
      <c r="CWJ81" s="211"/>
      <c r="CWK81" s="211"/>
      <c r="CWL81" s="211"/>
      <c r="CWM81" s="211"/>
      <c r="CWN81" s="211"/>
      <c r="CWO81" s="211"/>
      <c r="CWP81" s="211"/>
      <c r="CWQ81" s="211"/>
      <c r="CWR81" s="211"/>
      <c r="CWS81" s="211"/>
      <c r="CWT81" s="211"/>
      <c r="CWU81" s="211"/>
      <c r="CWV81" s="211"/>
      <c r="CWW81" s="211"/>
      <c r="CWX81" s="211"/>
      <c r="CWY81" s="211"/>
      <c r="CWZ81" s="211"/>
      <c r="CXA81" s="211"/>
      <c r="CXB81" s="211"/>
      <c r="CXC81" s="211"/>
      <c r="CXD81" s="211"/>
      <c r="CXE81" s="211"/>
      <c r="CXF81" s="211"/>
      <c r="CXG81" s="211"/>
      <c r="CXH81" s="211"/>
      <c r="CXI81" s="211"/>
      <c r="CXJ81" s="211"/>
      <c r="CXK81" s="211"/>
      <c r="CXL81" s="211"/>
      <c r="CXM81" s="211"/>
      <c r="CXN81" s="211"/>
      <c r="CXO81" s="211"/>
      <c r="CXP81" s="211"/>
      <c r="CXQ81" s="211"/>
      <c r="CXR81" s="211"/>
      <c r="CXS81" s="211"/>
      <c r="CXT81" s="211"/>
      <c r="CXU81" s="211"/>
      <c r="CXV81" s="211"/>
      <c r="CXW81" s="211"/>
      <c r="CXX81" s="211"/>
      <c r="CXY81" s="211"/>
      <c r="CXZ81" s="211"/>
      <c r="CYA81" s="211"/>
      <c r="CYB81" s="211"/>
      <c r="CYC81" s="211"/>
      <c r="CYD81" s="211"/>
      <c r="CYE81" s="211"/>
      <c r="CYF81" s="211"/>
      <c r="CYG81" s="211"/>
      <c r="CYH81" s="211"/>
      <c r="CYI81" s="211"/>
      <c r="CYJ81" s="211"/>
      <c r="CYK81" s="211"/>
      <c r="CYL81" s="211"/>
      <c r="CYM81" s="211"/>
      <c r="CYN81" s="211"/>
      <c r="CYO81" s="211"/>
      <c r="CYP81" s="211"/>
      <c r="CYQ81" s="211"/>
      <c r="CYR81" s="211"/>
      <c r="CYS81" s="211"/>
      <c r="CYT81" s="211"/>
      <c r="CYU81" s="211"/>
      <c r="CYV81" s="211"/>
      <c r="CYW81" s="211"/>
      <c r="CYX81" s="211"/>
      <c r="CYY81" s="211"/>
      <c r="CYZ81" s="211"/>
      <c r="CZA81" s="211"/>
      <c r="CZB81" s="211"/>
      <c r="CZC81" s="211"/>
      <c r="CZD81" s="211"/>
      <c r="CZE81" s="211"/>
      <c r="CZF81" s="211"/>
      <c r="CZG81" s="211"/>
      <c r="CZH81" s="211"/>
      <c r="CZI81" s="211"/>
      <c r="CZJ81" s="211"/>
      <c r="CZK81" s="211"/>
      <c r="CZL81" s="211"/>
      <c r="CZM81" s="211"/>
      <c r="CZN81" s="211"/>
      <c r="CZO81" s="211"/>
      <c r="CZP81" s="211"/>
      <c r="CZQ81" s="211"/>
      <c r="CZR81" s="211"/>
      <c r="CZS81" s="211"/>
      <c r="CZT81" s="211"/>
      <c r="CZU81" s="211"/>
      <c r="CZV81" s="211"/>
      <c r="CZW81" s="211"/>
      <c r="CZX81" s="211"/>
      <c r="CZY81" s="211"/>
      <c r="CZZ81" s="211"/>
      <c r="DAA81" s="211"/>
      <c r="DAB81" s="211"/>
      <c r="DAC81" s="211"/>
      <c r="DAD81" s="211"/>
      <c r="DAE81" s="211"/>
      <c r="DAF81" s="211"/>
      <c r="DAG81" s="211"/>
      <c r="DAH81" s="211"/>
      <c r="DAI81" s="211"/>
      <c r="DAJ81" s="211"/>
      <c r="DAK81" s="211"/>
      <c r="DAL81" s="211"/>
      <c r="DAM81" s="211"/>
      <c r="DAN81" s="211"/>
      <c r="DAO81" s="211"/>
      <c r="DAP81" s="211"/>
      <c r="DAQ81" s="211"/>
      <c r="DAR81" s="211"/>
      <c r="DAS81" s="211"/>
      <c r="DAT81" s="211"/>
      <c r="DAU81" s="211"/>
      <c r="DAV81" s="211"/>
      <c r="DAW81" s="211"/>
      <c r="DAX81" s="211"/>
      <c r="DAY81" s="211"/>
      <c r="DAZ81" s="211"/>
      <c r="DBA81" s="211"/>
      <c r="DBB81" s="211"/>
      <c r="DBC81" s="211"/>
      <c r="DBD81" s="211"/>
      <c r="DBE81" s="211"/>
      <c r="DBF81" s="211"/>
      <c r="DBG81" s="211"/>
      <c r="DBH81" s="211"/>
      <c r="DBI81" s="211"/>
      <c r="DBJ81" s="211"/>
      <c r="DBK81" s="211"/>
      <c r="DBL81" s="211"/>
      <c r="DBM81" s="211"/>
      <c r="DBN81" s="211"/>
      <c r="DBO81" s="211"/>
      <c r="DBP81" s="211"/>
      <c r="DBQ81" s="211"/>
      <c r="DBR81" s="211"/>
      <c r="DBS81" s="211"/>
      <c r="DBT81" s="211"/>
      <c r="DBU81" s="211"/>
      <c r="DBV81" s="211"/>
      <c r="DBW81" s="211"/>
      <c r="DBX81" s="211"/>
      <c r="DBY81" s="211"/>
      <c r="DBZ81" s="211"/>
      <c r="DCA81" s="211"/>
      <c r="DCB81" s="211"/>
      <c r="DCC81" s="211"/>
      <c r="DCD81" s="211"/>
      <c r="DCE81" s="211"/>
      <c r="DCF81" s="211"/>
      <c r="DCG81" s="211"/>
      <c r="DCH81" s="211"/>
      <c r="DCI81" s="211"/>
      <c r="DCJ81" s="211"/>
      <c r="DCK81" s="211"/>
      <c r="DCL81" s="211"/>
      <c r="DCM81" s="211"/>
      <c r="DCN81" s="211"/>
      <c r="DCO81" s="211"/>
      <c r="DCP81" s="211"/>
      <c r="DCQ81" s="211"/>
      <c r="DCR81" s="211"/>
      <c r="DCS81" s="211"/>
      <c r="DCT81" s="211"/>
      <c r="DCU81" s="211"/>
      <c r="DCV81" s="211"/>
      <c r="DCW81" s="211"/>
      <c r="DCX81" s="211"/>
      <c r="DCY81" s="211"/>
      <c r="DCZ81" s="211"/>
      <c r="DDA81" s="211"/>
      <c r="DDB81" s="211"/>
      <c r="DDC81" s="211"/>
      <c r="DDD81" s="211"/>
      <c r="DDE81" s="211"/>
      <c r="DDF81" s="211"/>
      <c r="DDG81" s="211"/>
      <c r="DDH81" s="211"/>
      <c r="DDI81" s="211"/>
      <c r="DDJ81" s="211"/>
      <c r="DDK81" s="211"/>
      <c r="DDL81" s="211"/>
      <c r="DDM81" s="211"/>
      <c r="DDN81" s="211"/>
      <c r="DDO81" s="211"/>
      <c r="DDP81" s="211"/>
      <c r="DDQ81" s="211"/>
      <c r="DDR81" s="211"/>
      <c r="DDS81" s="211"/>
      <c r="DDT81" s="211"/>
      <c r="DDU81" s="211"/>
      <c r="DDV81" s="211"/>
      <c r="DDW81" s="211"/>
      <c r="DDX81" s="211"/>
      <c r="DDY81" s="211"/>
      <c r="DDZ81" s="211"/>
      <c r="DEA81" s="211"/>
      <c r="DEB81" s="211"/>
      <c r="DEC81" s="211"/>
      <c r="DED81" s="211"/>
      <c r="DEE81" s="211"/>
      <c r="DEF81" s="211"/>
      <c r="DEG81" s="211"/>
      <c r="DEH81" s="211"/>
      <c r="DEI81" s="211"/>
      <c r="DEJ81" s="211"/>
      <c r="DEK81" s="211"/>
      <c r="DEL81" s="211"/>
      <c r="DEM81" s="211"/>
      <c r="DEN81" s="211"/>
      <c r="DEO81" s="211"/>
      <c r="DEP81" s="211"/>
      <c r="DEQ81" s="211"/>
      <c r="DER81" s="211"/>
      <c r="DES81" s="211"/>
      <c r="DET81" s="211"/>
      <c r="DEU81" s="211"/>
      <c r="DEV81" s="211"/>
      <c r="DEW81" s="211"/>
      <c r="DEX81" s="211"/>
      <c r="DEY81" s="211"/>
      <c r="DEZ81" s="211"/>
      <c r="DFA81" s="211"/>
      <c r="DFB81" s="211"/>
      <c r="DFC81" s="211"/>
      <c r="DFD81" s="211"/>
      <c r="DFE81" s="211"/>
      <c r="DFF81" s="211"/>
      <c r="DFG81" s="211"/>
      <c r="DFH81" s="211"/>
      <c r="DFI81" s="211"/>
      <c r="DFJ81" s="211"/>
      <c r="DFK81" s="211"/>
      <c r="DFL81" s="211"/>
      <c r="DFM81" s="211"/>
      <c r="DFN81" s="211"/>
      <c r="DFO81" s="211"/>
      <c r="DFP81" s="211"/>
      <c r="DFQ81" s="211"/>
      <c r="DFR81" s="211"/>
      <c r="DFS81" s="211"/>
      <c r="DFT81" s="211"/>
      <c r="DFU81" s="211"/>
      <c r="DFV81" s="211"/>
      <c r="DFW81" s="211"/>
      <c r="DFX81" s="211"/>
      <c r="DFY81" s="211"/>
      <c r="DFZ81" s="211"/>
      <c r="DGA81" s="211"/>
      <c r="DGB81" s="211"/>
      <c r="DGC81" s="211"/>
      <c r="DGD81" s="211"/>
      <c r="DGE81" s="211"/>
      <c r="DGF81" s="211"/>
      <c r="DGG81" s="211"/>
      <c r="DGH81" s="211"/>
      <c r="DGI81" s="211"/>
      <c r="DGJ81" s="211"/>
      <c r="DGK81" s="211"/>
      <c r="DGL81" s="211"/>
      <c r="DGM81" s="211"/>
      <c r="DGN81" s="211"/>
      <c r="DGO81" s="211"/>
      <c r="DGP81" s="211"/>
      <c r="DGQ81" s="211"/>
      <c r="DGR81" s="211"/>
      <c r="DGS81" s="211"/>
      <c r="DGT81" s="211"/>
      <c r="DGU81" s="211"/>
      <c r="DGV81" s="211"/>
      <c r="DGW81" s="211"/>
      <c r="DGX81" s="211"/>
      <c r="DGY81" s="211"/>
      <c r="DGZ81" s="211"/>
      <c r="DHA81" s="211"/>
      <c r="DHB81" s="211"/>
      <c r="DHC81" s="211"/>
      <c r="DHD81" s="211"/>
      <c r="DHE81" s="211"/>
      <c r="DHF81" s="211"/>
      <c r="DHG81" s="211"/>
      <c r="DHH81" s="211"/>
      <c r="DHI81" s="211"/>
      <c r="DHJ81" s="211"/>
      <c r="DHK81" s="211"/>
      <c r="DHL81" s="211"/>
      <c r="DHM81" s="211"/>
      <c r="DHN81" s="211"/>
      <c r="DHO81" s="211"/>
      <c r="DHP81" s="211"/>
      <c r="DHQ81" s="211"/>
      <c r="DHR81" s="211"/>
      <c r="DHS81" s="211"/>
      <c r="DHT81" s="211"/>
      <c r="DHU81" s="211"/>
      <c r="DHV81" s="211"/>
      <c r="DHW81" s="211"/>
      <c r="DHX81" s="211"/>
      <c r="DHY81" s="211"/>
      <c r="DHZ81" s="211"/>
      <c r="DIA81" s="211"/>
      <c r="DIB81" s="211"/>
      <c r="DIC81" s="211"/>
      <c r="DID81" s="211"/>
      <c r="DIE81" s="211"/>
      <c r="DIF81" s="211"/>
      <c r="DIG81" s="211"/>
      <c r="DIH81" s="211"/>
      <c r="DII81" s="211"/>
      <c r="DIJ81" s="211"/>
      <c r="DIK81" s="211"/>
      <c r="DIL81" s="211"/>
      <c r="DIM81" s="211"/>
      <c r="DIN81" s="211"/>
      <c r="DIO81" s="211"/>
      <c r="DIP81" s="211"/>
      <c r="DIQ81" s="211"/>
      <c r="DIR81" s="211"/>
      <c r="DIS81" s="211"/>
      <c r="DIT81" s="211"/>
      <c r="DIU81" s="211"/>
      <c r="DIV81" s="211"/>
      <c r="DIW81" s="211"/>
      <c r="DIX81" s="211"/>
      <c r="DIY81" s="211"/>
      <c r="DIZ81" s="211"/>
      <c r="DJA81" s="211"/>
      <c r="DJB81" s="211"/>
      <c r="DJC81" s="211"/>
      <c r="DJD81" s="211"/>
      <c r="DJE81" s="211"/>
      <c r="DJF81" s="211"/>
      <c r="DJG81" s="211"/>
      <c r="DJH81" s="211"/>
      <c r="DJI81" s="211"/>
      <c r="DJJ81" s="211"/>
      <c r="DJK81" s="211"/>
      <c r="DJL81" s="211"/>
      <c r="DJM81" s="211"/>
      <c r="DJN81" s="211"/>
      <c r="DJO81" s="211"/>
      <c r="DJP81" s="211"/>
      <c r="DJQ81" s="211"/>
      <c r="DJR81" s="211"/>
      <c r="DJS81" s="211"/>
      <c r="DJT81" s="211"/>
      <c r="DJU81" s="211"/>
      <c r="DJV81" s="211"/>
      <c r="DJW81" s="211"/>
      <c r="DJX81" s="211"/>
      <c r="DJY81" s="211"/>
      <c r="DJZ81" s="211"/>
      <c r="DKA81" s="211"/>
      <c r="DKB81" s="211"/>
      <c r="DKC81" s="211"/>
      <c r="DKD81" s="211"/>
      <c r="DKE81" s="211"/>
      <c r="DKF81" s="211"/>
      <c r="DKG81" s="211"/>
      <c r="DKH81" s="211"/>
      <c r="DKI81" s="211"/>
      <c r="DKJ81" s="211"/>
      <c r="DKK81" s="211"/>
      <c r="DKL81" s="211"/>
      <c r="DKM81" s="211"/>
      <c r="DKN81" s="211"/>
      <c r="DKO81" s="211"/>
      <c r="DKP81" s="211"/>
      <c r="DKQ81" s="211"/>
      <c r="DKR81" s="211"/>
      <c r="DKS81" s="211"/>
      <c r="DKT81" s="211"/>
      <c r="DKU81" s="211"/>
      <c r="DKV81" s="211"/>
      <c r="DKW81" s="211"/>
      <c r="DKX81" s="211"/>
      <c r="DKY81" s="211"/>
      <c r="DKZ81" s="211"/>
      <c r="DLA81" s="211"/>
      <c r="DLB81" s="211"/>
      <c r="DLC81" s="211"/>
      <c r="DLD81" s="211"/>
      <c r="DLE81" s="211"/>
      <c r="DLF81" s="211"/>
      <c r="DLG81" s="211"/>
      <c r="DLH81" s="211"/>
      <c r="DLI81" s="211"/>
      <c r="DLJ81" s="211"/>
      <c r="DLK81" s="211"/>
      <c r="DLL81" s="211"/>
      <c r="DLM81" s="211"/>
      <c r="DLN81" s="211"/>
      <c r="DLO81" s="211"/>
      <c r="DLP81" s="211"/>
      <c r="DLQ81" s="211"/>
      <c r="DLR81" s="211"/>
      <c r="DLS81" s="211"/>
      <c r="DLT81" s="211"/>
      <c r="DLU81" s="211"/>
      <c r="DLV81" s="211"/>
      <c r="DLW81" s="211"/>
      <c r="DLX81" s="211"/>
      <c r="DLY81" s="211"/>
      <c r="DLZ81" s="211"/>
      <c r="DMA81" s="211"/>
      <c r="DMB81" s="211"/>
      <c r="DMC81" s="211"/>
      <c r="DMD81" s="211"/>
      <c r="DME81" s="211"/>
      <c r="DMF81" s="211"/>
      <c r="DMG81" s="211"/>
      <c r="DMH81" s="211"/>
      <c r="DMI81" s="211"/>
      <c r="DMJ81" s="211"/>
      <c r="DMK81" s="211"/>
      <c r="DML81" s="211"/>
      <c r="DMM81" s="211"/>
      <c r="DMN81" s="211"/>
      <c r="DMO81" s="211"/>
      <c r="DMP81" s="211"/>
      <c r="DMQ81" s="211"/>
      <c r="DMR81" s="211"/>
      <c r="DMS81" s="211"/>
      <c r="DMT81" s="211"/>
      <c r="DMU81" s="211"/>
      <c r="DMV81" s="211"/>
      <c r="DMW81" s="211"/>
      <c r="DMX81" s="211"/>
      <c r="DMY81" s="211"/>
      <c r="DMZ81" s="211"/>
      <c r="DNA81" s="211"/>
      <c r="DNB81" s="211"/>
      <c r="DNC81" s="211"/>
      <c r="DND81" s="211"/>
      <c r="DNE81" s="211"/>
      <c r="DNF81" s="211"/>
      <c r="DNG81" s="211"/>
      <c r="DNH81" s="211"/>
      <c r="DNI81" s="211"/>
      <c r="DNJ81" s="211"/>
      <c r="DNK81" s="211"/>
      <c r="DNL81" s="211"/>
      <c r="DNM81" s="211"/>
      <c r="DNN81" s="211"/>
      <c r="DNO81" s="211"/>
      <c r="DNP81" s="211"/>
      <c r="DNQ81" s="211"/>
      <c r="DNR81" s="211"/>
      <c r="DNS81" s="211"/>
      <c r="DNT81" s="211"/>
      <c r="DNU81" s="211"/>
      <c r="DNV81" s="211"/>
      <c r="DNW81" s="211"/>
      <c r="DNX81" s="211"/>
      <c r="DNY81" s="211"/>
      <c r="DNZ81" s="211"/>
      <c r="DOA81" s="211"/>
      <c r="DOB81" s="211"/>
      <c r="DOC81" s="211"/>
      <c r="DOD81" s="211"/>
      <c r="DOE81" s="211"/>
      <c r="DOF81" s="211"/>
      <c r="DOG81" s="211"/>
      <c r="DOH81" s="211"/>
      <c r="DOI81" s="211"/>
      <c r="DOJ81" s="211"/>
      <c r="DOK81" s="211"/>
      <c r="DOL81" s="211"/>
      <c r="DOM81" s="211"/>
      <c r="DON81" s="211"/>
      <c r="DOO81" s="211"/>
      <c r="DOP81" s="211"/>
      <c r="DOQ81" s="211"/>
      <c r="DOR81" s="211"/>
      <c r="DOS81" s="211"/>
      <c r="DOT81" s="211"/>
      <c r="DOU81" s="211"/>
      <c r="DOV81" s="211"/>
      <c r="DOW81" s="211"/>
      <c r="DOX81" s="211"/>
      <c r="DOY81" s="211"/>
      <c r="DOZ81" s="211"/>
      <c r="DPA81" s="211"/>
      <c r="DPB81" s="211"/>
      <c r="DPC81" s="211"/>
      <c r="DPD81" s="211"/>
      <c r="DPE81" s="211"/>
      <c r="DPF81" s="211"/>
      <c r="DPG81" s="211"/>
      <c r="DPH81" s="211"/>
      <c r="DPI81" s="211"/>
      <c r="DPJ81" s="211"/>
      <c r="DPK81" s="211"/>
      <c r="DPL81" s="211"/>
      <c r="DPM81" s="211"/>
      <c r="DPN81" s="211"/>
      <c r="DPO81" s="211"/>
      <c r="DPP81" s="211"/>
      <c r="DPQ81" s="211"/>
      <c r="DPR81" s="211"/>
      <c r="DPS81" s="211"/>
      <c r="DPT81" s="211"/>
      <c r="DPU81" s="211"/>
      <c r="DPV81" s="211"/>
      <c r="DPW81" s="211"/>
      <c r="DPX81" s="211"/>
      <c r="DPY81" s="211"/>
      <c r="DPZ81" s="211"/>
      <c r="DQA81" s="211"/>
      <c r="DQB81" s="211"/>
      <c r="DQC81" s="211"/>
      <c r="DQD81" s="211"/>
      <c r="DQE81" s="211"/>
      <c r="DQF81" s="211"/>
      <c r="DQG81" s="211"/>
      <c r="DQH81" s="211"/>
      <c r="DQI81" s="211"/>
      <c r="DQJ81" s="211"/>
      <c r="DQK81" s="211"/>
      <c r="DQL81" s="211"/>
      <c r="DQM81" s="211"/>
      <c r="DQN81" s="211"/>
      <c r="DQO81" s="211"/>
      <c r="DQP81" s="211"/>
      <c r="DQQ81" s="211"/>
      <c r="DQR81" s="211"/>
      <c r="DQS81" s="211"/>
      <c r="DQT81" s="211"/>
      <c r="DQU81" s="211"/>
      <c r="DQV81" s="211"/>
      <c r="DQW81" s="211"/>
      <c r="DQX81" s="211"/>
      <c r="DQY81" s="211"/>
      <c r="DQZ81" s="211"/>
      <c r="DRA81" s="211"/>
      <c r="DRB81" s="211"/>
      <c r="DRC81" s="211"/>
      <c r="DRD81" s="211"/>
      <c r="DRE81" s="211"/>
      <c r="DRF81" s="211"/>
      <c r="DRG81" s="211"/>
      <c r="DRH81" s="211"/>
      <c r="DRI81" s="211"/>
      <c r="DRJ81" s="211"/>
      <c r="DRK81" s="211"/>
      <c r="DRL81" s="211"/>
      <c r="DRM81" s="211"/>
      <c r="DRN81" s="211"/>
      <c r="DRO81" s="211"/>
      <c r="DRP81" s="211"/>
      <c r="DRQ81" s="211"/>
      <c r="DRR81" s="211"/>
      <c r="DRS81" s="211"/>
      <c r="DRT81" s="211"/>
      <c r="DRU81" s="211"/>
      <c r="DRV81" s="211"/>
      <c r="DRW81" s="211"/>
      <c r="DRX81" s="211"/>
      <c r="DRY81" s="211"/>
      <c r="DRZ81" s="211"/>
      <c r="DSA81" s="211"/>
      <c r="DSB81" s="211"/>
      <c r="DSC81" s="211"/>
      <c r="DSD81" s="211"/>
      <c r="DSE81" s="211"/>
      <c r="DSF81" s="211"/>
      <c r="DSG81" s="211"/>
      <c r="DSH81" s="211"/>
      <c r="DSI81" s="211"/>
      <c r="DSJ81" s="211"/>
      <c r="DSK81" s="211"/>
      <c r="DSL81" s="211"/>
      <c r="DSM81" s="211"/>
      <c r="DSN81" s="211"/>
      <c r="DSO81" s="211"/>
      <c r="DSP81" s="211"/>
      <c r="DSQ81" s="211"/>
      <c r="DSR81" s="211"/>
      <c r="DSS81" s="211"/>
      <c r="DST81" s="211"/>
      <c r="DSU81" s="211"/>
      <c r="DSV81" s="211"/>
      <c r="DSW81" s="211"/>
      <c r="DSX81" s="211"/>
      <c r="DSY81" s="211"/>
      <c r="DSZ81" s="211"/>
      <c r="DTA81" s="211"/>
      <c r="DTB81" s="211"/>
      <c r="DTC81" s="211"/>
      <c r="DTD81" s="211"/>
      <c r="DTE81" s="211"/>
      <c r="DTF81" s="211"/>
      <c r="DTG81" s="211"/>
      <c r="DTH81" s="211"/>
      <c r="DTI81" s="211"/>
      <c r="DTJ81" s="211"/>
      <c r="DTK81" s="211"/>
      <c r="DTL81" s="211"/>
      <c r="DTM81" s="211"/>
      <c r="DTN81" s="211"/>
      <c r="DTO81" s="211"/>
      <c r="DTP81" s="211"/>
      <c r="DTQ81" s="211"/>
      <c r="DTR81" s="211"/>
      <c r="DTS81" s="211"/>
      <c r="DTT81" s="211"/>
      <c r="DTU81" s="211"/>
      <c r="DTV81" s="211"/>
      <c r="DTW81" s="211"/>
      <c r="DTX81" s="211"/>
      <c r="DTY81" s="211"/>
      <c r="DTZ81" s="211"/>
      <c r="DUA81" s="211"/>
      <c r="DUB81" s="211"/>
      <c r="DUC81" s="211"/>
      <c r="DUD81" s="211"/>
      <c r="DUE81" s="211"/>
      <c r="DUF81" s="211"/>
      <c r="DUG81" s="211"/>
      <c r="DUH81" s="211"/>
      <c r="DUI81" s="211"/>
      <c r="DUJ81" s="211"/>
      <c r="DUK81" s="211"/>
      <c r="DUL81" s="211"/>
      <c r="DUM81" s="211"/>
      <c r="DUN81" s="211"/>
      <c r="DUO81" s="211"/>
      <c r="DUP81" s="211"/>
      <c r="DUQ81" s="211"/>
      <c r="DUR81" s="211"/>
      <c r="DUS81" s="211"/>
      <c r="DUT81" s="211"/>
      <c r="DUU81" s="211"/>
      <c r="DUV81" s="211"/>
      <c r="DUW81" s="211"/>
      <c r="DUX81" s="211"/>
      <c r="DUY81" s="211"/>
      <c r="DUZ81" s="211"/>
      <c r="DVA81" s="211"/>
      <c r="DVB81" s="211"/>
      <c r="DVC81" s="211"/>
      <c r="DVD81" s="211"/>
      <c r="DVE81" s="211"/>
      <c r="DVF81" s="211"/>
      <c r="DVG81" s="211"/>
      <c r="DVH81" s="211"/>
      <c r="DVI81" s="211"/>
      <c r="DVJ81" s="211"/>
      <c r="DVK81" s="211"/>
      <c r="DVL81" s="211"/>
      <c r="DVM81" s="211"/>
      <c r="DVN81" s="211"/>
      <c r="DVO81" s="211"/>
      <c r="DVP81" s="211"/>
      <c r="DVQ81" s="211"/>
      <c r="DVR81" s="211"/>
      <c r="DVS81" s="211"/>
      <c r="DVT81" s="211"/>
      <c r="DVU81" s="211"/>
      <c r="DVV81" s="211"/>
      <c r="DVW81" s="211"/>
      <c r="DVX81" s="211"/>
      <c r="DVY81" s="211"/>
      <c r="DVZ81" s="211"/>
      <c r="DWA81" s="211"/>
      <c r="DWB81" s="211"/>
      <c r="DWC81" s="211"/>
      <c r="DWD81" s="211"/>
      <c r="DWE81" s="211"/>
      <c r="DWF81" s="211"/>
      <c r="DWG81" s="211"/>
      <c r="DWH81" s="211"/>
      <c r="DWI81" s="211"/>
      <c r="DWJ81" s="211"/>
      <c r="DWK81" s="211"/>
      <c r="DWL81" s="211"/>
      <c r="DWM81" s="211"/>
      <c r="DWN81" s="211"/>
      <c r="DWO81" s="211"/>
      <c r="DWP81" s="211"/>
      <c r="DWQ81" s="211"/>
      <c r="DWR81" s="211"/>
      <c r="DWS81" s="211"/>
      <c r="DWT81" s="211"/>
      <c r="DWU81" s="211"/>
      <c r="DWV81" s="211"/>
      <c r="DWW81" s="211"/>
      <c r="DWX81" s="211"/>
      <c r="DWY81" s="211"/>
      <c r="DWZ81" s="211"/>
      <c r="DXA81" s="211"/>
      <c r="DXB81" s="211"/>
      <c r="DXC81" s="211"/>
      <c r="DXD81" s="211"/>
      <c r="DXE81" s="211"/>
      <c r="DXF81" s="211"/>
      <c r="DXG81" s="211"/>
      <c r="DXH81" s="211"/>
      <c r="DXI81" s="211"/>
      <c r="DXJ81" s="211"/>
      <c r="DXK81" s="211"/>
      <c r="DXL81" s="211"/>
      <c r="DXM81" s="211"/>
      <c r="DXN81" s="211"/>
      <c r="DXO81" s="211"/>
      <c r="DXP81" s="211"/>
      <c r="DXQ81" s="211"/>
      <c r="DXR81" s="211"/>
      <c r="DXS81" s="211"/>
      <c r="DXT81" s="211"/>
      <c r="DXU81" s="211"/>
      <c r="DXV81" s="211"/>
      <c r="DXW81" s="211"/>
      <c r="DXX81" s="211"/>
      <c r="DXY81" s="211"/>
      <c r="DXZ81" s="211"/>
      <c r="DYA81" s="211"/>
      <c r="DYB81" s="211"/>
      <c r="DYC81" s="211"/>
      <c r="DYD81" s="211"/>
      <c r="DYE81" s="211"/>
      <c r="DYF81" s="211"/>
      <c r="DYG81" s="211"/>
      <c r="DYH81" s="211"/>
      <c r="DYI81" s="211"/>
      <c r="DYJ81" s="211"/>
      <c r="DYK81" s="211"/>
      <c r="DYL81" s="211"/>
      <c r="DYM81" s="211"/>
      <c r="DYN81" s="211"/>
      <c r="DYO81" s="211"/>
      <c r="DYP81" s="211"/>
      <c r="DYQ81" s="211"/>
      <c r="DYR81" s="211"/>
      <c r="DYS81" s="211"/>
      <c r="DYT81" s="211"/>
      <c r="DYU81" s="211"/>
      <c r="DYV81" s="211"/>
      <c r="DYW81" s="211"/>
      <c r="DYX81" s="211"/>
      <c r="DYY81" s="211"/>
      <c r="DYZ81" s="211"/>
      <c r="DZA81" s="211"/>
      <c r="DZB81" s="211"/>
      <c r="DZC81" s="211"/>
      <c r="DZD81" s="211"/>
      <c r="DZE81" s="211"/>
      <c r="DZF81" s="211"/>
      <c r="DZG81" s="211"/>
      <c r="DZH81" s="211"/>
      <c r="DZI81" s="211"/>
      <c r="DZJ81" s="211"/>
      <c r="DZK81" s="211"/>
      <c r="DZL81" s="211"/>
      <c r="DZM81" s="211"/>
      <c r="DZN81" s="211"/>
      <c r="DZO81" s="211"/>
      <c r="DZP81" s="211"/>
      <c r="DZQ81" s="211"/>
      <c r="DZR81" s="211"/>
      <c r="DZS81" s="211"/>
      <c r="DZT81" s="211"/>
      <c r="DZU81" s="211"/>
      <c r="DZV81" s="211"/>
      <c r="DZW81" s="211"/>
      <c r="DZX81" s="211"/>
      <c r="DZY81" s="211"/>
      <c r="DZZ81" s="211"/>
      <c r="EAA81" s="211"/>
      <c r="EAB81" s="211"/>
      <c r="EAC81" s="211"/>
      <c r="EAD81" s="211"/>
      <c r="EAE81" s="211"/>
      <c r="EAF81" s="211"/>
      <c r="EAG81" s="211"/>
      <c r="EAH81" s="211"/>
      <c r="EAI81" s="211"/>
      <c r="EAJ81" s="211"/>
      <c r="EAK81" s="211"/>
      <c r="EAL81" s="211"/>
      <c r="EAM81" s="211"/>
      <c r="EAN81" s="211"/>
      <c r="EAO81" s="211"/>
      <c r="EAP81" s="211"/>
      <c r="EAQ81" s="211"/>
      <c r="EAR81" s="211"/>
      <c r="EAS81" s="211"/>
      <c r="EAT81" s="211"/>
      <c r="EAU81" s="211"/>
      <c r="EAV81" s="211"/>
      <c r="EAW81" s="211"/>
      <c r="EAX81" s="211"/>
      <c r="EAY81" s="211"/>
      <c r="EAZ81" s="211"/>
      <c r="EBA81" s="211"/>
      <c r="EBB81" s="211"/>
      <c r="EBC81" s="211"/>
      <c r="EBD81" s="211"/>
      <c r="EBE81" s="211"/>
      <c r="EBF81" s="211"/>
      <c r="EBG81" s="211"/>
      <c r="EBH81" s="211"/>
      <c r="EBI81" s="211"/>
      <c r="EBJ81" s="211"/>
      <c r="EBK81" s="211"/>
      <c r="EBL81" s="211"/>
      <c r="EBM81" s="211"/>
      <c r="EBN81" s="211"/>
      <c r="EBO81" s="211"/>
      <c r="EBP81" s="211"/>
      <c r="EBQ81" s="211"/>
      <c r="EBR81" s="211"/>
      <c r="EBS81" s="211"/>
      <c r="EBT81" s="211"/>
      <c r="EBU81" s="211"/>
      <c r="EBV81" s="211"/>
      <c r="EBW81" s="211"/>
      <c r="EBX81" s="211"/>
      <c r="EBY81" s="211"/>
      <c r="EBZ81" s="211"/>
      <c r="ECA81" s="211"/>
      <c r="ECB81" s="211"/>
      <c r="ECC81" s="211"/>
      <c r="ECD81" s="211"/>
      <c r="ECE81" s="211"/>
      <c r="ECF81" s="211"/>
      <c r="ECG81" s="211"/>
      <c r="ECH81" s="211"/>
      <c r="ECI81" s="211"/>
      <c r="ECJ81" s="211"/>
      <c r="ECK81" s="211"/>
      <c r="ECL81" s="211"/>
      <c r="ECM81" s="211"/>
      <c r="ECN81" s="211"/>
      <c r="ECO81" s="211"/>
      <c r="ECP81" s="211"/>
      <c r="ECQ81" s="211"/>
      <c r="ECR81" s="211"/>
      <c r="ECS81" s="211"/>
      <c r="ECT81" s="211"/>
      <c r="ECU81" s="211"/>
      <c r="ECV81" s="211"/>
      <c r="ECW81" s="211"/>
      <c r="ECX81" s="211"/>
      <c r="ECY81" s="211"/>
      <c r="ECZ81" s="211"/>
      <c r="EDA81" s="211"/>
      <c r="EDB81" s="211"/>
      <c r="EDC81" s="211"/>
      <c r="EDD81" s="211"/>
      <c r="EDE81" s="211"/>
      <c r="EDF81" s="211"/>
      <c r="EDG81" s="211"/>
      <c r="EDH81" s="211"/>
      <c r="EDI81" s="211"/>
      <c r="EDJ81" s="211"/>
      <c r="EDK81" s="211"/>
      <c r="EDL81" s="211"/>
      <c r="EDM81" s="211"/>
      <c r="EDN81" s="211"/>
      <c r="EDO81" s="211"/>
      <c r="EDP81" s="211"/>
      <c r="EDQ81" s="211"/>
      <c r="EDR81" s="211"/>
      <c r="EDS81" s="211"/>
      <c r="EDT81" s="211"/>
      <c r="EDU81" s="211"/>
      <c r="EDV81" s="211"/>
      <c r="EDW81" s="211"/>
      <c r="EDX81" s="211"/>
      <c r="EDY81" s="211"/>
      <c r="EDZ81" s="211"/>
      <c r="EEA81" s="211"/>
      <c r="EEB81" s="211"/>
      <c r="EEC81" s="211"/>
      <c r="EED81" s="211"/>
      <c r="EEE81" s="211"/>
      <c r="EEF81" s="211"/>
      <c r="EEG81" s="211"/>
      <c r="EEH81" s="211"/>
      <c r="EEI81" s="211"/>
      <c r="EEJ81" s="211"/>
      <c r="EEK81" s="211"/>
      <c r="EEL81" s="211"/>
      <c r="EEM81" s="211"/>
      <c r="EEN81" s="211"/>
      <c r="EEO81" s="211"/>
      <c r="EEP81" s="211"/>
      <c r="EEQ81" s="211"/>
      <c r="EER81" s="211"/>
      <c r="EES81" s="211"/>
      <c r="EET81" s="211"/>
      <c r="EEU81" s="211"/>
      <c r="EEV81" s="211"/>
      <c r="EEW81" s="211"/>
      <c r="EEX81" s="211"/>
      <c r="EEY81" s="211"/>
      <c r="EEZ81" s="211"/>
      <c r="EFA81" s="211"/>
      <c r="EFB81" s="211"/>
      <c r="EFC81" s="211"/>
      <c r="EFD81" s="211"/>
      <c r="EFE81" s="211"/>
      <c r="EFF81" s="211"/>
      <c r="EFG81" s="211"/>
      <c r="EFH81" s="211"/>
      <c r="EFI81" s="211"/>
      <c r="EFJ81" s="211"/>
      <c r="EFK81" s="211"/>
      <c r="EFL81" s="211"/>
      <c r="EFM81" s="211"/>
      <c r="EFN81" s="211"/>
      <c r="EFO81" s="211"/>
      <c r="EFP81" s="211"/>
      <c r="EFQ81" s="211"/>
      <c r="EFR81" s="211"/>
      <c r="EFS81" s="211"/>
      <c r="EFT81" s="211"/>
      <c r="EFU81" s="211"/>
      <c r="EFV81" s="211"/>
      <c r="EFW81" s="211"/>
      <c r="EFX81" s="211"/>
      <c r="EFY81" s="211"/>
      <c r="EFZ81" s="211"/>
      <c r="EGA81" s="211"/>
      <c r="EGB81" s="211"/>
      <c r="EGC81" s="211"/>
      <c r="EGD81" s="211"/>
      <c r="EGE81" s="211"/>
      <c r="EGF81" s="211"/>
      <c r="EGG81" s="211"/>
      <c r="EGH81" s="211"/>
      <c r="EGI81" s="211"/>
      <c r="EGJ81" s="211"/>
      <c r="EGK81" s="211"/>
      <c r="EGL81" s="211"/>
      <c r="EGM81" s="211"/>
      <c r="EGN81" s="211"/>
      <c r="EGO81" s="211"/>
      <c r="EGP81" s="211"/>
      <c r="EGQ81" s="211"/>
      <c r="EGR81" s="211"/>
      <c r="EGS81" s="211"/>
      <c r="EGT81" s="211"/>
      <c r="EGU81" s="211"/>
      <c r="EGV81" s="211"/>
      <c r="EGW81" s="211"/>
      <c r="EGX81" s="211"/>
      <c r="EGY81" s="211"/>
      <c r="EGZ81" s="211"/>
      <c r="EHA81" s="211"/>
      <c r="EHB81" s="211"/>
      <c r="EHC81" s="211"/>
      <c r="EHD81" s="211"/>
      <c r="EHE81" s="211"/>
      <c r="EHF81" s="211"/>
      <c r="EHG81" s="211"/>
      <c r="EHH81" s="211"/>
      <c r="EHI81" s="211"/>
      <c r="EHJ81" s="211"/>
      <c r="EHK81" s="211"/>
      <c r="EHL81" s="211"/>
      <c r="EHM81" s="211"/>
      <c r="EHN81" s="211"/>
      <c r="EHO81" s="211"/>
      <c r="EHP81" s="211"/>
      <c r="EHQ81" s="211"/>
      <c r="EHR81" s="211"/>
      <c r="EHS81" s="211"/>
      <c r="EHT81" s="211"/>
      <c r="EHU81" s="211"/>
      <c r="EHV81" s="211"/>
      <c r="EHW81" s="211"/>
      <c r="EHX81" s="211"/>
      <c r="EHY81" s="211"/>
      <c r="EHZ81" s="211"/>
      <c r="EIA81" s="211"/>
      <c r="EIB81" s="211"/>
      <c r="EIC81" s="211"/>
      <c r="EID81" s="211"/>
      <c r="EIE81" s="211"/>
      <c r="EIF81" s="211"/>
      <c r="EIG81" s="211"/>
      <c r="EIH81" s="211"/>
      <c r="EII81" s="211"/>
      <c r="EIJ81" s="211"/>
      <c r="EIK81" s="211"/>
      <c r="EIL81" s="211"/>
      <c r="EIM81" s="211"/>
      <c r="EIN81" s="211"/>
      <c r="EIO81" s="211"/>
      <c r="EIP81" s="211"/>
      <c r="EIQ81" s="211"/>
      <c r="EIR81" s="211"/>
      <c r="EIS81" s="211"/>
      <c r="EIT81" s="211"/>
      <c r="EIU81" s="211"/>
      <c r="EIV81" s="211"/>
      <c r="EIW81" s="211"/>
      <c r="EIX81" s="211"/>
      <c r="EIY81" s="211"/>
      <c r="EIZ81" s="211"/>
      <c r="EJA81" s="211"/>
      <c r="EJB81" s="211"/>
      <c r="EJC81" s="211"/>
      <c r="EJD81" s="211"/>
      <c r="EJE81" s="211"/>
      <c r="EJF81" s="211"/>
      <c r="EJG81" s="211"/>
      <c r="EJH81" s="211"/>
      <c r="EJI81" s="211"/>
      <c r="EJJ81" s="211"/>
      <c r="EJK81" s="211"/>
      <c r="EJL81" s="211"/>
      <c r="EJM81" s="211"/>
      <c r="EJN81" s="211"/>
      <c r="EJO81" s="211"/>
      <c r="EJP81" s="211"/>
      <c r="EJQ81" s="211"/>
      <c r="EJR81" s="211"/>
      <c r="EJS81" s="211"/>
      <c r="EJT81" s="211"/>
      <c r="EJU81" s="211"/>
      <c r="EJV81" s="211"/>
      <c r="EJW81" s="211"/>
      <c r="EJX81" s="211"/>
      <c r="EJY81" s="211"/>
      <c r="EJZ81" s="211"/>
      <c r="EKA81" s="211"/>
      <c r="EKB81" s="211"/>
      <c r="EKC81" s="211"/>
      <c r="EKD81" s="211"/>
      <c r="EKE81" s="211"/>
      <c r="EKF81" s="211"/>
      <c r="EKG81" s="211"/>
      <c r="EKH81" s="211"/>
      <c r="EKI81" s="211"/>
      <c r="EKJ81" s="211"/>
      <c r="EKK81" s="211"/>
      <c r="EKL81" s="211"/>
      <c r="EKM81" s="211"/>
      <c r="EKN81" s="211"/>
      <c r="EKO81" s="211"/>
      <c r="EKP81" s="211"/>
      <c r="EKQ81" s="211"/>
      <c r="EKR81" s="211"/>
      <c r="EKS81" s="211"/>
      <c r="EKT81" s="211"/>
      <c r="EKU81" s="211"/>
      <c r="EKV81" s="211"/>
      <c r="EKW81" s="211"/>
      <c r="EKX81" s="211"/>
      <c r="EKY81" s="211"/>
      <c r="EKZ81" s="211"/>
      <c r="ELA81" s="211"/>
      <c r="ELB81" s="211"/>
      <c r="ELC81" s="211"/>
      <c r="ELD81" s="211"/>
      <c r="ELE81" s="211"/>
      <c r="ELF81" s="211"/>
      <c r="ELG81" s="211"/>
      <c r="ELH81" s="211"/>
      <c r="ELI81" s="211"/>
      <c r="ELJ81" s="211"/>
      <c r="ELK81" s="211"/>
      <c r="ELL81" s="211"/>
      <c r="ELM81" s="211"/>
      <c r="ELN81" s="211"/>
      <c r="ELO81" s="211"/>
      <c r="ELP81" s="211"/>
      <c r="ELQ81" s="211"/>
      <c r="ELR81" s="211"/>
      <c r="ELS81" s="211"/>
      <c r="ELT81" s="211"/>
      <c r="ELU81" s="211"/>
      <c r="ELV81" s="211"/>
      <c r="ELW81" s="211"/>
      <c r="ELX81" s="211"/>
      <c r="ELY81" s="211"/>
      <c r="ELZ81" s="211"/>
      <c r="EMA81" s="211"/>
      <c r="EMB81" s="211"/>
      <c r="EMC81" s="211"/>
      <c r="EMD81" s="211"/>
      <c r="EME81" s="211"/>
      <c r="EMF81" s="211"/>
      <c r="EMG81" s="211"/>
      <c r="EMH81" s="211"/>
      <c r="EMI81" s="211"/>
      <c r="EMJ81" s="211"/>
      <c r="EMK81" s="211"/>
      <c r="EML81" s="211"/>
      <c r="EMM81" s="211"/>
      <c r="EMN81" s="211"/>
      <c r="EMO81" s="211"/>
      <c r="EMP81" s="211"/>
      <c r="EMQ81" s="211"/>
      <c r="EMR81" s="211"/>
      <c r="EMS81" s="211"/>
      <c r="EMT81" s="211"/>
      <c r="EMU81" s="211"/>
      <c r="EMV81" s="211"/>
      <c r="EMW81" s="211"/>
      <c r="EMX81" s="211"/>
      <c r="EMY81" s="211"/>
      <c r="EMZ81" s="211"/>
      <c r="ENA81" s="211"/>
      <c r="ENB81" s="211"/>
      <c r="ENC81" s="211"/>
      <c r="END81" s="211"/>
      <c r="ENE81" s="211"/>
      <c r="ENF81" s="211"/>
      <c r="ENG81" s="211"/>
      <c r="ENH81" s="211"/>
      <c r="ENI81" s="211"/>
      <c r="ENJ81" s="211"/>
      <c r="ENK81" s="211"/>
      <c r="ENL81" s="211"/>
      <c r="ENM81" s="211"/>
      <c r="ENN81" s="211"/>
      <c r="ENO81" s="211"/>
      <c r="ENP81" s="211"/>
      <c r="ENQ81" s="211"/>
      <c r="ENR81" s="211"/>
      <c r="ENS81" s="211"/>
      <c r="ENT81" s="211"/>
      <c r="ENU81" s="211"/>
      <c r="ENV81" s="211"/>
      <c r="ENW81" s="211"/>
      <c r="ENX81" s="211"/>
      <c r="ENY81" s="211"/>
      <c r="ENZ81" s="211"/>
      <c r="EOA81" s="211"/>
      <c r="EOB81" s="211"/>
      <c r="EOC81" s="211"/>
      <c r="EOD81" s="211"/>
      <c r="EOE81" s="211"/>
      <c r="EOF81" s="211"/>
      <c r="EOG81" s="211"/>
      <c r="EOH81" s="211"/>
      <c r="EOI81" s="211"/>
      <c r="EOJ81" s="211"/>
      <c r="EOK81" s="211"/>
      <c r="EOL81" s="211"/>
      <c r="EOM81" s="211"/>
      <c r="EON81" s="211"/>
      <c r="EOO81" s="211"/>
      <c r="EOP81" s="211"/>
      <c r="EOQ81" s="211"/>
      <c r="EOR81" s="211"/>
      <c r="EOS81" s="211"/>
      <c r="EOT81" s="211"/>
      <c r="EOU81" s="211"/>
      <c r="EOV81" s="211"/>
      <c r="EOW81" s="211"/>
      <c r="EOX81" s="211"/>
      <c r="EOY81" s="211"/>
      <c r="EOZ81" s="211"/>
      <c r="EPA81" s="211"/>
      <c r="EPB81" s="211"/>
      <c r="EPC81" s="211"/>
      <c r="EPD81" s="211"/>
      <c r="EPE81" s="211"/>
      <c r="EPF81" s="211"/>
      <c r="EPG81" s="211"/>
      <c r="EPH81" s="211"/>
      <c r="EPI81" s="211"/>
      <c r="EPJ81" s="211"/>
      <c r="EPK81" s="211"/>
      <c r="EPL81" s="211"/>
      <c r="EPM81" s="211"/>
      <c r="EPN81" s="211"/>
      <c r="EPO81" s="211"/>
      <c r="EPP81" s="211"/>
      <c r="EPQ81" s="211"/>
      <c r="EPR81" s="211"/>
      <c r="EPS81" s="211"/>
      <c r="EPT81" s="211"/>
      <c r="EPU81" s="211"/>
      <c r="EPV81" s="211"/>
      <c r="EPW81" s="211"/>
      <c r="EPX81" s="211"/>
      <c r="EPY81" s="211"/>
      <c r="EPZ81" s="211"/>
      <c r="EQA81" s="211"/>
      <c r="EQB81" s="211"/>
      <c r="EQC81" s="211"/>
      <c r="EQD81" s="211"/>
      <c r="EQE81" s="211"/>
      <c r="EQF81" s="211"/>
      <c r="EQG81" s="211"/>
      <c r="EQH81" s="211"/>
      <c r="EQI81" s="211"/>
      <c r="EQJ81" s="211"/>
      <c r="EQK81" s="211"/>
      <c r="EQL81" s="211"/>
      <c r="EQM81" s="211"/>
      <c r="EQN81" s="211"/>
      <c r="EQO81" s="211"/>
      <c r="EQP81" s="211"/>
      <c r="EQQ81" s="211"/>
      <c r="EQR81" s="211"/>
      <c r="EQS81" s="211"/>
      <c r="EQT81" s="211"/>
      <c r="EQU81" s="211"/>
      <c r="EQV81" s="211"/>
      <c r="EQW81" s="211"/>
      <c r="EQX81" s="211"/>
      <c r="EQY81" s="211"/>
      <c r="EQZ81" s="211"/>
      <c r="ERA81" s="211"/>
      <c r="ERB81" s="211"/>
      <c r="ERC81" s="211"/>
      <c r="ERD81" s="211"/>
      <c r="ERE81" s="211"/>
      <c r="ERF81" s="211"/>
      <c r="ERG81" s="211"/>
      <c r="ERH81" s="211"/>
      <c r="ERI81" s="211"/>
      <c r="ERJ81" s="211"/>
      <c r="ERK81" s="211"/>
      <c r="ERL81" s="211"/>
      <c r="ERM81" s="211"/>
      <c r="ERN81" s="211"/>
      <c r="ERO81" s="211"/>
      <c r="ERP81" s="211"/>
      <c r="ERQ81" s="211"/>
      <c r="ERR81" s="211"/>
      <c r="ERS81" s="211"/>
      <c r="ERT81" s="211"/>
      <c r="ERU81" s="211"/>
      <c r="ERV81" s="211"/>
      <c r="ERW81" s="211"/>
      <c r="ERX81" s="211"/>
      <c r="ERY81" s="211"/>
      <c r="ERZ81" s="211"/>
      <c r="ESA81" s="211"/>
      <c r="ESB81" s="211"/>
      <c r="ESC81" s="211"/>
      <c r="ESD81" s="211"/>
      <c r="ESE81" s="211"/>
      <c r="ESF81" s="211"/>
      <c r="ESG81" s="211"/>
      <c r="ESH81" s="211"/>
      <c r="ESI81" s="211"/>
      <c r="ESJ81" s="211"/>
      <c r="ESK81" s="211"/>
      <c r="ESL81" s="211"/>
      <c r="ESM81" s="211"/>
      <c r="ESN81" s="211"/>
      <c r="ESO81" s="211"/>
      <c r="ESP81" s="211"/>
      <c r="ESQ81" s="211"/>
      <c r="ESR81" s="211"/>
      <c r="ESS81" s="211"/>
      <c r="EST81" s="211"/>
      <c r="ESU81" s="211"/>
      <c r="ESV81" s="211"/>
      <c r="ESW81" s="211"/>
      <c r="ESX81" s="211"/>
      <c r="ESY81" s="211"/>
      <c r="ESZ81" s="211"/>
      <c r="ETA81" s="211"/>
      <c r="ETB81" s="211"/>
      <c r="ETC81" s="211"/>
      <c r="ETD81" s="211"/>
      <c r="ETE81" s="211"/>
      <c r="ETF81" s="211"/>
      <c r="ETG81" s="211"/>
      <c r="ETH81" s="211"/>
      <c r="ETI81" s="211"/>
      <c r="ETJ81" s="211"/>
      <c r="ETK81" s="211"/>
      <c r="ETL81" s="211"/>
      <c r="ETM81" s="211"/>
      <c r="ETN81" s="211"/>
      <c r="ETO81" s="211"/>
      <c r="ETP81" s="211"/>
      <c r="ETQ81" s="211"/>
      <c r="ETR81" s="211"/>
      <c r="ETS81" s="211"/>
      <c r="ETT81" s="211"/>
      <c r="ETU81" s="211"/>
      <c r="ETV81" s="211"/>
      <c r="ETW81" s="211"/>
      <c r="ETX81" s="211"/>
      <c r="ETY81" s="211"/>
      <c r="ETZ81" s="211"/>
      <c r="EUA81" s="211"/>
      <c r="EUB81" s="211"/>
      <c r="EUC81" s="211"/>
      <c r="EUD81" s="211"/>
      <c r="EUE81" s="211"/>
      <c r="EUF81" s="211"/>
      <c r="EUG81" s="211"/>
      <c r="EUH81" s="211"/>
      <c r="EUI81" s="211"/>
      <c r="EUJ81" s="211"/>
      <c r="EUK81" s="211"/>
      <c r="EUL81" s="211"/>
      <c r="EUM81" s="211"/>
      <c r="EUN81" s="211"/>
      <c r="EUO81" s="211"/>
      <c r="EUP81" s="211"/>
      <c r="EUQ81" s="211"/>
      <c r="EUR81" s="211"/>
      <c r="EUS81" s="211"/>
      <c r="EUT81" s="211"/>
      <c r="EUU81" s="211"/>
      <c r="EUV81" s="211"/>
      <c r="EUW81" s="211"/>
      <c r="EUX81" s="211"/>
      <c r="EUY81" s="211"/>
      <c r="EUZ81" s="211"/>
      <c r="EVA81" s="211"/>
      <c r="EVB81" s="211"/>
      <c r="EVC81" s="211"/>
      <c r="EVD81" s="211"/>
      <c r="EVE81" s="211"/>
      <c r="EVF81" s="211"/>
      <c r="EVG81" s="211"/>
      <c r="EVH81" s="211"/>
      <c r="EVI81" s="211"/>
      <c r="EVJ81" s="211"/>
      <c r="EVK81" s="211"/>
      <c r="EVL81" s="211"/>
      <c r="EVM81" s="211"/>
      <c r="EVN81" s="211"/>
      <c r="EVO81" s="211"/>
      <c r="EVP81" s="211"/>
      <c r="EVQ81" s="211"/>
      <c r="EVR81" s="211"/>
      <c r="EVS81" s="211"/>
      <c r="EVT81" s="211"/>
      <c r="EVU81" s="211"/>
      <c r="EVV81" s="211"/>
      <c r="EVW81" s="211"/>
      <c r="EVX81" s="211"/>
      <c r="EVY81" s="211"/>
      <c r="EVZ81" s="211"/>
      <c r="EWA81" s="211"/>
      <c r="EWB81" s="211"/>
      <c r="EWC81" s="211"/>
      <c r="EWD81" s="211"/>
      <c r="EWE81" s="211"/>
      <c r="EWF81" s="211"/>
      <c r="EWG81" s="211"/>
      <c r="EWH81" s="211"/>
      <c r="EWI81" s="211"/>
      <c r="EWJ81" s="211"/>
      <c r="EWK81" s="211"/>
      <c r="EWL81" s="211"/>
      <c r="EWM81" s="211"/>
      <c r="EWN81" s="211"/>
      <c r="EWO81" s="211"/>
      <c r="EWP81" s="211"/>
      <c r="EWQ81" s="211"/>
      <c r="EWR81" s="211"/>
      <c r="EWS81" s="211"/>
      <c r="EWT81" s="211"/>
      <c r="EWU81" s="211"/>
      <c r="EWV81" s="211"/>
      <c r="EWW81" s="211"/>
      <c r="EWX81" s="211"/>
      <c r="EWY81" s="211"/>
      <c r="EWZ81" s="211"/>
      <c r="EXA81" s="211"/>
      <c r="EXB81" s="211"/>
      <c r="EXC81" s="211"/>
      <c r="EXD81" s="211"/>
      <c r="EXE81" s="211"/>
      <c r="EXF81" s="211"/>
      <c r="EXG81" s="211"/>
      <c r="EXH81" s="211"/>
      <c r="EXI81" s="211"/>
      <c r="EXJ81" s="211"/>
      <c r="EXK81" s="211"/>
      <c r="EXL81" s="211"/>
      <c r="EXM81" s="211"/>
      <c r="EXN81" s="211"/>
      <c r="EXO81" s="211"/>
      <c r="EXP81" s="211"/>
      <c r="EXQ81" s="211"/>
      <c r="EXR81" s="211"/>
      <c r="EXS81" s="211"/>
      <c r="EXT81" s="211"/>
      <c r="EXU81" s="211"/>
      <c r="EXV81" s="211"/>
      <c r="EXW81" s="211"/>
      <c r="EXX81" s="211"/>
      <c r="EXY81" s="211"/>
      <c r="EXZ81" s="211"/>
      <c r="EYA81" s="211"/>
      <c r="EYB81" s="211"/>
      <c r="EYC81" s="211"/>
      <c r="EYD81" s="211"/>
      <c r="EYE81" s="211"/>
      <c r="EYF81" s="211"/>
      <c r="EYG81" s="211"/>
      <c r="EYH81" s="211"/>
      <c r="EYI81" s="211"/>
      <c r="EYJ81" s="211"/>
      <c r="EYK81" s="211"/>
      <c r="EYL81" s="211"/>
      <c r="EYM81" s="211"/>
      <c r="EYN81" s="211"/>
      <c r="EYO81" s="211"/>
      <c r="EYP81" s="211"/>
      <c r="EYQ81" s="211"/>
      <c r="EYR81" s="211"/>
      <c r="EYS81" s="211"/>
      <c r="EYT81" s="211"/>
      <c r="EYU81" s="211"/>
      <c r="EYV81" s="211"/>
      <c r="EYW81" s="211"/>
      <c r="EYX81" s="211"/>
      <c r="EYY81" s="211"/>
      <c r="EYZ81" s="211"/>
      <c r="EZA81" s="211"/>
      <c r="EZB81" s="211"/>
      <c r="EZC81" s="211"/>
      <c r="EZD81" s="211"/>
      <c r="EZE81" s="211"/>
      <c r="EZF81" s="211"/>
      <c r="EZG81" s="211"/>
      <c r="EZH81" s="211"/>
      <c r="EZI81" s="211"/>
      <c r="EZJ81" s="211"/>
      <c r="EZK81" s="211"/>
      <c r="EZL81" s="211"/>
      <c r="EZM81" s="211"/>
      <c r="EZN81" s="211"/>
      <c r="EZO81" s="211"/>
      <c r="EZP81" s="211"/>
      <c r="EZQ81" s="211"/>
      <c r="EZR81" s="211"/>
      <c r="EZS81" s="211"/>
      <c r="EZT81" s="211"/>
      <c r="EZU81" s="211"/>
      <c r="EZV81" s="211"/>
      <c r="EZW81" s="211"/>
      <c r="EZX81" s="211"/>
      <c r="EZY81" s="211"/>
      <c r="EZZ81" s="211"/>
      <c r="FAA81" s="211"/>
      <c r="FAB81" s="211"/>
      <c r="FAC81" s="211"/>
      <c r="FAD81" s="211"/>
      <c r="FAE81" s="211"/>
      <c r="FAF81" s="211"/>
      <c r="FAG81" s="211"/>
      <c r="FAH81" s="211"/>
      <c r="FAI81" s="211"/>
      <c r="FAJ81" s="211"/>
      <c r="FAK81" s="211"/>
      <c r="FAL81" s="211"/>
      <c r="FAM81" s="211"/>
      <c r="FAN81" s="211"/>
      <c r="FAO81" s="211"/>
      <c r="FAP81" s="211"/>
      <c r="FAQ81" s="211"/>
      <c r="FAR81" s="211"/>
      <c r="FAS81" s="211"/>
      <c r="FAT81" s="211"/>
      <c r="FAU81" s="211"/>
      <c r="FAV81" s="211"/>
      <c r="FAW81" s="211"/>
      <c r="FAX81" s="211"/>
      <c r="FAY81" s="211"/>
      <c r="FAZ81" s="211"/>
      <c r="FBA81" s="211"/>
      <c r="FBB81" s="211"/>
      <c r="FBC81" s="211"/>
      <c r="FBD81" s="211"/>
      <c r="FBE81" s="211"/>
      <c r="FBF81" s="211"/>
      <c r="FBG81" s="211"/>
      <c r="FBH81" s="211"/>
      <c r="FBI81" s="211"/>
      <c r="FBJ81" s="211"/>
      <c r="FBK81" s="211"/>
      <c r="FBL81" s="211"/>
      <c r="FBM81" s="211"/>
      <c r="FBN81" s="211"/>
      <c r="FBO81" s="211"/>
      <c r="FBP81" s="211"/>
      <c r="FBQ81" s="211"/>
      <c r="FBR81" s="211"/>
      <c r="FBS81" s="211"/>
      <c r="FBT81" s="211"/>
      <c r="FBU81" s="211"/>
      <c r="FBV81" s="211"/>
      <c r="FBW81" s="211"/>
      <c r="FBX81" s="211"/>
      <c r="FBY81" s="211"/>
      <c r="FBZ81" s="211"/>
      <c r="FCA81" s="211"/>
      <c r="FCB81" s="211"/>
      <c r="FCC81" s="211"/>
      <c r="FCD81" s="211"/>
      <c r="FCE81" s="211"/>
      <c r="FCF81" s="211"/>
      <c r="FCG81" s="211"/>
      <c r="FCH81" s="211"/>
      <c r="FCI81" s="211"/>
      <c r="FCJ81" s="211"/>
      <c r="FCK81" s="211"/>
      <c r="FCL81" s="211"/>
      <c r="FCM81" s="211"/>
      <c r="FCN81" s="211"/>
      <c r="FCO81" s="211"/>
      <c r="FCP81" s="211"/>
      <c r="FCQ81" s="211"/>
      <c r="FCR81" s="211"/>
      <c r="FCS81" s="211"/>
      <c r="FCT81" s="211"/>
      <c r="FCU81" s="211"/>
      <c r="FCV81" s="211"/>
      <c r="FCW81" s="211"/>
      <c r="FCX81" s="211"/>
      <c r="FCY81" s="211"/>
      <c r="FCZ81" s="211"/>
      <c r="FDA81" s="211"/>
      <c r="FDB81" s="211"/>
      <c r="FDC81" s="211"/>
      <c r="FDD81" s="211"/>
      <c r="FDE81" s="211"/>
      <c r="FDF81" s="211"/>
      <c r="FDG81" s="211"/>
      <c r="FDH81" s="211"/>
      <c r="FDI81" s="211"/>
      <c r="FDJ81" s="211"/>
      <c r="FDK81" s="211"/>
      <c r="FDL81" s="211"/>
      <c r="FDM81" s="211"/>
      <c r="FDN81" s="211"/>
      <c r="FDO81" s="211"/>
      <c r="FDP81" s="211"/>
      <c r="FDQ81" s="211"/>
      <c r="FDR81" s="211"/>
      <c r="FDS81" s="211"/>
      <c r="FDT81" s="211"/>
      <c r="FDU81" s="211"/>
      <c r="FDV81" s="211"/>
      <c r="FDW81" s="211"/>
      <c r="FDX81" s="211"/>
      <c r="FDY81" s="211"/>
      <c r="FDZ81" s="211"/>
      <c r="FEA81" s="211"/>
      <c r="FEB81" s="211"/>
      <c r="FEC81" s="211"/>
      <c r="FED81" s="211"/>
      <c r="FEE81" s="211"/>
      <c r="FEF81" s="211"/>
      <c r="FEG81" s="211"/>
      <c r="FEH81" s="211"/>
      <c r="FEI81" s="211"/>
      <c r="FEJ81" s="211"/>
      <c r="FEK81" s="211"/>
      <c r="FEL81" s="211"/>
      <c r="FEM81" s="211"/>
      <c r="FEN81" s="211"/>
      <c r="FEO81" s="211"/>
      <c r="FEP81" s="211"/>
      <c r="FEQ81" s="211"/>
      <c r="FER81" s="211"/>
      <c r="FES81" s="211"/>
      <c r="FET81" s="211"/>
      <c r="FEU81" s="211"/>
      <c r="FEV81" s="211"/>
      <c r="FEW81" s="211"/>
      <c r="FEX81" s="211"/>
      <c r="FEY81" s="211"/>
      <c r="FEZ81" s="211"/>
      <c r="FFA81" s="211"/>
      <c r="FFB81" s="211"/>
      <c r="FFC81" s="211"/>
      <c r="FFD81" s="211"/>
      <c r="FFE81" s="211"/>
      <c r="FFF81" s="211"/>
      <c r="FFG81" s="211"/>
      <c r="FFH81" s="211"/>
      <c r="FFI81" s="211"/>
      <c r="FFJ81" s="211"/>
      <c r="FFK81" s="211"/>
      <c r="FFL81" s="211"/>
      <c r="FFM81" s="211"/>
      <c r="FFN81" s="211"/>
      <c r="FFO81" s="211"/>
      <c r="FFP81" s="211"/>
      <c r="FFQ81" s="211"/>
      <c r="FFR81" s="211"/>
      <c r="FFS81" s="211"/>
      <c r="FFT81" s="211"/>
      <c r="FFU81" s="211"/>
      <c r="FFV81" s="211"/>
      <c r="FFW81" s="211"/>
      <c r="FFX81" s="211"/>
      <c r="FFY81" s="211"/>
      <c r="FFZ81" s="211"/>
      <c r="FGA81" s="211"/>
      <c r="FGB81" s="211"/>
      <c r="FGC81" s="211"/>
      <c r="FGD81" s="211"/>
      <c r="FGE81" s="211"/>
      <c r="FGF81" s="211"/>
      <c r="FGG81" s="211"/>
      <c r="FGH81" s="211"/>
      <c r="FGI81" s="211"/>
      <c r="FGJ81" s="211"/>
      <c r="FGK81" s="211"/>
      <c r="FGL81" s="211"/>
      <c r="FGM81" s="211"/>
      <c r="FGN81" s="211"/>
      <c r="FGO81" s="211"/>
      <c r="FGP81" s="211"/>
      <c r="FGQ81" s="211"/>
      <c r="FGR81" s="211"/>
      <c r="FGS81" s="211"/>
      <c r="FGT81" s="211"/>
      <c r="FGU81" s="211"/>
      <c r="FGV81" s="211"/>
      <c r="FGW81" s="211"/>
      <c r="FGX81" s="211"/>
      <c r="FGY81" s="211"/>
      <c r="FGZ81" s="211"/>
      <c r="FHA81" s="211"/>
      <c r="FHB81" s="211"/>
      <c r="FHC81" s="211"/>
      <c r="FHD81" s="211"/>
      <c r="FHE81" s="211"/>
      <c r="FHF81" s="211"/>
      <c r="FHG81" s="211"/>
      <c r="FHH81" s="211"/>
      <c r="FHI81" s="211"/>
      <c r="FHJ81" s="211"/>
      <c r="FHK81" s="211"/>
      <c r="FHL81" s="211"/>
      <c r="FHM81" s="211"/>
      <c r="FHN81" s="211"/>
      <c r="FHO81" s="211"/>
      <c r="FHP81" s="211"/>
      <c r="FHQ81" s="211"/>
      <c r="FHR81" s="211"/>
      <c r="FHS81" s="211"/>
      <c r="FHT81" s="211"/>
      <c r="FHU81" s="211"/>
      <c r="FHV81" s="211"/>
      <c r="FHW81" s="211"/>
      <c r="FHX81" s="211"/>
      <c r="FHY81" s="211"/>
      <c r="FHZ81" s="211"/>
      <c r="FIA81" s="211"/>
      <c r="FIB81" s="211"/>
      <c r="FIC81" s="211"/>
      <c r="FID81" s="211"/>
      <c r="FIE81" s="211"/>
      <c r="FIF81" s="211"/>
      <c r="FIG81" s="211"/>
      <c r="FIH81" s="211"/>
      <c r="FII81" s="211"/>
      <c r="FIJ81" s="211"/>
      <c r="FIK81" s="211"/>
      <c r="FIL81" s="211"/>
      <c r="FIM81" s="211"/>
      <c r="FIN81" s="211"/>
      <c r="FIO81" s="211"/>
      <c r="FIP81" s="211"/>
      <c r="FIQ81" s="211"/>
      <c r="FIR81" s="211"/>
      <c r="FIS81" s="211"/>
      <c r="FIT81" s="211"/>
      <c r="FIU81" s="211"/>
      <c r="FIV81" s="211"/>
      <c r="FIW81" s="211"/>
      <c r="FIX81" s="211"/>
      <c r="FIY81" s="211"/>
      <c r="FIZ81" s="211"/>
      <c r="FJA81" s="211"/>
      <c r="FJB81" s="211"/>
      <c r="FJC81" s="211"/>
      <c r="FJD81" s="211"/>
      <c r="FJE81" s="211"/>
      <c r="FJF81" s="211"/>
      <c r="FJG81" s="211"/>
      <c r="FJH81" s="211"/>
      <c r="FJI81" s="211"/>
      <c r="FJJ81" s="211"/>
      <c r="FJK81" s="211"/>
      <c r="FJL81" s="211"/>
      <c r="FJM81" s="211"/>
      <c r="FJN81" s="211"/>
      <c r="FJO81" s="211"/>
      <c r="FJP81" s="211"/>
      <c r="FJQ81" s="211"/>
      <c r="FJR81" s="211"/>
      <c r="FJS81" s="211"/>
      <c r="FJT81" s="211"/>
      <c r="FJU81" s="211"/>
      <c r="FJV81" s="211"/>
      <c r="FJW81" s="211"/>
      <c r="FJX81" s="211"/>
      <c r="FJY81" s="211"/>
      <c r="FJZ81" s="211"/>
      <c r="FKA81" s="211"/>
      <c r="FKB81" s="211"/>
      <c r="FKC81" s="211"/>
      <c r="FKD81" s="211"/>
      <c r="FKE81" s="211"/>
      <c r="FKF81" s="211"/>
      <c r="FKG81" s="211"/>
      <c r="FKH81" s="211"/>
      <c r="FKI81" s="211"/>
      <c r="FKJ81" s="211"/>
      <c r="FKK81" s="211"/>
      <c r="FKL81" s="211"/>
      <c r="FKM81" s="211"/>
      <c r="FKN81" s="211"/>
      <c r="FKO81" s="211"/>
      <c r="FKP81" s="211"/>
      <c r="FKQ81" s="211"/>
      <c r="FKR81" s="211"/>
      <c r="FKS81" s="211"/>
      <c r="FKT81" s="211"/>
      <c r="FKU81" s="211"/>
      <c r="FKV81" s="211"/>
      <c r="FKW81" s="211"/>
      <c r="FKX81" s="211"/>
      <c r="FKY81" s="211"/>
      <c r="FKZ81" s="211"/>
      <c r="FLA81" s="211"/>
      <c r="FLB81" s="211"/>
      <c r="FLC81" s="211"/>
      <c r="FLD81" s="211"/>
      <c r="FLE81" s="211"/>
      <c r="FLF81" s="211"/>
      <c r="FLG81" s="211"/>
      <c r="FLH81" s="211"/>
      <c r="FLI81" s="211"/>
      <c r="FLJ81" s="211"/>
      <c r="FLK81" s="211"/>
      <c r="FLL81" s="211"/>
      <c r="FLM81" s="211"/>
      <c r="FLN81" s="211"/>
      <c r="FLO81" s="211"/>
      <c r="FLP81" s="211"/>
      <c r="FLQ81" s="211"/>
      <c r="FLR81" s="211"/>
      <c r="FLS81" s="211"/>
      <c r="FLT81" s="211"/>
      <c r="FLU81" s="211"/>
      <c r="FLV81" s="211"/>
      <c r="FLW81" s="211"/>
      <c r="FLX81" s="211"/>
      <c r="FLY81" s="211"/>
      <c r="FLZ81" s="211"/>
      <c r="FMA81" s="211"/>
      <c r="FMB81" s="211"/>
      <c r="FMC81" s="211"/>
      <c r="FMD81" s="211"/>
      <c r="FME81" s="211"/>
      <c r="FMF81" s="211"/>
      <c r="FMG81" s="211"/>
      <c r="FMH81" s="211"/>
      <c r="FMI81" s="211"/>
      <c r="FMJ81" s="211"/>
      <c r="FMK81" s="211"/>
      <c r="FML81" s="211"/>
      <c r="FMM81" s="211"/>
      <c r="FMN81" s="211"/>
      <c r="FMO81" s="211"/>
      <c r="FMP81" s="211"/>
      <c r="FMQ81" s="211"/>
      <c r="FMR81" s="211"/>
      <c r="FMS81" s="211"/>
      <c r="FMT81" s="211"/>
      <c r="FMU81" s="211"/>
      <c r="FMV81" s="211"/>
      <c r="FMW81" s="211"/>
      <c r="FMX81" s="211"/>
      <c r="FMY81" s="211"/>
      <c r="FMZ81" s="211"/>
      <c r="FNA81" s="211"/>
      <c r="FNB81" s="211"/>
      <c r="FNC81" s="211"/>
      <c r="FND81" s="211"/>
      <c r="FNE81" s="211"/>
      <c r="FNF81" s="211"/>
      <c r="FNG81" s="211"/>
      <c r="FNH81" s="211"/>
      <c r="FNI81" s="211"/>
      <c r="FNJ81" s="211"/>
      <c r="FNK81" s="211"/>
      <c r="FNL81" s="211"/>
      <c r="FNM81" s="211"/>
      <c r="FNN81" s="211"/>
      <c r="FNO81" s="211"/>
      <c r="FNP81" s="211"/>
      <c r="FNQ81" s="211"/>
      <c r="FNR81" s="211"/>
      <c r="FNS81" s="211"/>
      <c r="FNT81" s="211"/>
      <c r="FNU81" s="211"/>
      <c r="FNV81" s="211"/>
      <c r="FNW81" s="211"/>
      <c r="FNX81" s="211"/>
      <c r="FNY81" s="211"/>
      <c r="FNZ81" s="211"/>
      <c r="FOA81" s="211"/>
      <c r="FOB81" s="211"/>
      <c r="FOC81" s="211"/>
      <c r="FOD81" s="211"/>
      <c r="FOE81" s="211"/>
      <c r="FOF81" s="211"/>
      <c r="FOG81" s="211"/>
      <c r="FOH81" s="211"/>
      <c r="FOI81" s="211"/>
      <c r="FOJ81" s="211"/>
      <c r="FOK81" s="211"/>
      <c r="FOL81" s="211"/>
      <c r="FOM81" s="211"/>
      <c r="FON81" s="211"/>
      <c r="FOO81" s="211"/>
      <c r="FOP81" s="211"/>
      <c r="FOQ81" s="211"/>
      <c r="FOR81" s="211"/>
      <c r="FOS81" s="211"/>
      <c r="FOT81" s="211"/>
      <c r="FOU81" s="211"/>
      <c r="FOV81" s="211"/>
      <c r="FOW81" s="211"/>
      <c r="FOX81" s="211"/>
      <c r="FOY81" s="211"/>
      <c r="FOZ81" s="211"/>
      <c r="FPA81" s="211"/>
      <c r="FPB81" s="211"/>
      <c r="FPC81" s="211"/>
      <c r="FPD81" s="211"/>
      <c r="FPE81" s="211"/>
      <c r="FPF81" s="211"/>
      <c r="FPG81" s="211"/>
      <c r="FPH81" s="211"/>
      <c r="FPI81" s="211"/>
      <c r="FPJ81" s="211"/>
      <c r="FPK81" s="211"/>
      <c r="FPL81" s="211"/>
      <c r="FPM81" s="211"/>
      <c r="FPN81" s="211"/>
      <c r="FPO81" s="211"/>
      <c r="FPP81" s="211"/>
      <c r="FPQ81" s="211"/>
      <c r="FPR81" s="211"/>
      <c r="FPS81" s="211"/>
      <c r="FPT81" s="211"/>
      <c r="FPU81" s="211"/>
      <c r="FPV81" s="211"/>
      <c r="FPW81" s="211"/>
      <c r="FPX81" s="211"/>
      <c r="FPY81" s="211"/>
      <c r="FPZ81" s="211"/>
      <c r="FQA81" s="211"/>
      <c r="FQB81" s="211"/>
      <c r="FQC81" s="211"/>
      <c r="FQD81" s="211"/>
      <c r="FQE81" s="211"/>
      <c r="FQF81" s="211"/>
      <c r="FQG81" s="211"/>
      <c r="FQH81" s="211"/>
      <c r="FQI81" s="211"/>
      <c r="FQJ81" s="211"/>
      <c r="FQK81" s="211"/>
      <c r="FQL81" s="211"/>
      <c r="FQM81" s="211"/>
      <c r="FQN81" s="211"/>
      <c r="FQO81" s="211"/>
      <c r="FQP81" s="211"/>
      <c r="FQQ81" s="211"/>
      <c r="FQR81" s="211"/>
      <c r="FQS81" s="211"/>
      <c r="FQT81" s="211"/>
      <c r="FQU81" s="211"/>
      <c r="FQV81" s="211"/>
      <c r="FQW81" s="211"/>
      <c r="FQX81" s="211"/>
      <c r="FQY81" s="211"/>
      <c r="FQZ81" s="211"/>
      <c r="FRA81" s="211"/>
      <c r="FRB81" s="211"/>
      <c r="FRC81" s="211"/>
      <c r="FRD81" s="211"/>
      <c r="FRE81" s="211"/>
      <c r="FRF81" s="211"/>
      <c r="FRG81" s="211"/>
      <c r="FRH81" s="211"/>
      <c r="FRI81" s="211"/>
      <c r="FRJ81" s="211"/>
      <c r="FRK81" s="211"/>
      <c r="FRL81" s="211"/>
      <c r="FRM81" s="211"/>
      <c r="FRN81" s="211"/>
      <c r="FRO81" s="211"/>
      <c r="FRP81" s="211"/>
      <c r="FRQ81" s="211"/>
      <c r="FRR81" s="211"/>
      <c r="FRS81" s="211"/>
      <c r="FRT81" s="211"/>
      <c r="FRU81" s="211"/>
      <c r="FRV81" s="211"/>
      <c r="FRW81" s="211"/>
      <c r="FRX81" s="211"/>
      <c r="FRY81" s="211"/>
      <c r="FRZ81" s="211"/>
      <c r="FSA81" s="211"/>
      <c r="FSB81" s="211"/>
      <c r="FSC81" s="211"/>
      <c r="FSD81" s="211"/>
      <c r="FSE81" s="211"/>
      <c r="FSF81" s="211"/>
      <c r="FSG81" s="211"/>
      <c r="FSH81" s="211"/>
      <c r="FSI81" s="211"/>
      <c r="FSJ81" s="211"/>
      <c r="FSK81" s="211"/>
      <c r="FSL81" s="211"/>
      <c r="FSM81" s="211"/>
      <c r="FSN81" s="211"/>
      <c r="FSO81" s="211"/>
      <c r="FSP81" s="211"/>
      <c r="FSQ81" s="211"/>
      <c r="FSR81" s="211"/>
      <c r="FSS81" s="211"/>
      <c r="FST81" s="211"/>
      <c r="FSU81" s="211"/>
      <c r="FSV81" s="211"/>
      <c r="FSW81" s="211"/>
      <c r="FSX81" s="211"/>
      <c r="FSY81" s="211"/>
      <c r="FSZ81" s="211"/>
      <c r="FTA81" s="211"/>
      <c r="FTB81" s="211"/>
      <c r="FTC81" s="211"/>
      <c r="FTD81" s="211"/>
      <c r="FTE81" s="211"/>
      <c r="FTF81" s="211"/>
      <c r="FTG81" s="211"/>
      <c r="FTH81" s="211"/>
      <c r="FTI81" s="211"/>
      <c r="FTJ81" s="211"/>
      <c r="FTK81" s="211"/>
      <c r="FTL81" s="211"/>
      <c r="FTM81" s="211"/>
      <c r="FTN81" s="211"/>
      <c r="FTO81" s="211"/>
      <c r="FTP81" s="211"/>
      <c r="FTQ81" s="211"/>
      <c r="FTR81" s="211"/>
      <c r="FTS81" s="211"/>
      <c r="FTT81" s="211"/>
      <c r="FTU81" s="211"/>
      <c r="FTV81" s="211"/>
      <c r="FTW81" s="211"/>
      <c r="FTX81" s="211"/>
      <c r="FTY81" s="211"/>
      <c r="FTZ81" s="211"/>
      <c r="FUA81" s="211"/>
      <c r="FUB81" s="211"/>
      <c r="FUC81" s="211"/>
      <c r="FUD81" s="211"/>
      <c r="FUE81" s="211"/>
      <c r="FUF81" s="211"/>
      <c r="FUG81" s="211"/>
      <c r="FUH81" s="211"/>
      <c r="FUI81" s="211"/>
      <c r="FUJ81" s="211"/>
      <c r="FUK81" s="211"/>
      <c r="FUL81" s="211"/>
      <c r="FUM81" s="211"/>
      <c r="FUN81" s="211"/>
      <c r="FUO81" s="211"/>
      <c r="FUP81" s="211"/>
      <c r="FUQ81" s="211"/>
      <c r="FUR81" s="211"/>
      <c r="FUS81" s="211"/>
      <c r="FUT81" s="211"/>
      <c r="FUU81" s="211"/>
      <c r="FUV81" s="211"/>
      <c r="FUW81" s="211"/>
      <c r="FUX81" s="211"/>
      <c r="FUY81" s="211"/>
      <c r="FUZ81" s="211"/>
      <c r="FVA81" s="211"/>
      <c r="FVB81" s="211"/>
      <c r="FVC81" s="211"/>
      <c r="FVD81" s="211"/>
      <c r="FVE81" s="211"/>
      <c r="FVF81" s="211"/>
      <c r="FVG81" s="211"/>
      <c r="FVH81" s="211"/>
      <c r="FVI81" s="211"/>
      <c r="FVJ81" s="211"/>
      <c r="FVK81" s="211"/>
      <c r="FVL81" s="211"/>
      <c r="FVM81" s="211"/>
      <c r="FVN81" s="211"/>
      <c r="FVO81" s="211"/>
      <c r="FVP81" s="211"/>
      <c r="FVQ81" s="211"/>
      <c r="FVR81" s="211"/>
      <c r="FVS81" s="211"/>
      <c r="FVT81" s="211"/>
      <c r="FVU81" s="211"/>
      <c r="FVV81" s="211"/>
      <c r="FVW81" s="211"/>
      <c r="FVX81" s="211"/>
      <c r="FVY81" s="211"/>
      <c r="FVZ81" s="211"/>
      <c r="FWA81" s="211"/>
      <c r="FWB81" s="211"/>
      <c r="FWC81" s="211"/>
      <c r="FWD81" s="211"/>
      <c r="FWE81" s="211"/>
      <c r="FWF81" s="211"/>
      <c r="FWG81" s="211"/>
      <c r="FWH81" s="211"/>
      <c r="FWI81" s="211"/>
      <c r="FWJ81" s="211"/>
      <c r="FWK81" s="211"/>
      <c r="FWL81" s="211"/>
      <c r="FWM81" s="211"/>
      <c r="FWN81" s="211"/>
      <c r="FWO81" s="211"/>
      <c r="FWP81" s="211"/>
      <c r="FWQ81" s="211"/>
      <c r="FWR81" s="211"/>
      <c r="FWS81" s="211"/>
      <c r="FWT81" s="211"/>
      <c r="FWU81" s="211"/>
      <c r="FWV81" s="211"/>
      <c r="FWW81" s="211"/>
      <c r="FWX81" s="211"/>
      <c r="FWY81" s="211"/>
      <c r="FWZ81" s="211"/>
      <c r="FXA81" s="211"/>
      <c r="FXB81" s="211"/>
      <c r="FXC81" s="211"/>
      <c r="FXD81" s="211"/>
      <c r="FXE81" s="211"/>
      <c r="FXF81" s="211"/>
      <c r="FXG81" s="211"/>
      <c r="FXH81" s="211"/>
      <c r="FXI81" s="211"/>
      <c r="FXJ81" s="211"/>
      <c r="FXK81" s="211"/>
      <c r="FXL81" s="211"/>
      <c r="FXM81" s="211"/>
      <c r="FXN81" s="211"/>
      <c r="FXO81" s="211"/>
      <c r="FXP81" s="211"/>
      <c r="FXQ81" s="211"/>
      <c r="FXR81" s="211"/>
      <c r="FXS81" s="211"/>
      <c r="FXT81" s="211"/>
      <c r="FXU81" s="211"/>
      <c r="FXV81" s="211"/>
      <c r="FXW81" s="211"/>
      <c r="FXX81" s="211"/>
      <c r="FXY81" s="211"/>
      <c r="FXZ81" s="211"/>
      <c r="FYA81" s="211"/>
      <c r="FYB81" s="211"/>
      <c r="FYC81" s="211"/>
      <c r="FYD81" s="211"/>
      <c r="FYE81" s="211"/>
      <c r="FYF81" s="211"/>
      <c r="FYG81" s="211"/>
      <c r="FYH81" s="211"/>
      <c r="FYI81" s="211"/>
      <c r="FYJ81" s="211"/>
      <c r="FYK81" s="211"/>
      <c r="FYL81" s="211"/>
      <c r="FYM81" s="211"/>
      <c r="FYN81" s="211"/>
      <c r="FYO81" s="211"/>
      <c r="FYP81" s="211"/>
      <c r="FYQ81" s="211"/>
      <c r="FYR81" s="211"/>
      <c r="FYS81" s="211"/>
      <c r="FYT81" s="211"/>
      <c r="FYU81" s="211"/>
      <c r="FYV81" s="211"/>
      <c r="FYW81" s="211"/>
      <c r="FYX81" s="211"/>
      <c r="FYY81" s="211"/>
      <c r="FYZ81" s="211"/>
      <c r="FZA81" s="211"/>
      <c r="FZB81" s="211"/>
      <c r="FZC81" s="211"/>
      <c r="FZD81" s="211"/>
      <c r="FZE81" s="211"/>
      <c r="FZF81" s="211"/>
      <c r="FZG81" s="211"/>
      <c r="FZH81" s="211"/>
      <c r="FZI81" s="211"/>
      <c r="FZJ81" s="211"/>
      <c r="FZK81" s="211"/>
      <c r="FZL81" s="211"/>
      <c r="FZM81" s="211"/>
      <c r="FZN81" s="211"/>
      <c r="FZO81" s="211"/>
      <c r="FZP81" s="211"/>
      <c r="FZQ81" s="211"/>
      <c r="FZR81" s="211"/>
      <c r="FZS81" s="211"/>
      <c r="FZT81" s="211"/>
      <c r="FZU81" s="211"/>
      <c r="FZV81" s="211"/>
      <c r="FZW81" s="211"/>
      <c r="FZX81" s="211"/>
      <c r="FZY81" s="211"/>
      <c r="FZZ81" s="211"/>
      <c r="GAA81" s="211"/>
      <c r="GAB81" s="211"/>
      <c r="GAC81" s="211"/>
      <c r="GAD81" s="211"/>
      <c r="GAE81" s="211"/>
      <c r="GAF81" s="211"/>
      <c r="GAG81" s="211"/>
      <c r="GAH81" s="211"/>
      <c r="GAI81" s="211"/>
      <c r="GAJ81" s="211"/>
      <c r="GAK81" s="211"/>
      <c r="GAL81" s="211"/>
      <c r="GAM81" s="211"/>
      <c r="GAN81" s="211"/>
      <c r="GAO81" s="211"/>
      <c r="GAP81" s="211"/>
      <c r="GAQ81" s="211"/>
      <c r="GAR81" s="211"/>
      <c r="GAS81" s="211"/>
      <c r="GAT81" s="211"/>
      <c r="GAU81" s="211"/>
      <c r="GAV81" s="211"/>
      <c r="GAW81" s="211"/>
      <c r="GAX81" s="211"/>
      <c r="GAY81" s="211"/>
      <c r="GAZ81" s="211"/>
      <c r="GBA81" s="211"/>
      <c r="GBB81" s="211"/>
      <c r="GBC81" s="211"/>
      <c r="GBD81" s="211"/>
      <c r="GBE81" s="211"/>
      <c r="GBF81" s="211"/>
      <c r="GBG81" s="211"/>
      <c r="GBH81" s="211"/>
      <c r="GBI81" s="211"/>
      <c r="GBJ81" s="211"/>
      <c r="GBK81" s="211"/>
      <c r="GBL81" s="211"/>
      <c r="GBM81" s="211"/>
      <c r="GBN81" s="211"/>
      <c r="GBO81" s="211"/>
      <c r="GBP81" s="211"/>
      <c r="GBQ81" s="211"/>
      <c r="GBR81" s="211"/>
      <c r="GBS81" s="211"/>
      <c r="GBT81" s="211"/>
      <c r="GBU81" s="211"/>
      <c r="GBV81" s="211"/>
      <c r="GBW81" s="211"/>
      <c r="GBX81" s="211"/>
      <c r="GBY81" s="211"/>
      <c r="GBZ81" s="211"/>
      <c r="GCA81" s="211"/>
      <c r="GCB81" s="211"/>
      <c r="GCC81" s="211"/>
      <c r="GCD81" s="211"/>
      <c r="GCE81" s="211"/>
      <c r="GCF81" s="211"/>
      <c r="GCG81" s="211"/>
      <c r="GCH81" s="211"/>
      <c r="GCI81" s="211"/>
      <c r="GCJ81" s="211"/>
      <c r="GCK81" s="211"/>
      <c r="GCL81" s="211"/>
      <c r="GCM81" s="211"/>
      <c r="GCN81" s="211"/>
      <c r="GCO81" s="211"/>
      <c r="GCP81" s="211"/>
      <c r="GCQ81" s="211"/>
      <c r="GCR81" s="211"/>
      <c r="GCS81" s="211"/>
      <c r="GCT81" s="211"/>
      <c r="GCU81" s="211"/>
      <c r="GCV81" s="211"/>
      <c r="GCW81" s="211"/>
      <c r="GCX81" s="211"/>
      <c r="GCY81" s="211"/>
      <c r="GCZ81" s="211"/>
      <c r="GDA81" s="211"/>
      <c r="GDB81" s="211"/>
      <c r="GDC81" s="211"/>
      <c r="GDD81" s="211"/>
      <c r="GDE81" s="211"/>
      <c r="GDF81" s="211"/>
      <c r="GDG81" s="211"/>
      <c r="GDH81" s="211"/>
      <c r="GDI81" s="211"/>
      <c r="GDJ81" s="211"/>
      <c r="GDK81" s="211"/>
      <c r="GDL81" s="211"/>
      <c r="GDM81" s="211"/>
      <c r="GDN81" s="211"/>
      <c r="GDO81" s="211"/>
      <c r="GDP81" s="211"/>
      <c r="GDQ81" s="211"/>
      <c r="GDR81" s="211"/>
      <c r="GDS81" s="211"/>
      <c r="GDT81" s="211"/>
      <c r="GDU81" s="211"/>
      <c r="GDV81" s="211"/>
      <c r="GDW81" s="211"/>
      <c r="GDX81" s="211"/>
      <c r="GDY81" s="211"/>
      <c r="GDZ81" s="211"/>
      <c r="GEA81" s="211"/>
      <c r="GEB81" s="211"/>
      <c r="GEC81" s="211"/>
      <c r="GED81" s="211"/>
      <c r="GEE81" s="211"/>
      <c r="GEF81" s="211"/>
      <c r="GEG81" s="211"/>
      <c r="GEH81" s="211"/>
      <c r="GEI81" s="211"/>
      <c r="GEJ81" s="211"/>
      <c r="GEK81" s="211"/>
      <c r="GEL81" s="211"/>
      <c r="GEM81" s="211"/>
      <c r="GEN81" s="211"/>
      <c r="GEO81" s="211"/>
      <c r="GEP81" s="211"/>
      <c r="GEQ81" s="211"/>
      <c r="GER81" s="211"/>
      <c r="GES81" s="211"/>
      <c r="GET81" s="211"/>
      <c r="GEU81" s="211"/>
      <c r="GEV81" s="211"/>
      <c r="GEW81" s="211"/>
      <c r="GEX81" s="211"/>
      <c r="GEY81" s="211"/>
      <c r="GEZ81" s="211"/>
      <c r="GFA81" s="211"/>
      <c r="GFB81" s="211"/>
      <c r="GFC81" s="211"/>
      <c r="GFD81" s="211"/>
      <c r="GFE81" s="211"/>
      <c r="GFF81" s="211"/>
      <c r="GFG81" s="211"/>
      <c r="GFH81" s="211"/>
      <c r="GFI81" s="211"/>
      <c r="GFJ81" s="211"/>
      <c r="GFK81" s="211"/>
      <c r="GFL81" s="211"/>
      <c r="GFM81" s="211"/>
      <c r="GFN81" s="211"/>
      <c r="GFO81" s="211"/>
      <c r="GFP81" s="211"/>
      <c r="GFQ81" s="211"/>
      <c r="GFR81" s="211"/>
      <c r="GFS81" s="211"/>
      <c r="GFT81" s="211"/>
      <c r="GFU81" s="211"/>
      <c r="GFV81" s="211"/>
      <c r="GFW81" s="211"/>
      <c r="GFX81" s="211"/>
      <c r="GFY81" s="211"/>
      <c r="GFZ81" s="211"/>
      <c r="GGA81" s="211"/>
      <c r="GGB81" s="211"/>
      <c r="GGC81" s="211"/>
      <c r="GGD81" s="211"/>
      <c r="GGE81" s="211"/>
      <c r="GGF81" s="211"/>
      <c r="GGG81" s="211"/>
      <c r="GGH81" s="211"/>
      <c r="GGI81" s="211"/>
      <c r="GGJ81" s="211"/>
      <c r="GGK81" s="211"/>
      <c r="GGL81" s="211"/>
      <c r="GGM81" s="211"/>
      <c r="GGN81" s="211"/>
      <c r="GGO81" s="211"/>
      <c r="GGP81" s="211"/>
      <c r="GGQ81" s="211"/>
      <c r="GGR81" s="211"/>
      <c r="GGS81" s="211"/>
      <c r="GGT81" s="211"/>
      <c r="GGU81" s="211"/>
      <c r="GGV81" s="211"/>
      <c r="GGW81" s="211"/>
      <c r="GGX81" s="211"/>
      <c r="GGY81" s="211"/>
      <c r="GGZ81" s="211"/>
      <c r="GHA81" s="211"/>
      <c r="GHB81" s="211"/>
      <c r="GHC81" s="211"/>
      <c r="GHD81" s="211"/>
      <c r="GHE81" s="211"/>
      <c r="GHF81" s="211"/>
      <c r="GHG81" s="211"/>
      <c r="GHH81" s="211"/>
      <c r="GHI81" s="211"/>
      <c r="GHJ81" s="211"/>
      <c r="GHK81" s="211"/>
      <c r="GHL81" s="211"/>
      <c r="GHM81" s="211"/>
      <c r="GHN81" s="211"/>
      <c r="GHO81" s="211"/>
      <c r="GHP81" s="211"/>
      <c r="GHQ81" s="211"/>
      <c r="GHR81" s="211"/>
      <c r="GHS81" s="211"/>
      <c r="GHT81" s="211"/>
      <c r="GHU81" s="211"/>
      <c r="GHV81" s="211"/>
      <c r="GHW81" s="211"/>
      <c r="GHX81" s="211"/>
      <c r="GHY81" s="211"/>
      <c r="GHZ81" s="211"/>
      <c r="GIA81" s="211"/>
      <c r="GIB81" s="211"/>
      <c r="GIC81" s="211"/>
      <c r="GID81" s="211"/>
      <c r="GIE81" s="211"/>
      <c r="GIF81" s="211"/>
      <c r="GIG81" s="211"/>
      <c r="GIH81" s="211"/>
      <c r="GII81" s="211"/>
      <c r="GIJ81" s="211"/>
      <c r="GIK81" s="211"/>
      <c r="GIL81" s="211"/>
      <c r="GIM81" s="211"/>
      <c r="GIN81" s="211"/>
      <c r="GIO81" s="211"/>
      <c r="GIP81" s="211"/>
      <c r="GIQ81" s="211"/>
      <c r="GIR81" s="211"/>
      <c r="GIS81" s="211"/>
      <c r="GIT81" s="211"/>
      <c r="GIU81" s="211"/>
      <c r="GIV81" s="211"/>
      <c r="GIW81" s="211"/>
      <c r="GIX81" s="211"/>
      <c r="GIY81" s="211"/>
      <c r="GIZ81" s="211"/>
      <c r="GJA81" s="211"/>
      <c r="GJB81" s="211"/>
      <c r="GJC81" s="211"/>
      <c r="GJD81" s="211"/>
      <c r="GJE81" s="211"/>
      <c r="GJF81" s="211"/>
      <c r="GJG81" s="211"/>
      <c r="GJH81" s="211"/>
      <c r="GJI81" s="211"/>
      <c r="GJJ81" s="211"/>
      <c r="GJK81" s="211"/>
      <c r="GJL81" s="211"/>
      <c r="GJM81" s="211"/>
      <c r="GJN81" s="211"/>
      <c r="GJO81" s="211"/>
      <c r="GJP81" s="211"/>
      <c r="GJQ81" s="211"/>
      <c r="GJR81" s="211"/>
      <c r="GJS81" s="211"/>
      <c r="GJT81" s="211"/>
      <c r="GJU81" s="211"/>
      <c r="GJV81" s="211"/>
      <c r="GJW81" s="211"/>
      <c r="GJX81" s="211"/>
      <c r="GJY81" s="211"/>
      <c r="GJZ81" s="211"/>
      <c r="GKA81" s="211"/>
      <c r="GKB81" s="211"/>
      <c r="GKC81" s="211"/>
      <c r="GKD81" s="211"/>
      <c r="GKE81" s="211"/>
      <c r="GKF81" s="211"/>
      <c r="GKG81" s="211"/>
      <c r="GKH81" s="211"/>
      <c r="GKI81" s="211"/>
      <c r="GKJ81" s="211"/>
      <c r="GKK81" s="211"/>
      <c r="GKL81" s="211"/>
      <c r="GKM81" s="211"/>
      <c r="GKN81" s="211"/>
      <c r="GKO81" s="211"/>
      <c r="GKP81" s="211"/>
      <c r="GKQ81" s="211"/>
      <c r="GKR81" s="211"/>
      <c r="GKS81" s="211"/>
      <c r="GKT81" s="211"/>
      <c r="GKU81" s="211"/>
      <c r="GKV81" s="211"/>
      <c r="GKW81" s="211"/>
      <c r="GKX81" s="211"/>
      <c r="GKY81" s="211"/>
      <c r="GKZ81" s="211"/>
      <c r="GLA81" s="211"/>
      <c r="GLB81" s="211"/>
      <c r="GLC81" s="211"/>
      <c r="GLD81" s="211"/>
      <c r="GLE81" s="211"/>
      <c r="GLF81" s="211"/>
      <c r="GLG81" s="211"/>
      <c r="GLH81" s="211"/>
      <c r="GLI81" s="211"/>
      <c r="GLJ81" s="211"/>
      <c r="GLK81" s="211"/>
      <c r="GLL81" s="211"/>
      <c r="GLM81" s="211"/>
      <c r="GLN81" s="211"/>
      <c r="GLO81" s="211"/>
      <c r="GLP81" s="211"/>
      <c r="GLQ81" s="211"/>
      <c r="GLR81" s="211"/>
      <c r="GLS81" s="211"/>
      <c r="GLT81" s="211"/>
      <c r="GLU81" s="211"/>
      <c r="GLV81" s="211"/>
      <c r="GLW81" s="211"/>
      <c r="GLX81" s="211"/>
      <c r="GLY81" s="211"/>
      <c r="GLZ81" s="211"/>
      <c r="GMA81" s="211"/>
      <c r="GMB81" s="211"/>
      <c r="GMC81" s="211"/>
      <c r="GMD81" s="211"/>
      <c r="GME81" s="211"/>
      <c r="GMF81" s="211"/>
      <c r="GMG81" s="211"/>
      <c r="GMH81" s="211"/>
      <c r="GMI81" s="211"/>
      <c r="GMJ81" s="211"/>
      <c r="GMK81" s="211"/>
      <c r="GML81" s="211"/>
      <c r="GMM81" s="211"/>
      <c r="GMN81" s="211"/>
      <c r="GMO81" s="211"/>
      <c r="GMP81" s="211"/>
      <c r="GMQ81" s="211"/>
      <c r="GMR81" s="211"/>
      <c r="GMS81" s="211"/>
      <c r="GMT81" s="211"/>
      <c r="GMU81" s="211"/>
      <c r="GMV81" s="211"/>
      <c r="GMW81" s="211"/>
      <c r="GMX81" s="211"/>
      <c r="GMY81" s="211"/>
      <c r="GMZ81" s="211"/>
      <c r="GNA81" s="211"/>
      <c r="GNB81" s="211"/>
      <c r="GNC81" s="211"/>
      <c r="GND81" s="211"/>
      <c r="GNE81" s="211"/>
      <c r="GNF81" s="211"/>
      <c r="GNG81" s="211"/>
      <c r="GNH81" s="211"/>
      <c r="GNI81" s="211"/>
      <c r="GNJ81" s="211"/>
      <c r="GNK81" s="211"/>
      <c r="GNL81" s="211"/>
      <c r="GNM81" s="211"/>
      <c r="GNN81" s="211"/>
      <c r="GNO81" s="211"/>
      <c r="GNP81" s="211"/>
      <c r="GNQ81" s="211"/>
      <c r="GNR81" s="211"/>
      <c r="GNS81" s="211"/>
      <c r="GNT81" s="211"/>
      <c r="GNU81" s="211"/>
      <c r="GNV81" s="211"/>
      <c r="GNW81" s="211"/>
      <c r="GNX81" s="211"/>
      <c r="GNY81" s="211"/>
      <c r="GNZ81" s="211"/>
      <c r="GOA81" s="211"/>
      <c r="GOB81" s="211"/>
      <c r="GOC81" s="211"/>
      <c r="GOD81" s="211"/>
      <c r="GOE81" s="211"/>
      <c r="GOF81" s="211"/>
      <c r="GOG81" s="211"/>
      <c r="GOH81" s="211"/>
      <c r="GOI81" s="211"/>
      <c r="GOJ81" s="211"/>
      <c r="GOK81" s="211"/>
      <c r="GOL81" s="211"/>
      <c r="GOM81" s="211"/>
      <c r="GON81" s="211"/>
      <c r="GOO81" s="211"/>
      <c r="GOP81" s="211"/>
      <c r="GOQ81" s="211"/>
      <c r="GOR81" s="211"/>
      <c r="GOS81" s="211"/>
      <c r="GOT81" s="211"/>
      <c r="GOU81" s="211"/>
      <c r="GOV81" s="211"/>
      <c r="GOW81" s="211"/>
      <c r="GOX81" s="211"/>
      <c r="GOY81" s="211"/>
      <c r="GOZ81" s="211"/>
      <c r="GPA81" s="211"/>
      <c r="GPB81" s="211"/>
      <c r="GPC81" s="211"/>
      <c r="GPD81" s="211"/>
      <c r="GPE81" s="211"/>
      <c r="GPF81" s="211"/>
      <c r="GPG81" s="211"/>
      <c r="GPH81" s="211"/>
      <c r="GPI81" s="211"/>
      <c r="GPJ81" s="211"/>
      <c r="GPK81" s="211"/>
      <c r="GPL81" s="211"/>
      <c r="GPM81" s="211"/>
      <c r="GPN81" s="211"/>
      <c r="GPO81" s="211"/>
      <c r="GPP81" s="211"/>
      <c r="GPQ81" s="211"/>
      <c r="GPR81" s="211"/>
      <c r="GPS81" s="211"/>
      <c r="GPT81" s="211"/>
      <c r="GPU81" s="211"/>
      <c r="GPV81" s="211"/>
      <c r="GPW81" s="211"/>
      <c r="GPX81" s="211"/>
      <c r="GPY81" s="211"/>
      <c r="GPZ81" s="211"/>
      <c r="GQA81" s="211"/>
      <c r="GQB81" s="211"/>
      <c r="GQC81" s="211"/>
      <c r="GQD81" s="211"/>
      <c r="GQE81" s="211"/>
      <c r="GQF81" s="211"/>
      <c r="GQG81" s="211"/>
      <c r="GQH81" s="211"/>
      <c r="GQI81" s="211"/>
      <c r="GQJ81" s="211"/>
      <c r="GQK81" s="211"/>
      <c r="GQL81" s="211"/>
      <c r="GQM81" s="211"/>
      <c r="GQN81" s="211"/>
      <c r="GQO81" s="211"/>
      <c r="GQP81" s="211"/>
      <c r="GQQ81" s="211"/>
      <c r="GQR81" s="211"/>
      <c r="GQS81" s="211"/>
      <c r="GQT81" s="211"/>
      <c r="GQU81" s="211"/>
      <c r="GQV81" s="211"/>
      <c r="GQW81" s="211"/>
      <c r="GQX81" s="211"/>
      <c r="GQY81" s="211"/>
      <c r="GQZ81" s="211"/>
      <c r="GRA81" s="211"/>
      <c r="GRB81" s="211"/>
      <c r="GRC81" s="211"/>
      <c r="GRD81" s="211"/>
      <c r="GRE81" s="211"/>
      <c r="GRF81" s="211"/>
      <c r="GRG81" s="211"/>
      <c r="GRH81" s="211"/>
      <c r="GRI81" s="211"/>
      <c r="GRJ81" s="211"/>
      <c r="GRK81" s="211"/>
      <c r="GRL81" s="211"/>
      <c r="GRM81" s="211"/>
      <c r="GRN81" s="211"/>
      <c r="GRO81" s="211"/>
      <c r="GRP81" s="211"/>
      <c r="GRQ81" s="211"/>
      <c r="GRR81" s="211"/>
      <c r="GRS81" s="211"/>
      <c r="GRT81" s="211"/>
      <c r="GRU81" s="211"/>
      <c r="GRV81" s="211"/>
      <c r="GRW81" s="211"/>
      <c r="GRX81" s="211"/>
      <c r="GRY81" s="211"/>
      <c r="GRZ81" s="211"/>
      <c r="GSA81" s="211"/>
      <c r="GSB81" s="211"/>
      <c r="GSC81" s="211"/>
      <c r="GSD81" s="211"/>
      <c r="GSE81" s="211"/>
      <c r="GSF81" s="211"/>
      <c r="GSG81" s="211"/>
      <c r="GSH81" s="211"/>
      <c r="GSI81" s="211"/>
      <c r="GSJ81" s="211"/>
      <c r="GSK81" s="211"/>
      <c r="GSL81" s="211"/>
      <c r="GSM81" s="211"/>
      <c r="GSN81" s="211"/>
      <c r="GSO81" s="211"/>
      <c r="GSP81" s="211"/>
      <c r="GSQ81" s="211"/>
      <c r="GSR81" s="211"/>
      <c r="GSS81" s="211"/>
      <c r="GST81" s="211"/>
      <c r="GSU81" s="211"/>
      <c r="GSV81" s="211"/>
      <c r="GSW81" s="211"/>
      <c r="GSX81" s="211"/>
      <c r="GSY81" s="211"/>
      <c r="GSZ81" s="211"/>
      <c r="GTA81" s="211"/>
      <c r="GTB81" s="211"/>
      <c r="GTC81" s="211"/>
      <c r="GTD81" s="211"/>
      <c r="GTE81" s="211"/>
      <c r="GTF81" s="211"/>
      <c r="GTG81" s="211"/>
      <c r="GTH81" s="211"/>
      <c r="GTI81" s="211"/>
      <c r="GTJ81" s="211"/>
      <c r="GTK81" s="211"/>
      <c r="GTL81" s="211"/>
      <c r="GTM81" s="211"/>
      <c r="GTN81" s="211"/>
      <c r="GTO81" s="211"/>
      <c r="GTP81" s="211"/>
      <c r="GTQ81" s="211"/>
      <c r="GTR81" s="211"/>
      <c r="GTS81" s="211"/>
      <c r="GTT81" s="211"/>
      <c r="GTU81" s="211"/>
      <c r="GTV81" s="211"/>
      <c r="GTW81" s="211"/>
      <c r="GTX81" s="211"/>
      <c r="GTY81" s="211"/>
      <c r="GTZ81" s="211"/>
      <c r="GUA81" s="211"/>
      <c r="GUB81" s="211"/>
      <c r="GUC81" s="211"/>
      <c r="GUD81" s="211"/>
      <c r="GUE81" s="211"/>
      <c r="GUF81" s="211"/>
      <c r="GUG81" s="211"/>
      <c r="GUH81" s="211"/>
      <c r="GUI81" s="211"/>
      <c r="GUJ81" s="211"/>
      <c r="GUK81" s="211"/>
      <c r="GUL81" s="211"/>
      <c r="GUM81" s="211"/>
      <c r="GUN81" s="211"/>
      <c r="GUO81" s="211"/>
      <c r="GUP81" s="211"/>
      <c r="GUQ81" s="211"/>
      <c r="GUR81" s="211"/>
      <c r="GUS81" s="211"/>
      <c r="GUT81" s="211"/>
      <c r="GUU81" s="211"/>
      <c r="GUV81" s="211"/>
      <c r="GUW81" s="211"/>
      <c r="GUX81" s="211"/>
      <c r="GUY81" s="211"/>
      <c r="GUZ81" s="211"/>
      <c r="GVA81" s="211"/>
      <c r="GVB81" s="211"/>
      <c r="GVC81" s="211"/>
      <c r="GVD81" s="211"/>
      <c r="GVE81" s="211"/>
      <c r="GVF81" s="211"/>
      <c r="GVG81" s="211"/>
      <c r="GVH81" s="211"/>
      <c r="GVI81" s="211"/>
      <c r="GVJ81" s="211"/>
      <c r="GVK81" s="211"/>
      <c r="GVL81" s="211"/>
      <c r="GVM81" s="211"/>
      <c r="GVN81" s="211"/>
      <c r="GVO81" s="211"/>
      <c r="GVP81" s="211"/>
      <c r="GVQ81" s="211"/>
      <c r="GVR81" s="211"/>
      <c r="GVS81" s="211"/>
      <c r="GVT81" s="211"/>
      <c r="GVU81" s="211"/>
      <c r="GVV81" s="211"/>
      <c r="GVW81" s="211"/>
      <c r="GVX81" s="211"/>
      <c r="GVY81" s="211"/>
      <c r="GVZ81" s="211"/>
      <c r="GWA81" s="211"/>
      <c r="GWB81" s="211"/>
      <c r="GWC81" s="211"/>
      <c r="GWD81" s="211"/>
      <c r="GWE81" s="211"/>
      <c r="GWF81" s="211"/>
      <c r="GWG81" s="211"/>
      <c r="GWH81" s="211"/>
      <c r="GWI81" s="211"/>
      <c r="GWJ81" s="211"/>
      <c r="GWK81" s="211"/>
      <c r="GWL81" s="211"/>
      <c r="GWM81" s="211"/>
      <c r="GWN81" s="211"/>
      <c r="GWO81" s="211"/>
      <c r="GWP81" s="211"/>
      <c r="GWQ81" s="211"/>
      <c r="GWR81" s="211"/>
      <c r="GWS81" s="211"/>
      <c r="GWT81" s="211"/>
      <c r="GWU81" s="211"/>
      <c r="GWV81" s="211"/>
      <c r="GWW81" s="211"/>
      <c r="GWX81" s="211"/>
      <c r="GWY81" s="211"/>
      <c r="GWZ81" s="211"/>
      <c r="GXA81" s="211"/>
      <c r="GXB81" s="211"/>
      <c r="GXC81" s="211"/>
      <c r="GXD81" s="211"/>
      <c r="GXE81" s="211"/>
      <c r="GXF81" s="211"/>
      <c r="GXG81" s="211"/>
      <c r="GXH81" s="211"/>
      <c r="GXI81" s="211"/>
      <c r="GXJ81" s="211"/>
      <c r="GXK81" s="211"/>
      <c r="GXL81" s="211"/>
      <c r="GXM81" s="211"/>
      <c r="GXN81" s="211"/>
      <c r="GXO81" s="211"/>
      <c r="GXP81" s="211"/>
      <c r="GXQ81" s="211"/>
      <c r="GXR81" s="211"/>
      <c r="GXS81" s="211"/>
      <c r="GXT81" s="211"/>
      <c r="GXU81" s="211"/>
      <c r="GXV81" s="211"/>
      <c r="GXW81" s="211"/>
      <c r="GXX81" s="211"/>
      <c r="GXY81" s="211"/>
      <c r="GXZ81" s="211"/>
      <c r="GYA81" s="211"/>
      <c r="GYB81" s="211"/>
      <c r="GYC81" s="211"/>
      <c r="GYD81" s="211"/>
      <c r="GYE81" s="211"/>
      <c r="GYF81" s="211"/>
      <c r="GYG81" s="211"/>
      <c r="GYH81" s="211"/>
      <c r="GYI81" s="211"/>
      <c r="GYJ81" s="211"/>
      <c r="GYK81" s="211"/>
      <c r="GYL81" s="211"/>
      <c r="GYM81" s="211"/>
      <c r="GYN81" s="211"/>
      <c r="GYO81" s="211"/>
      <c r="GYP81" s="211"/>
      <c r="GYQ81" s="211"/>
      <c r="GYR81" s="211"/>
      <c r="GYS81" s="211"/>
      <c r="GYT81" s="211"/>
      <c r="GYU81" s="211"/>
      <c r="GYV81" s="211"/>
      <c r="GYW81" s="211"/>
      <c r="GYX81" s="211"/>
      <c r="GYY81" s="211"/>
      <c r="GYZ81" s="211"/>
      <c r="GZA81" s="211"/>
      <c r="GZB81" s="211"/>
      <c r="GZC81" s="211"/>
      <c r="GZD81" s="211"/>
      <c r="GZE81" s="211"/>
      <c r="GZF81" s="211"/>
      <c r="GZG81" s="211"/>
      <c r="GZH81" s="211"/>
      <c r="GZI81" s="211"/>
      <c r="GZJ81" s="211"/>
      <c r="GZK81" s="211"/>
      <c r="GZL81" s="211"/>
      <c r="GZM81" s="211"/>
      <c r="GZN81" s="211"/>
      <c r="GZO81" s="211"/>
      <c r="GZP81" s="211"/>
      <c r="GZQ81" s="211"/>
      <c r="GZR81" s="211"/>
      <c r="GZS81" s="211"/>
      <c r="GZT81" s="211"/>
      <c r="GZU81" s="211"/>
      <c r="GZV81" s="211"/>
      <c r="GZW81" s="211"/>
      <c r="GZX81" s="211"/>
      <c r="GZY81" s="211"/>
      <c r="GZZ81" s="211"/>
      <c r="HAA81" s="211"/>
      <c r="HAB81" s="211"/>
      <c r="HAC81" s="211"/>
      <c r="HAD81" s="211"/>
      <c r="HAE81" s="211"/>
      <c r="HAF81" s="211"/>
      <c r="HAG81" s="211"/>
      <c r="HAH81" s="211"/>
      <c r="HAI81" s="211"/>
      <c r="HAJ81" s="211"/>
      <c r="HAK81" s="211"/>
      <c r="HAL81" s="211"/>
      <c r="HAM81" s="211"/>
      <c r="HAN81" s="211"/>
      <c r="HAO81" s="211"/>
      <c r="HAP81" s="211"/>
      <c r="HAQ81" s="211"/>
      <c r="HAR81" s="211"/>
      <c r="HAS81" s="211"/>
      <c r="HAT81" s="211"/>
      <c r="HAU81" s="211"/>
      <c r="HAV81" s="211"/>
      <c r="HAW81" s="211"/>
      <c r="HAX81" s="211"/>
      <c r="HAY81" s="211"/>
      <c r="HAZ81" s="211"/>
      <c r="HBA81" s="211"/>
      <c r="HBB81" s="211"/>
      <c r="HBC81" s="211"/>
      <c r="HBD81" s="211"/>
      <c r="HBE81" s="211"/>
      <c r="HBF81" s="211"/>
      <c r="HBG81" s="211"/>
      <c r="HBH81" s="211"/>
      <c r="HBI81" s="211"/>
      <c r="HBJ81" s="211"/>
      <c r="HBK81" s="211"/>
      <c r="HBL81" s="211"/>
      <c r="HBM81" s="211"/>
      <c r="HBN81" s="211"/>
      <c r="HBO81" s="211"/>
      <c r="HBP81" s="211"/>
      <c r="HBQ81" s="211"/>
      <c r="HBR81" s="211"/>
      <c r="HBS81" s="211"/>
      <c r="HBT81" s="211"/>
      <c r="HBU81" s="211"/>
      <c r="HBV81" s="211"/>
      <c r="HBW81" s="211"/>
      <c r="HBX81" s="211"/>
      <c r="HBY81" s="211"/>
      <c r="HBZ81" s="211"/>
      <c r="HCA81" s="211"/>
      <c r="HCB81" s="211"/>
      <c r="HCC81" s="211"/>
      <c r="HCD81" s="211"/>
      <c r="HCE81" s="211"/>
      <c r="HCF81" s="211"/>
      <c r="HCG81" s="211"/>
      <c r="HCH81" s="211"/>
      <c r="HCI81" s="211"/>
      <c r="HCJ81" s="211"/>
      <c r="HCK81" s="211"/>
      <c r="HCL81" s="211"/>
      <c r="HCM81" s="211"/>
      <c r="HCN81" s="211"/>
      <c r="HCO81" s="211"/>
      <c r="HCP81" s="211"/>
      <c r="HCQ81" s="211"/>
      <c r="HCR81" s="211"/>
      <c r="HCS81" s="211"/>
      <c r="HCT81" s="211"/>
      <c r="HCU81" s="211"/>
      <c r="HCV81" s="211"/>
      <c r="HCW81" s="211"/>
      <c r="HCX81" s="211"/>
      <c r="HCY81" s="211"/>
      <c r="HCZ81" s="211"/>
      <c r="HDA81" s="211"/>
      <c r="HDB81" s="211"/>
      <c r="HDC81" s="211"/>
      <c r="HDD81" s="211"/>
      <c r="HDE81" s="211"/>
      <c r="HDF81" s="211"/>
      <c r="HDG81" s="211"/>
      <c r="HDH81" s="211"/>
      <c r="HDI81" s="211"/>
      <c r="HDJ81" s="211"/>
      <c r="HDK81" s="211"/>
      <c r="HDL81" s="211"/>
      <c r="HDM81" s="211"/>
      <c r="HDN81" s="211"/>
      <c r="HDO81" s="211"/>
      <c r="HDP81" s="211"/>
      <c r="HDQ81" s="211"/>
      <c r="HDR81" s="211"/>
      <c r="HDS81" s="211"/>
      <c r="HDT81" s="211"/>
      <c r="HDU81" s="211"/>
      <c r="HDV81" s="211"/>
      <c r="HDW81" s="211"/>
      <c r="HDX81" s="211"/>
      <c r="HDY81" s="211"/>
      <c r="HDZ81" s="211"/>
      <c r="HEA81" s="211"/>
      <c r="HEB81" s="211"/>
      <c r="HEC81" s="211"/>
      <c r="HED81" s="211"/>
      <c r="HEE81" s="211"/>
      <c r="HEF81" s="211"/>
      <c r="HEG81" s="211"/>
      <c r="HEH81" s="211"/>
      <c r="HEI81" s="211"/>
      <c r="HEJ81" s="211"/>
      <c r="HEK81" s="211"/>
      <c r="HEL81" s="211"/>
      <c r="HEM81" s="211"/>
      <c r="HEN81" s="211"/>
      <c r="HEO81" s="211"/>
      <c r="HEP81" s="211"/>
      <c r="HEQ81" s="211"/>
      <c r="HER81" s="211"/>
      <c r="HES81" s="211"/>
      <c r="HET81" s="211"/>
      <c r="HEU81" s="211"/>
      <c r="HEV81" s="211"/>
      <c r="HEW81" s="211"/>
      <c r="HEX81" s="211"/>
      <c r="HEY81" s="211"/>
      <c r="HEZ81" s="211"/>
      <c r="HFA81" s="211"/>
      <c r="HFB81" s="211"/>
      <c r="HFC81" s="211"/>
      <c r="HFD81" s="211"/>
      <c r="HFE81" s="211"/>
      <c r="HFF81" s="211"/>
      <c r="HFG81" s="211"/>
      <c r="HFH81" s="211"/>
      <c r="HFI81" s="211"/>
      <c r="HFJ81" s="211"/>
      <c r="HFK81" s="211"/>
      <c r="HFL81" s="211"/>
      <c r="HFM81" s="211"/>
      <c r="HFN81" s="211"/>
      <c r="HFO81" s="211"/>
      <c r="HFP81" s="211"/>
      <c r="HFQ81" s="211"/>
      <c r="HFR81" s="211"/>
      <c r="HFS81" s="211"/>
      <c r="HFT81" s="211"/>
      <c r="HFU81" s="211"/>
      <c r="HFV81" s="211"/>
      <c r="HFW81" s="211"/>
      <c r="HFX81" s="211"/>
      <c r="HFY81" s="211"/>
      <c r="HFZ81" s="211"/>
      <c r="HGA81" s="211"/>
      <c r="HGB81" s="211"/>
      <c r="HGC81" s="211"/>
      <c r="HGD81" s="211"/>
      <c r="HGE81" s="211"/>
      <c r="HGF81" s="211"/>
      <c r="HGG81" s="211"/>
      <c r="HGH81" s="211"/>
      <c r="HGI81" s="211"/>
      <c r="HGJ81" s="211"/>
      <c r="HGK81" s="211"/>
      <c r="HGL81" s="211"/>
      <c r="HGM81" s="211"/>
      <c r="HGN81" s="211"/>
      <c r="HGO81" s="211"/>
      <c r="HGP81" s="211"/>
      <c r="HGQ81" s="211"/>
      <c r="HGR81" s="211"/>
      <c r="HGS81" s="211"/>
      <c r="HGT81" s="211"/>
      <c r="HGU81" s="211"/>
      <c r="HGV81" s="211"/>
      <c r="HGW81" s="211"/>
      <c r="HGX81" s="211"/>
      <c r="HGY81" s="211"/>
      <c r="HGZ81" s="211"/>
      <c r="HHA81" s="211"/>
      <c r="HHB81" s="211"/>
      <c r="HHC81" s="211"/>
      <c r="HHD81" s="211"/>
      <c r="HHE81" s="211"/>
      <c r="HHF81" s="211"/>
      <c r="HHG81" s="211"/>
      <c r="HHH81" s="211"/>
      <c r="HHI81" s="211"/>
      <c r="HHJ81" s="211"/>
      <c r="HHK81" s="211"/>
      <c r="HHL81" s="211"/>
      <c r="HHM81" s="211"/>
      <c r="HHN81" s="211"/>
      <c r="HHO81" s="211"/>
      <c r="HHP81" s="211"/>
      <c r="HHQ81" s="211"/>
      <c r="HHR81" s="211"/>
      <c r="HHS81" s="211"/>
      <c r="HHT81" s="211"/>
      <c r="HHU81" s="211"/>
      <c r="HHV81" s="211"/>
      <c r="HHW81" s="211"/>
      <c r="HHX81" s="211"/>
      <c r="HHY81" s="211"/>
      <c r="HHZ81" s="211"/>
      <c r="HIA81" s="211"/>
      <c r="HIB81" s="211"/>
      <c r="HIC81" s="211"/>
      <c r="HID81" s="211"/>
      <c r="HIE81" s="211"/>
      <c r="HIF81" s="211"/>
      <c r="HIG81" s="211"/>
      <c r="HIH81" s="211"/>
      <c r="HII81" s="211"/>
      <c r="HIJ81" s="211"/>
      <c r="HIK81" s="211"/>
      <c r="HIL81" s="211"/>
      <c r="HIM81" s="211"/>
      <c r="HIN81" s="211"/>
      <c r="HIO81" s="211"/>
      <c r="HIP81" s="211"/>
      <c r="HIQ81" s="211"/>
      <c r="HIR81" s="211"/>
      <c r="HIS81" s="211"/>
      <c r="HIT81" s="211"/>
      <c r="HIU81" s="211"/>
      <c r="HIV81" s="211"/>
      <c r="HIW81" s="211"/>
      <c r="HIX81" s="211"/>
      <c r="HIY81" s="211"/>
      <c r="HIZ81" s="211"/>
      <c r="HJA81" s="211"/>
      <c r="HJB81" s="211"/>
      <c r="HJC81" s="211"/>
      <c r="HJD81" s="211"/>
      <c r="HJE81" s="211"/>
      <c r="HJF81" s="211"/>
      <c r="HJG81" s="211"/>
      <c r="HJH81" s="211"/>
      <c r="HJI81" s="211"/>
      <c r="HJJ81" s="211"/>
      <c r="HJK81" s="211"/>
      <c r="HJL81" s="211"/>
      <c r="HJM81" s="211"/>
      <c r="HJN81" s="211"/>
      <c r="HJO81" s="211"/>
      <c r="HJP81" s="211"/>
      <c r="HJQ81" s="211"/>
      <c r="HJR81" s="211"/>
      <c r="HJS81" s="211"/>
      <c r="HJT81" s="211"/>
      <c r="HJU81" s="211"/>
      <c r="HJV81" s="211"/>
      <c r="HJW81" s="211"/>
      <c r="HJX81" s="211"/>
      <c r="HJY81" s="211"/>
      <c r="HJZ81" s="211"/>
      <c r="HKA81" s="211"/>
      <c r="HKB81" s="211"/>
      <c r="HKC81" s="211"/>
      <c r="HKD81" s="211"/>
      <c r="HKE81" s="211"/>
      <c r="HKF81" s="211"/>
      <c r="HKG81" s="211"/>
      <c r="HKH81" s="211"/>
      <c r="HKI81" s="211"/>
      <c r="HKJ81" s="211"/>
      <c r="HKK81" s="211"/>
      <c r="HKL81" s="211"/>
      <c r="HKM81" s="211"/>
      <c r="HKN81" s="211"/>
      <c r="HKO81" s="211"/>
      <c r="HKP81" s="211"/>
      <c r="HKQ81" s="211"/>
      <c r="HKR81" s="211"/>
      <c r="HKS81" s="211"/>
      <c r="HKT81" s="211"/>
      <c r="HKU81" s="211"/>
      <c r="HKV81" s="211"/>
      <c r="HKW81" s="211"/>
      <c r="HKX81" s="211"/>
      <c r="HKY81" s="211"/>
      <c r="HKZ81" s="211"/>
      <c r="HLA81" s="211"/>
      <c r="HLB81" s="211"/>
      <c r="HLC81" s="211"/>
      <c r="HLD81" s="211"/>
      <c r="HLE81" s="211"/>
      <c r="HLF81" s="211"/>
      <c r="HLG81" s="211"/>
      <c r="HLH81" s="211"/>
      <c r="HLI81" s="211"/>
      <c r="HLJ81" s="211"/>
      <c r="HLK81" s="211"/>
      <c r="HLL81" s="211"/>
      <c r="HLM81" s="211"/>
      <c r="HLN81" s="211"/>
      <c r="HLO81" s="211"/>
      <c r="HLP81" s="211"/>
      <c r="HLQ81" s="211"/>
      <c r="HLR81" s="211"/>
      <c r="HLS81" s="211"/>
      <c r="HLT81" s="211"/>
      <c r="HLU81" s="211"/>
      <c r="HLV81" s="211"/>
      <c r="HLW81" s="211"/>
      <c r="HLX81" s="211"/>
      <c r="HLY81" s="211"/>
      <c r="HLZ81" s="211"/>
      <c r="HMA81" s="211"/>
      <c r="HMB81" s="211"/>
      <c r="HMC81" s="211"/>
      <c r="HMD81" s="211"/>
      <c r="HME81" s="211"/>
      <c r="HMF81" s="211"/>
      <c r="HMG81" s="211"/>
      <c r="HMH81" s="211"/>
      <c r="HMI81" s="211"/>
      <c r="HMJ81" s="211"/>
      <c r="HMK81" s="211"/>
      <c r="HML81" s="211"/>
      <c r="HMM81" s="211"/>
      <c r="HMN81" s="211"/>
      <c r="HMO81" s="211"/>
      <c r="HMP81" s="211"/>
      <c r="HMQ81" s="211"/>
      <c r="HMR81" s="211"/>
      <c r="HMS81" s="211"/>
      <c r="HMT81" s="211"/>
      <c r="HMU81" s="211"/>
      <c r="HMV81" s="211"/>
      <c r="HMW81" s="211"/>
      <c r="HMX81" s="211"/>
      <c r="HMY81" s="211"/>
      <c r="HMZ81" s="211"/>
      <c r="HNA81" s="211"/>
      <c r="HNB81" s="211"/>
      <c r="HNC81" s="211"/>
      <c r="HND81" s="211"/>
      <c r="HNE81" s="211"/>
      <c r="HNF81" s="211"/>
      <c r="HNG81" s="211"/>
      <c r="HNH81" s="211"/>
      <c r="HNI81" s="211"/>
      <c r="HNJ81" s="211"/>
      <c r="HNK81" s="211"/>
      <c r="HNL81" s="211"/>
      <c r="HNM81" s="211"/>
      <c r="HNN81" s="211"/>
      <c r="HNO81" s="211"/>
      <c r="HNP81" s="211"/>
      <c r="HNQ81" s="211"/>
      <c r="HNR81" s="211"/>
      <c r="HNS81" s="211"/>
      <c r="HNT81" s="211"/>
      <c r="HNU81" s="211"/>
      <c r="HNV81" s="211"/>
      <c r="HNW81" s="211"/>
      <c r="HNX81" s="211"/>
      <c r="HNY81" s="211"/>
      <c r="HNZ81" s="211"/>
      <c r="HOA81" s="211"/>
      <c r="HOB81" s="211"/>
      <c r="HOC81" s="211"/>
      <c r="HOD81" s="211"/>
      <c r="HOE81" s="211"/>
      <c r="HOF81" s="211"/>
      <c r="HOG81" s="211"/>
      <c r="HOH81" s="211"/>
      <c r="HOI81" s="211"/>
      <c r="HOJ81" s="211"/>
      <c r="HOK81" s="211"/>
      <c r="HOL81" s="211"/>
      <c r="HOM81" s="211"/>
      <c r="HON81" s="211"/>
      <c r="HOO81" s="211"/>
      <c r="HOP81" s="211"/>
      <c r="HOQ81" s="211"/>
      <c r="HOR81" s="211"/>
      <c r="HOS81" s="211"/>
      <c r="HOT81" s="211"/>
      <c r="HOU81" s="211"/>
      <c r="HOV81" s="211"/>
      <c r="HOW81" s="211"/>
      <c r="HOX81" s="211"/>
      <c r="HOY81" s="211"/>
      <c r="HOZ81" s="211"/>
      <c r="HPA81" s="211"/>
      <c r="HPB81" s="211"/>
      <c r="HPC81" s="211"/>
      <c r="HPD81" s="211"/>
      <c r="HPE81" s="211"/>
      <c r="HPF81" s="211"/>
      <c r="HPG81" s="211"/>
      <c r="HPH81" s="211"/>
      <c r="HPI81" s="211"/>
      <c r="HPJ81" s="211"/>
      <c r="HPK81" s="211"/>
      <c r="HPL81" s="211"/>
      <c r="HPM81" s="211"/>
      <c r="HPN81" s="211"/>
      <c r="HPO81" s="211"/>
      <c r="HPP81" s="211"/>
      <c r="HPQ81" s="211"/>
      <c r="HPR81" s="211"/>
      <c r="HPS81" s="211"/>
      <c r="HPT81" s="211"/>
      <c r="HPU81" s="211"/>
      <c r="HPV81" s="211"/>
      <c r="HPW81" s="211"/>
      <c r="HPX81" s="211"/>
      <c r="HPY81" s="211"/>
      <c r="HPZ81" s="211"/>
      <c r="HQA81" s="211"/>
      <c r="HQB81" s="211"/>
      <c r="HQC81" s="211"/>
      <c r="HQD81" s="211"/>
      <c r="HQE81" s="211"/>
      <c r="HQF81" s="211"/>
      <c r="HQG81" s="211"/>
      <c r="HQH81" s="211"/>
      <c r="HQI81" s="211"/>
      <c r="HQJ81" s="211"/>
      <c r="HQK81" s="211"/>
      <c r="HQL81" s="211"/>
      <c r="HQM81" s="211"/>
      <c r="HQN81" s="211"/>
      <c r="HQO81" s="211"/>
      <c r="HQP81" s="211"/>
      <c r="HQQ81" s="211"/>
      <c r="HQR81" s="211"/>
      <c r="HQS81" s="211"/>
      <c r="HQT81" s="211"/>
      <c r="HQU81" s="211"/>
      <c r="HQV81" s="211"/>
      <c r="HQW81" s="211"/>
      <c r="HQX81" s="211"/>
      <c r="HQY81" s="211"/>
      <c r="HQZ81" s="211"/>
      <c r="HRA81" s="211"/>
      <c r="HRB81" s="211"/>
      <c r="HRC81" s="211"/>
      <c r="HRD81" s="211"/>
      <c r="HRE81" s="211"/>
      <c r="HRF81" s="211"/>
      <c r="HRG81" s="211"/>
      <c r="HRH81" s="211"/>
      <c r="HRI81" s="211"/>
      <c r="HRJ81" s="211"/>
      <c r="HRK81" s="211"/>
      <c r="HRL81" s="211"/>
      <c r="HRM81" s="211"/>
      <c r="HRN81" s="211"/>
      <c r="HRO81" s="211"/>
      <c r="HRP81" s="211"/>
      <c r="HRQ81" s="211"/>
      <c r="HRR81" s="211"/>
      <c r="HRS81" s="211"/>
      <c r="HRT81" s="211"/>
      <c r="HRU81" s="211"/>
      <c r="HRV81" s="211"/>
      <c r="HRW81" s="211"/>
      <c r="HRX81" s="211"/>
      <c r="HRY81" s="211"/>
      <c r="HRZ81" s="211"/>
      <c r="HSA81" s="211"/>
      <c r="HSB81" s="211"/>
      <c r="HSC81" s="211"/>
      <c r="HSD81" s="211"/>
      <c r="HSE81" s="211"/>
      <c r="HSF81" s="211"/>
      <c r="HSG81" s="211"/>
      <c r="HSH81" s="211"/>
      <c r="HSI81" s="211"/>
      <c r="HSJ81" s="211"/>
      <c r="HSK81" s="211"/>
      <c r="HSL81" s="211"/>
      <c r="HSM81" s="211"/>
      <c r="HSN81" s="211"/>
      <c r="HSO81" s="211"/>
      <c r="HSP81" s="211"/>
      <c r="HSQ81" s="211"/>
      <c r="HSR81" s="211"/>
      <c r="HSS81" s="211"/>
      <c r="HST81" s="211"/>
      <c r="HSU81" s="211"/>
      <c r="HSV81" s="211"/>
      <c r="HSW81" s="211"/>
      <c r="HSX81" s="211"/>
      <c r="HSY81" s="211"/>
      <c r="HSZ81" s="211"/>
      <c r="HTA81" s="211"/>
      <c r="HTB81" s="211"/>
      <c r="HTC81" s="211"/>
      <c r="HTD81" s="211"/>
      <c r="HTE81" s="211"/>
      <c r="HTF81" s="211"/>
      <c r="HTG81" s="211"/>
      <c r="HTH81" s="211"/>
      <c r="HTI81" s="211"/>
      <c r="HTJ81" s="211"/>
      <c r="HTK81" s="211"/>
      <c r="HTL81" s="211"/>
      <c r="HTM81" s="211"/>
      <c r="HTN81" s="211"/>
      <c r="HTO81" s="211"/>
      <c r="HTP81" s="211"/>
      <c r="HTQ81" s="211"/>
      <c r="HTR81" s="211"/>
      <c r="HTS81" s="211"/>
      <c r="HTT81" s="211"/>
      <c r="HTU81" s="211"/>
      <c r="HTV81" s="211"/>
      <c r="HTW81" s="211"/>
      <c r="HTX81" s="211"/>
      <c r="HTY81" s="211"/>
      <c r="HTZ81" s="211"/>
      <c r="HUA81" s="211"/>
      <c r="HUB81" s="211"/>
      <c r="HUC81" s="211"/>
      <c r="HUD81" s="211"/>
      <c r="HUE81" s="211"/>
      <c r="HUF81" s="211"/>
      <c r="HUG81" s="211"/>
      <c r="HUH81" s="211"/>
      <c r="HUI81" s="211"/>
      <c r="HUJ81" s="211"/>
      <c r="HUK81" s="211"/>
      <c r="HUL81" s="211"/>
      <c r="HUM81" s="211"/>
      <c r="HUN81" s="211"/>
      <c r="HUO81" s="211"/>
      <c r="HUP81" s="211"/>
      <c r="HUQ81" s="211"/>
      <c r="HUR81" s="211"/>
      <c r="HUS81" s="211"/>
      <c r="HUT81" s="211"/>
      <c r="HUU81" s="211"/>
      <c r="HUV81" s="211"/>
      <c r="HUW81" s="211"/>
      <c r="HUX81" s="211"/>
      <c r="HUY81" s="211"/>
      <c r="HUZ81" s="211"/>
      <c r="HVA81" s="211"/>
      <c r="HVB81" s="211"/>
      <c r="HVC81" s="211"/>
      <c r="HVD81" s="211"/>
      <c r="HVE81" s="211"/>
      <c r="HVF81" s="211"/>
      <c r="HVG81" s="211"/>
      <c r="HVH81" s="211"/>
      <c r="HVI81" s="211"/>
      <c r="HVJ81" s="211"/>
      <c r="HVK81" s="211"/>
      <c r="HVL81" s="211"/>
      <c r="HVM81" s="211"/>
      <c r="HVN81" s="211"/>
      <c r="HVO81" s="211"/>
      <c r="HVP81" s="211"/>
      <c r="HVQ81" s="211"/>
      <c r="HVR81" s="211"/>
      <c r="HVS81" s="211"/>
      <c r="HVT81" s="211"/>
      <c r="HVU81" s="211"/>
      <c r="HVV81" s="211"/>
      <c r="HVW81" s="211"/>
      <c r="HVX81" s="211"/>
      <c r="HVY81" s="211"/>
      <c r="HVZ81" s="211"/>
      <c r="HWA81" s="211"/>
      <c r="HWB81" s="211"/>
      <c r="HWC81" s="211"/>
      <c r="HWD81" s="211"/>
      <c r="HWE81" s="211"/>
      <c r="HWF81" s="211"/>
      <c r="HWG81" s="211"/>
      <c r="HWH81" s="211"/>
      <c r="HWI81" s="211"/>
      <c r="HWJ81" s="211"/>
      <c r="HWK81" s="211"/>
      <c r="HWL81" s="211"/>
      <c r="HWM81" s="211"/>
      <c r="HWN81" s="211"/>
      <c r="HWO81" s="211"/>
      <c r="HWP81" s="211"/>
      <c r="HWQ81" s="211"/>
      <c r="HWR81" s="211"/>
      <c r="HWS81" s="211"/>
      <c r="HWT81" s="211"/>
      <c r="HWU81" s="211"/>
      <c r="HWV81" s="211"/>
      <c r="HWW81" s="211"/>
      <c r="HWX81" s="211"/>
      <c r="HWY81" s="211"/>
      <c r="HWZ81" s="211"/>
      <c r="HXA81" s="211"/>
      <c r="HXB81" s="211"/>
      <c r="HXC81" s="211"/>
      <c r="HXD81" s="211"/>
      <c r="HXE81" s="211"/>
      <c r="HXF81" s="211"/>
      <c r="HXG81" s="211"/>
      <c r="HXH81" s="211"/>
      <c r="HXI81" s="211"/>
      <c r="HXJ81" s="211"/>
      <c r="HXK81" s="211"/>
      <c r="HXL81" s="211"/>
      <c r="HXM81" s="211"/>
      <c r="HXN81" s="211"/>
      <c r="HXO81" s="211"/>
      <c r="HXP81" s="211"/>
      <c r="HXQ81" s="211"/>
      <c r="HXR81" s="211"/>
      <c r="HXS81" s="211"/>
      <c r="HXT81" s="211"/>
      <c r="HXU81" s="211"/>
      <c r="HXV81" s="211"/>
      <c r="HXW81" s="211"/>
      <c r="HXX81" s="211"/>
      <c r="HXY81" s="211"/>
      <c r="HXZ81" s="211"/>
      <c r="HYA81" s="211"/>
      <c r="HYB81" s="211"/>
      <c r="HYC81" s="211"/>
      <c r="HYD81" s="211"/>
      <c r="HYE81" s="211"/>
      <c r="HYF81" s="211"/>
      <c r="HYG81" s="211"/>
      <c r="HYH81" s="211"/>
      <c r="HYI81" s="211"/>
      <c r="HYJ81" s="211"/>
      <c r="HYK81" s="211"/>
      <c r="HYL81" s="211"/>
      <c r="HYM81" s="211"/>
      <c r="HYN81" s="211"/>
      <c r="HYO81" s="211"/>
      <c r="HYP81" s="211"/>
      <c r="HYQ81" s="211"/>
      <c r="HYR81" s="211"/>
      <c r="HYS81" s="211"/>
      <c r="HYT81" s="211"/>
      <c r="HYU81" s="211"/>
      <c r="HYV81" s="211"/>
      <c r="HYW81" s="211"/>
      <c r="HYX81" s="211"/>
      <c r="HYY81" s="211"/>
      <c r="HYZ81" s="211"/>
      <c r="HZA81" s="211"/>
      <c r="HZB81" s="211"/>
      <c r="HZC81" s="211"/>
      <c r="HZD81" s="211"/>
      <c r="HZE81" s="211"/>
      <c r="HZF81" s="211"/>
      <c r="HZG81" s="211"/>
      <c r="HZH81" s="211"/>
      <c r="HZI81" s="211"/>
      <c r="HZJ81" s="211"/>
      <c r="HZK81" s="211"/>
      <c r="HZL81" s="211"/>
      <c r="HZM81" s="211"/>
      <c r="HZN81" s="211"/>
      <c r="HZO81" s="211"/>
      <c r="HZP81" s="211"/>
      <c r="HZQ81" s="211"/>
      <c r="HZR81" s="211"/>
      <c r="HZS81" s="211"/>
      <c r="HZT81" s="211"/>
      <c r="HZU81" s="211"/>
      <c r="HZV81" s="211"/>
      <c r="HZW81" s="211"/>
      <c r="HZX81" s="211"/>
      <c r="HZY81" s="211"/>
      <c r="HZZ81" s="211"/>
      <c r="IAA81" s="211"/>
      <c r="IAB81" s="211"/>
      <c r="IAC81" s="211"/>
      <c r="IAD81" s="211"/>
      <c r="IAE81" s="211"/>
      <c r="IAF81" s="211"/>
      <c r="IAG81" s="211"/>
      <c r="IAH81" s="211"/>
      <c r="IAI81" s="211"/>
      <c r="IAJ81" s="211"/>
      <c r="IAK81" s="211"/>
      <c r="IAL81" s="211"/>
      <c r="IAM81" s="211"/>
      <c r="IAN81" s="211"/>
      <c r="IAO81" s="211"/>
      <c r="IAP81" s="211"/>
      <c r="IAQ81" s="211"/>
      <c r="IAR81" s="211"/>
      <c r="IAS81" s="211"/>
      <c r="IAT81" s="211"/>
      <c r="IAU81" s="211"/>
      <c r="IAV81" s="211"/>
      <c r="IAW81" s="211"/>
      <c r="IAX81" s="211"/>
      <c r="IAY81" s="211"/>
      <c r="IAZ81" s="211"/>
      <c r="IBA81" s="211"/>
      <c r="IBB81" s="211"/>
      <c r="IBC81" s="211"/>
      <c r="IBD81" s="211"/>
      <c r="IBE81" s="211"/>
      <c r="IBF81" s="211"/>
      <c r="IBG81" s="211"/>
      <c r="IBH81" s="211"/>
      <c r="IBI81" s="211"/>
      <c r="IBJ81" s="211"/>
      <c r="IBK81" s="211"/>
      <c r="IBL81" s="211"/>
      <c r="IBM81" s="211"/>
      <c r="IBN81" s="211"/>
      <c r="IBO81" s="211"/>
      <c r="IBP81" s="211"/>
      <c r="IBQ81" s="211"/>
      <c r="IBR81" s="211"/>
      <c r="IBS81" s="211"/>
      <c r="IBT81" s="211"/>
      <c r="IBU81" s="211"/>
      <c r="IBV81" s="211"/>
      <c r="IBW81" s="211"/>
      <c r="IBX81" s="211"/>
      <c r="IBY81" s="211"/>
      <c r="IBZ81" s="211"/>
      <c r="ICA81" s="211"/>
      <c r="ICB81" s="211"/>
      <c r="ICC81" s="211"/>
      <c r="ICD81" s="211"/>
      <c r="ICE81" s="211"/>
      <c r="ICF81" s="211"/>
      <c r="ICG81" s="211"/>
      <c r="ICH81" s="211"/>
      <c r="ICI81" s="211"/>
      <c r="ICJ81" s="211"/>
      <c r="ICK81" s="211"/>
      <c r="ICL81" s="211"/>
      <c r="ICM81" s="211"/>
      <c r="ICN81" s="211"/>
      <c r="ICO81" s="211"/>
      <c r="ICP81" s="211"/>
      <c r="ICQ81" s="211"/>
      <c r="ICR81" s="211"/>
      <c r="ICS81" s="211"/>
      <c r="ICT81" s="211"/>
      <c r="ICU81" s="211"/>
      <c r="ICV81" s="211"/>
      <c r="ICW81" s="211"/>
      <c r="ICX81" s="211"/>
      <c r="ICY81" s="211"/>
      <c r="ICZ81" s="211"/>
      <c r="IDA81" s="211"/>
      <c r="IDB81" s="211"/>
      <c r="IDC81" s="211"/>
      <c r="IDD81" s="211"/>
      <c r="IDE81" s="211"/>
      <c r="IDF81" s="211"/>
      <c r="IDG81" s="211"/>
      <c r="IDH81" s="211"/>
      <c r="IDI81" s="211"/>
      <c r="IDJ81" s="211"/>
      <c r="IDK81" s="211"/>
      <c r="IDL81" s="211"/>
      <c r="IDM81" s="211"/>
      <c r="IDN81" s="211"/>
      <c r="IDO81" s="211"/>
      <c r="IDP81" s="211"/>
      <c r="IDQ81" s="211"/>
      <c r="IDR81" s="211"/>
      <c r="IDS81" s="211"/>
      <c r="IDT81" s="211"/>
      <c r="IDU81" s="211"/>
      <c r="IDV81" s="211"/>
      <c r="IDW81" s="211"/>
      <c r="IDX81" s="211"/>
      <c r="IDY81" s="211"/>
      <c r="IDZ81" s="211"/>
      <c r="IEA81" s="211"/>
      <c r="IEB81" s="211"/>
      <c r="IEC81" s="211"/>
      <c r="IED81" s="211"/>
      <c r="IEE81" s="211"/>
      <c r="IEF81" s="211"/>
      <c r="IEG81" s="211"/>
      <c r="IEH81" s="211"/>
      <c r="IEI81" s="211"/>
      <c r="IEJ81" s="211"/>
      <c r="IEK81" s="211"/>
      <c r="IEL81" s="211"/>
      <c r="IEM81" s="211"/>
      <c r="IEN81" s="211"/>
      <c r="IEO81" s="211"/>
      <c r="IEP81" s="211"/>
      <c r="IEQ81" s="211"/>
      <c r="IER81" s="211"/>
      <c r="IES81" s="211"/>
      <c r="IET81" s="211"/>
      <c r="IEU81" s="211"/>
      <c r="IEV81" s="211"/>
      <c r="IEW81" s="211"/>
      <c r="IEX81" s="211"/>
      <c r="IEY81" s="211"/>
      <c r="IEZ81" s="211"/>
      <c r="IFA81" s="211"/>
      <c r="IFB81" s="211"/>
      <c r="IFC81" s="211"/>
      <c r="IFD81" s="211"/>
      <c r="IFE81" s="211"/>
      <c r="IFF81" s="211"/>
      <c r="IFG81" s="211"/>
      <c r="IFH81" s="211"/>
      <c r="IFI81" s="211"/>
      <c r="IFJ81" s="211"/>
      <c r="IFK81" s="211"/>
      <c r="IFL81" s="211"/>
      <c r="IFM81" s="211"/>
      <c r="IFN81" s="211"/>
      <c r="IFO81" s="211"/>
      <c r="IFP81" s="211"/>
      <c r="IFQ81" s="211"/>
      <c r="IFR81" s="211"/>
      <c r="IFS81" s="211"/>
      <c r="IFT81" s="211"/>
      <c r="IFU81" s="211"/>
      <c r="IFV81" s="211"/>
      <c r="IFW81" s="211"/>
      <c r="IFX81" s="211"/>
      <c r="IFY81" s="211"/>
      <c r="IFZ81" s="211"/>
      <c r="IGA81" s="211"/>
      <c r="IGB81" s="211"/>
      <c r="IGC81" s="211"/>
      <c r="IGD81" s="211"/>
      <c r="IGE81" s="211"/>
      <c r="IGF81" s="211"/>
      <c r="IGG81" s="211"/>
      <c r="IGH81" s="211"/>
      <c r="IGI81" s="211"/>
      <c r="IGJ81" s="211"/>
      <c r="IGK81" s="211"/>
      <c r="IGL81" s="211"/>
      <c r="IGM81" s="211"/>
      <c r="IGN81" s="211"/>
      <c r="IGO81" s="211"/>
      <c r="IGP81" s="211"/>
      <c r="IGQ81" s="211"/>
      <c r="IGR81" s="211"/>
      <c r="IGS81" s="211"/>
      <c r="IGT81" s="211"/>
      <c r="IGU81" s="211"/>
      <c r="IGV81" s="211"/>
      <c r="IGW81" s="211"/>
      <c r="IGX81" s="211"/>
      <c r="IGY81" s="211"/>
      <c r="IGZ81" s="211"/>
      <c r="IHA81" s="211"/>
      <c r="IHB81" s="211"/>
      <c r="IHC81" s="211"/>
      <c r="IHD81" s="211"/>
      <c r="IHE81" s="211"/>
      <c r="IHF81" s="211"/>
      <c r="IHG81" s="211"/>
      <c r="IHH81" s="211"/>
      <c r="IHI81" s="211"/>
      <c r="IHJ81" s="211"/>
      <c r="IHK81" s="211"/>
      <c r="IHL81" s="211"/>
      <c r="IHM81" s="211"/>
      <c r="IHN81" s="211"/>
      <c r="IHO81" s="211"/>
      <c r="IHP81" s="211"/>
      <c r="IHQ81" s="211"/>
      <c r="IHR81" s="211"/>
      <c r="IHS81" s="211"/>
      <c r="IHT81" s="211"/>
      <c r="IHU81" s="211"/>
      <c r="IHV81" s="211"/>
      <c r="IHW81" s="211"/>
      <c r="IHX81" s="211"/>
      <c r="IHY81" s="211"/>
      <c r="IHZ81" s="211"/>
      <c r="IIA81" s="211"/>
      <c r="IIB81" s="211"/>
      <c r="IIC81" s="211"/>
      <c r="IID81" s="211"/>
      <c r="IIE81" s="211"/>
      <c r="IIF81" s="211"/>
      <c r="IIG81" s="211"/>
      <c r="IIH81" s="211"/>
      <c r="III81" s="211"/>
      <c r="IIJ81" s="211"/>
      <c r="IIK81" s="211"/>
      <c r="IIL81" s="211"/>
      <c r="IIM81" s="211"/>
      <c r="IIN81" s="211"/>
      <c r="IIO81" s="211"/>
      <c r="IIP81" s="211"/>
      <c r="IIQ81" s="211"/>
      <c r="IIR81" s="211"/>
      <c r="IIS81" s="211"/>
      <c r="IIT81" s="211"/>
      <c r="IIU81" s="211"/>
      <c r="IIV81" s="211"/>
      <c r="IIW81" s="211"/>
      <c r="IIX81" s="211"/>
      <c r="IIY81" s="211"/>
      <c r="IIZ81" s="211"/>
      <c r="IJA81" s="211"/>
      <c r="IJB81" s="211"/>
      <c r="IJC81" s="211"/>
      <c r="IJD81" s="211"/>
      <c r="IJE81" s="211"/>
      <c r="IJF81" s="211"/>
      <c r="IJG81" s="211"/>
      <c r="IJH81" s="211"/>
      <c r="IJI81" s="211"/>
      <c r="IJJ81" s="211"/>
      <c r="IJK81" s="211"/>
      <c r="IJL81" s="211"/>
      <c r="IJM81" s="211"/>
      <c r="IJN81" s="211"/>
      <c r="IJO81" s="211"/>
      <c r="IJP81" s="211"/>
      <c r="IJQ81" s="211"/>
      <c r="IJR81" s="211"/>
      <c r="IJS81" s="211"/>
      <c r="IJT81" s="211"/>
      <c r="IJU81" s="211"/>
      <c r="IJV81" s="211"/>
      <c r="IJW81" s="211"/>
      <c r="IJX81" s="211"/>
      <c r="IJY81" s="211"/>
      <c r="IJZ81" s="211"/>
      <c r="IKA81" s="211"/>
      <c r="IKB81" s="211"/>
      <c r="IKC81" s="211"/>
      <c r="IKD81" s="211"/>
      <c r="IKE81" s="211"/>
      <c r="IKF81" s="211"/>
      <c r="IKG81" s="211"/>
      <c r="IKH81" s="211"/>
      <c r="IKI81" s="211"/>
      <c r="IKJ81" s="211"/>
      <c r="IKK81" s="211"/>
      <c r="IKL81" s="211"/>
      <c r="IKM81" s="211"/>
      <c r="IKN81" s="211"/>
      <c r="IKO81" s="211"/>
      <c r="IKP81" s="211"/>
      <c r="IKQ81" s="211"/>
      <c r="IKR81" s="211"/>
      <c r="IKS81" s="211"/>
      <c r="IKT81" s="211"/>
      <c r="IKU81" s="211"/>
      <c r="IKV81" s="211"/>
      <c r="IKW81" s="211"/>
      <c r="IKX81" s="211"/>
      <c r="IKY81" s="211"/>
      <c r="IKZ81" s="211"/>
      <c r="ILA81" s="211"/>
      <c r="ILB81" s="211"/>
      <c r="ILC81" s="211"/>
      <c r="ILD81" s="211"/>
      <c r="ILE81" s="211"/>
      <c r="ILF81" s="211"/>
      <c r="ILG81" s="211"/>
      <c r="ILH81" s="211"/>
      <c r="ILI81" s="211"/>
      <c r="ILJ81" s="211"/>
      <c r="ILK81" s="211"/>
      <c r="ILL81" s="211"/>
      <c r="ILM81" s="211"/>
      <c r="ILN81" s="211"/>
      <c r="ILO81" s="211"/>
      <c r="ILP81" s="211"/>
      <c r="ILQ81" s="211"/>
      <c r="ILR81" s="211"/>
      <c r="ILS81" s="211"/>
      <c r="ILT81" s="211"/>
      <c r="ILU81" s="211"/>
      <c r="ILV81" s="211"/>
      <c r="ILW81" s="211"/>
      <c r="ILX81" s="211"/>
      <c r="ILY81" s="211"/>
      <c r="ILZ81" s="211"/>
      <c r="IMA81" s="211"/>
      <c r="IMB81" s="211"/>
      <c r="IMC81" s="211"/>
      <c r="IMD81" s="211"/>
      <c r="IME81" s="211"/>
      <c r="IMF81" s="211"/>
      <c r="IMG81" s="211"/>
      <c r="IMH81" s="211"/>
      <c r="IMI81" s="211"/>
      <c r="IMJ81" s="211"/>
      <c r="IMK81" s="211"/>
      <c r="IML81" s="211"/>
      <c r="IMM81" s="211"/>
      <c r="IMN81" s="211"/>
      <c r="IMO81" s="211"/>
      <c r="IMP81" s="211"/>
      <c r="IMQ81" s="211"/>
      <c r="IMR81" s="211"/>
      <c r="IMS81" s="211"/>
      <c r="IMT81" s="211"/>
      <c r="IMU81" s="211"/>
      <c r="IMV81" s="211"/>
      <c r="IMW81" s="211"/>
      <c r="IMX81" s="211"/>
      <c r="IMY81" s="211"/>
      <c r="IMZ81" s="211"/>
      <c r="INA81" s="211"/>
      <c r="INB81" s="211"/>
      <c r="INC81" s="211"/>
      <c r="IND81" s="211"/>
      <c r="INE81" s="211"/>
      <c r="INF81" s="211"/>
      <c r="ING81" s="211"/>
      <c r="INH81" s="211"/>
      <c r="INI81" s="211"/>
      <c r="INJ81" s="211"/>
      <c r="INK81" s="211"/>
      <c r="INL81" s="211"/>
      <c r="INM81" s="211"/>
      <c r="INN81" s="211"/>
      <c r="INO81" s="211"/>
      <c r="INP81" s="211"/>
      <c r="INQ81" s="211"/>
      <c r="INR81" s="211"/>
      <c r="INS81" s="211"/>
      <c r="INT81" s="211"/>
      <c r="INU81" s="211"/>
      <c r="INV81" s="211"/>
      <c r="INW81" s="211"/>
      <c r="INX81" s="211"/>
      <c r="INY81" s="211"/>
      <c r="INZ81" s="211"/>
      <c r="IOA81" s="211"/>
      <c r="IOB81" s="211"/>
      <c r="IOC81" s="211"/>
      <c r="IOD81" s="211"/>
      <c r="IOE81" s="211"/>
      <c r="IOF81" s="211"/>
      <c r="IOG81" s="211"/>
      <c r="IOH81" s="211"/>
      <c r="IOI81" s="211"/>
      <c r="IOJ81" s="211"/>
      <c r="IOK81" s="211"/>
      <c r="IOL81" s="211"/>
      <c r="IOM81" s="211"/>
      <c r="ION81" s="211"/>
      <c r="IOO81" s="211"/>
      <c r="IOP81" s="211"/>
      <c r="IOQ81" s="211"/>
      <c r="IOR81" s="211"/>
      <c r="IOS81" s="211"/>
      <c r="IOT81" s="211"/>
      <c r="IOU81" s="211"/>
      <c r="IOV81" s="211"/>
      <c r="IOW81" s="211"/>
      <c r="IOX81" s="211"/>
      <c r="IOY81" s="211"/>
      <c r="IOZ81" s="211"/>
      <c r="IPA81" s="211"/>
      <c r="IPB81" s="211"/>
      <c r="IPC81" s="211"/>
      <c r="IPD81" s="211"/>
      <c r="IPE81" s="211"/>
      <c r="IPF81" s="211"/>
      <c r="IPG81" s="211"/>
      <c r="IPH81" s="211"/>
      <c r="IPI81" s="211"/>
      <c r="IPJ81" s="211"/>
      <c r="IPK81" s="211"/>
      <c r="IPL81" s="211"/>
      <c r="IPM81" s="211"/>
      <c r="IPN81" s="211"/>
      <c r="IPO81" s="211"/>
      <c r="IPP81" s="211"/>
      <c r="IPQ81" s="211"/>
      <c r="IPR81" s="211"/>
      <c r="IPS81" s="211"/>
      <c r="IPT81" s="211"/>
      <c r="IPU81" s="211"/>
      <c r="IPV81" s="211"/>
      <c r="IPW81" s="211"/>
      <c r="IPX81" s="211"/>
      <c r="IPY81" s="211"/>
      <c r="IPZ81" s="211"/>
      <c r="IQA81" s="211"/>
      <c r="IQB81" s="211"/>
      <c r="IQC81" s="211"/>
      <c r="IQD81" s="211"/>
      <c r="IQE81" s="211"/>
      <c r="IQF81" s="211"/>
      <c r="IQG81" s="211"/>
      <c r="IQH81" s="211"/>
      <c r="IQI81" s="211"/>
      <c r="IQJ81" s="211"/>
      <c r="IQK81" s="211"/>
      <c r="IQL81" s="211"/>
      <c r="IQM81" s="211"/>
      <c r="IQN81" s="211"/>
      <c r="IQO81" s="211"/>
      <c r="IQP81" s="211"/>
      <c r="IQQ81" s="211"/>
      <c r="IQR81" s="211"/>
      <c r="IQS81" s="211"/>
      <c r="IQT81" s="211"/>
      <c r="IQU81" s="211"/>
      <c r="IQV81" s="211"/>
      <c r="IQW81" s="211"/>
      <c r="IQX81" s="211"/>
      <c r="IQY81" s="211"/>
      <c r="IQZ81" s="211"/>
      <c r="IRA81" s="211"/>
      <c r="IRB81" s="211"/>
      <c r="IRC81" s="211"/>
      <c r="IRD81" s="211"/>
      <c r="IRE81" s="211"/>
      <c r="IRF81" s="211"/>
      <c r="IRG81" s="211"/>
      <c r="IRH81" s="211"/>
      <c r="IRI81" s="211"/>
      <c r="IRJ81" s="211"/>
      <c r="IRK81" s="211"/>
      <c r="IRL81" s="211"/>
      <c r="IRM81" s="211"/>
      <c r="IRN81" s="211"/>
      <c r="IRO81" s="211"/>
      <c r="IRP81" s="211"/>
      <c r="IRQ81" s="211"/>
      <c r="IRR81" s="211"/>
      <c r="IRS81" s="211"/>
      <c r="IRT81" s="211"/>
      <c r="IRU81" s="211"/>
      <c r="IRV81" s="211"/>
      <c r="IRW81" s="211"/>
      <c r="IRX81" s="211"/>
      <c r="IRY81" s="211"/>
      <c r="IRZ81" s="211"/>
      <c r="ISA81" s="211"/>
      <c r="ISB81" s="211"/>
      <c r="ISC81" s="211"/>
      <c r="ISD81" s="211"/>
      <c r="ISE81" s="211"/>
      <c r="ISF81" s="211"/>
      <c r="ISG81" s="211"/>
      <c r="ISH81" s="211"/>
      <c r="ISI81" s="211"/>
      <c r="ISJ81" s="211"/>
      <c r="ISK81" s="211"/>
      <c r="ISL81" s="211"/>
      <c r="ISM81" s="211"/>
      <c r="ISN81" s="211"/>
      <c r="ISO81" s="211"/>
      <c r="ISP81" s="211"/>
      <c r="ISQ81" s="211"/>
      <c r="ISR81" s="211"/>
      <c r="ISS81" s="211"/>
      <c r="IST81" s="211"/>
      <c r="ISU81" s="211"/>
      <c r="ISV81" s="211"/>
      <c r="ISW81" s="211"/>
      <c r="ISX81" s="211"/>
      <c r="ISY81" s="211"/>
      <c r="ISZ81" s="211"/>
      <c r="ITA81" s="211"/>
      <c r="ITB81" s="211"/>
      <c r="ITC81" s="211"/>
      <c r="ITD81" s="211"/>
      <c r="ITE81" s="211"/>
      <c r="ITF81" s="211"/>
      <c r="ITG81" s="211"/>
      <c r="ITH81" s="211"/>
      <c r="ITI81" s="211"/>
      <c r="ITJ81" s="211"/>
      <c r="ITK81" s="211"/>
      <c r="ITL81" s="211"/>
      <c r="ITM81" s="211"/>
      <c r="ITN81" s="211"/>
      <c r="ITO81" s="211"/>
      <c r="ITP81" s="211"/>
      <c r="ITQ81" s="211"/>
      <c r="ITR81" s="211"/>
      <c r="ITS81" s="211"/>
      <c r="ITT81" s="211"/>
      <c r="ITU81" s="211"/>
      <c r="ITV81" s="211"/>
      <c r="ITW81" s="211"/>
      <c r="ITX81" s="211"/>
      <c r="ITY81" s="211"/>
      <c r="ITZ81" s="211"/>
      <c r="IUA81" s="211"/>
      <c r="IUB81" s="211"/>
      <c r="IUC81" s="211"/>
      <c r="IUD81" s="211"/>
      <c r="IUE81" s="211"/>
      <c r="IUF81" s="211"/>
      <c r="IUG81" s="211"/>
      <c r="IUH81" s="211"/>
      <c r="IUI81" s="211"/>
      <c r="IUJ81" s="211"/>
      <c r="IUK81" s="211"/>
      <c r="IUL81" s="211"/>
      <c r="IUM81" s="211"/>
      <c r="IUN81" s="211"/>
      <c r="IUO81" s="211"/>
      <c r="IUP81" s="211"/>
      <c r="IUQ81" s="211"/>
      <c r="IUR81" s="211"/>
      <c r="IUS81" s="211"/>
      <c r="IUT81" s="211"/>
      <c r="IUU81" s="211"/>
      <c r="IUV81" s="211"/>
      <c r="IUW81" s="211"/>
      <c r="IUX81" s="211"/>
      <c r="IUY81" s="211"/>
      <c r="IUZ81" s="211"/>
      <c r="IVA81" s="211"/>
      <c r="IVB81" s="211"/>
      <c r="IVC81" s="211"/>
      <c r="IVD81" s="211"/>
      <c r="IVE81" s="211"/>
      <c r="IVF81" s="211"/>
      <c r="IVG81" s="211"/>
      <c r="IVH81" s="211"/>
      <c r="IVI81" s="211"/>
      <c r="IVJ81" s="211"/>
      <c r="IVK81" s="211"/>
      <c r="IVL81" s="211"/>
      <c r="IVM81" s="211"/>
      <c r="IVN81" s="211"/>
      <c r="IVO81" s="211"/>
      <c r="IVP81" s="211"/>
      <c r="IVQ81" s="211"/>
      <c r="IVR81" s="211"/>
      <c r="IVS81" s="211"/>
      <c r="IVT81" s="211"/>
      <c r="IVU81" s="211"/>
      <c r="IVV81" s="211"/>
      <c r="IVW81" s="211"/>
      <c r="IVX81" s="211"/>
      <c r="IVY81" s="211"/>
      <c r="IVZ81" s="211"/>
      <c r="IWA81" s="211"/>
      <c r="IWB81" s="211"/>
      <c r="IWC81" s="211"/>
      <c r="IWD81" s="211"/>
      <c r="IWE81" s="211"/>
      <c r="IWF81" s="211"/>
      <c r="IWG81" s="211"/>
      <c r="IWH81" s="211"/>
      <c r="IWI81" s="211"/>
      <c r="IWJ81" s="211"/>
      <c r="IWK81" s="211"/>
      <c r="IWL81" s="211"/>
      <c r="IWM81" s="211"/>
      <c r="IWN81" s="211"/>
      <c r="IWO81" s="211"/>
      <c r="IWP81" s="211"/>
      <c r="IWQ81" s="211"/>
      <c r="IWR81" s="211"/>
      <c r="IWS81" s="211"/>
      <c r="IWT81" s="211"/>
      <c r="IWU81" s="211"/>
      <c r="IWV81" s="211"/>
      <c r="IWW81" s="211"/>
      <c r="IWX81" s="211"/>
      <c r="IWY81" s="211"/>
      <c r="IWZ81" s="211"/>
      <c r="IXA81" s="211"/>
      <c r="IXB81" s="211"/>
      <c r="IXC81" s="211"/>
      <c r="IXD81" s="211"/>
      <c r="IXE81" s="211"/>
      <c r="IXF81" s="211"/>
      <c r="IXG81" s="211"/>
      <c r="IXH81" s="211"/>
      <c r="IXI81" s="211"/>
      <c r="IXJ81" s="211"/>
      <c r="IXK81" s="211"/>
      <c r="IXL81" s="211"/>
      <c r="IXM81" s="211"/>
      <c r="IXN81" s="211"/>
      <c r="IXO81" s="211"/>
      <c r="IXP81" s="211"/>
      <c r="IXQ81" s="211"/>
      <c r="IXR81" s="211"/>
      <c r="IXS81" s="211"/>
      <c r="IXT81" s="211"/>
      <c r="IXU81" s="211"/>
      <c r="IXV81" s="211"/>
      <c r="IXW81" s="211"/>
      <c r="IXX81" s="211"/>
      <c r="IXY81" s="211"/>
      <c r="IXZ81" s="211"/>
      <c r="IYA81" s="211"/>
      <c r="IYB81" s="211"/>
      <c r="IYC81" s="211"/>
      <c r="IYD81" s="211"/>
      <c r="IYE81" s="211"/>
      <c r="IYF81" s="211"/>
      <c r="IYG81" s="211"/>
      <c r="IYH81" s="211"/>
      <c r="IYI81" s="211"/>
      <c r="IYJ81" s="211"/>
      <c r="IYK81" s="211"/>
      <c r="IYL81" s="211"/>
      <c r="IYM81" s="211"/>
      <c r="IYN81" s="211"/>
      <c r="IYO81" s="211"/>
      <c r="IYP81" s="211"/>
      <c r="IYQ81" s="211"/>
      <c r="IYR81" s="211"/>
      <c r="IYS81" s="211"/>
      <c r="IYT81" s="211"/>
      <c r="IYU81" s="211"/>
      <c r="IYV81" s="211"/>
      <c r="IYW81" s="211"/>
      <c r="IYX81" s="211"/>
      <c r="IYY81" s="211"/>
      <c r="IYZ81" s="211"/>
      <c r="IZA81" s="211"/>
      <c r="IZB81" s="211"/>
      <c r="IZC81" s="211"/>
      <c r="IZD81" s="211"/>
      <c r="IZE81" s="211"/>
      <c r="IZF81" s="211"/>
      <c r="IZG81" s="211"/>
      <c r="IZH81" s="211"/>
      <c r="IZI81" s="211"/>
      <c r="IZJ81" s="211"/>
      <c r="IZK81" s="211"/>
      <c r="IZL81" s="211"/>
      <c r="IZM81" s="211"/>
      <c r="IZN81" s="211"/>
      <c r="IZO81" s="211"/>
      <c r="IZP81" s="211"/>
      <c r="IZQ81" s="211"/>
      <c r="IZR81" s="211"/>
      <c r="IZS81" s="211"/>
      <c r="IZT81" s="211"/>
      <c r="IZU81" s="211"/>
      <c r="IZV81" s="211"/>
      <c r="IZW81" s="211"/>
      <c r="IZX81" s="211"/>
      <c r="IZY81" s="211"/>
      <c r="IZZ81" s="211"/>
      <c r="JAA81" s="211"/>
      <c r="JAB81" s="211"/>
      <c r="JAC81" s="211"/>
      <c r="JAD81" s="211"/>
      <c r="JAE81" s="211"/>
      <c r="JAF81" s="211"/>
      <c r="JAG81" s="211"/>
      <c r="JAH81" s="211"/>
      <c r="JAI81" s="211"/>
      <c r="JAJ81" s="211"/>
      <c r="JAK81" s="211"/>
      <c r="JAL81" s="211"/>
      <c r="JAM81" s="211"/>
      <c r="JAN81" s="211"/>
      <c r="JAO81" s="211"/>
      <c r="JAP81" s="211"/>
      <c r="JAQ81" s="211"/>
      <c r="JAR81" s="211"/>
      <c r="JAS81" s="211"/>
      <c r="JAT81" s="211"/>
      <c r="JAU81" s="211"/>
      <c r="JAV81" s="211"/>
      <c r="JAW81" s="211"/>
      <c r="JAX81" s="211"/>
      <c r="JAY81" s="211"/>
      <c r="JAZ81" s="211"/>
      <c r="JBA81" s="211"/>
      <c r="JBB81" s="211"/>
      <c r="JBC81" s="211"/>
      <c r="JBD81" s="211"/>
      <c r="JBE81" s="211"/>
      <c r="JBF81" s="211"/>
      <c r="JBG81" s="211"/>
      <c r="JBH81" s="211"/>
      <c r="JBI81" s="211"/>
      <c r="JBJ81" s="211"/>
      <c r="JBK81" s="211"/>
      <c r="JBL81" s="211"/>
      <c r="JBM81" s="211"/>
      <c r="JBN81" s="211"/>
      <c r="JBO81" s="211"/>
      <c r="JBP81" s="211"/>
      <c r="JBQ81" s="211"/>
      <c r="JBR81" s="211"/>
      <c r="JBS81" s="211"/>
      <c r="JBT81" s="211"/>
      <c r="JBU81" s="211"/>
      <c r="JBV81" s="211"/>
      <c r="JBW81" s="211"/>
      <c r="JBX81" s="211"/>
      <c r="JBY81" s="211"/>
      <c r="JBZ81" s="211"/>
      <c r="JCA81" s="211"/>
      <c r="JCB81" s="211"/>
      <c r="JCC81" s="211"/>
      <c r="JCD81" s="211"/>
      <c r="JCE81" s="211"/>
      <c r="JCF81" s="211"/>
      <c r="JCG81" s="211"/>
      <c r="JCH81" s="211"/>
      <c r="JCI81" s="211"/>
      <c r="JCJ81" s="211"/>
      <c r="JCK81" s="211"/>
      <c r="JCL81" s="211"/>
      <c r="JCM81" s="211"/>
      <c r="JCN81" s="211"/>
      <c r="JCO81" s="211"/>
      <c r="JCP81" s="211"/>
      <c r="JCQ81" s="211"/>
      <c r="JCR81" s="211"/>
      <c r="JCS81" s="211"/>
      <c r="JCT81" s="211"/>
      <c r="JCU81" s="211"/>
      <c r="JCV81" s="211"/>
      <c r="JCW81" s="211"/>
      <c r="JCX81" s="211"/>
      <c r="JCY81" s="211"/>
      <c r="JCZ81" s="211"/>
      <c r="JDA81" s="211"/>
      <c r="JDB81" s="211"/>
      <c r="JDC81" s="211"/>
      <c r="JDD81" s="211"/>
      <c r="JDE81" s="211"/>
      <c r="JDF81" s="211"/>
      <c r="JDG81" s="211"/>
      <c r="JDH81" s="211"/>
      <c r="JDI81" s="211"/>
      <c r="JDJ81" s="211"/>
      <c r="JDK81" s="211"/>
      <c r="JDL81" s="211"/>
      <c r="JDM81" s="211"/>
      <c r="JDN81" s="211"/>
      <c r="JDO81" s="211"/>
      <c r="JDP81" s="211"/>
      <c r="JDQ81" s="211"/>
      <c r="JDR81" s="211"/>
      <c r="JDS81" s="211"/>
      <c r="JDT81" s="211"/>
      <c r="JDU81" s="211"/>
      <c r="JDV81" s="211"/>
      <c r="JDW81" s="211"/>
      <c r="JDX81" s="211"/>
      <c r="JDY81" s="211"/>
      <c r="JDZ81" s="211"/>
      <c r="JEA81" s="211"/>
      <c r="JEB81" s="211"/>
      <c r="JEC81" s="211"/>
      <c r="JED81" s="211"/>
      <c r="JEE81" s="211"/>
      <c r="JEF81" s="211"/>
      <c r="JEG81" s="211"/>
      <c r="JEH81" s="211"/>
      <c r="JEI81" s="211"/>
      <c r="JEJ81" s="211"/>
      <c r="JEK81" s="211"/>
      <c r="JEL81" s="211"/>
      <c r="JEM81" s="211"/>
      <c r="JEN81" s="211"/>
      <c r="JEO81" s="211"/>
      <c r="JEP81" s="211"/>
      <c r="JEQ81" s="211"/>
      <c r="JER81" s="211"/>
      <c r="JES81" s="211"/>
      <c r="JET81" s="211"/>
      <c r="JEU81" s="211"/>
      <c r="JEV81" s="211"/>
      <c r="JEW81" s="211"/>
      <c r="JEX81" s="211"/>
      <c r="JEY81" s="211"/>
      <c r="JEZ81" s="211"/>
      <c r="JFA81" s="211"/>
      <c r="JFB81" s="211"/>
      <c r="JFC81" s="211"/>
      <c r="JFD81" s="211"/>
      <c r="JFE81" s="211"/>
      <c r="JFF81" s="211"/>
      <c r="JFG81" s="211"/>
      <c r="JFH81" s="211"/>
      <c r="JFI81" s="211"/>
      <c r="JFJ81" s="211"/>
      <c r="JFK81" s="211"/>
      <c r="JFL81" s="211"/>
      <c r="JFM81" s="211"/>
      <c r="JFN81" s="211"/>
      <c r="JFO81" s="211"/>
      <c r="JFP81" s="211"/>
      <c r="JFQ81" s="211"/>
      <c r="JFR81" s="211"/>
      <c r="JFS81" s="211"/>
      <c r="JFT81" s="211"/>
      <c r="JFU81" s="211"/>
      <c r="JFV81" s="211"/>
      <c r="JFW81" s="211"/>
      <c r="JFX81" s="211"/>
      <c r="JFY81" s="211"/>
      <c r="JFZ81" s="211"/>
      <c r="JGA81" s="211"/>
      <c r="JGB81" s="211"/>
      <c r="JGC81" s="211"/>
      <c r="JGD81" s="211"/>
      <c r="JGE81" s="211"/>
      <c r="JGF81" s="211"/>
      <c r="JGG81" s="211"/>
      <c r="JGH81" s="211"/>
      <c r="JGI81" s="211"/>
      <c r="JGJ81" s="211"/>
      <c r="JGK81" s="211"/>
      <c r="JGL81" s="211"/>
      <c r="JGM81" s="211"/>
      <c r="JGN81" s="211"/>
      <c r="JGO81" s="211"/>
      <c r="JGP81" s="211"/>
      <c r="JGQ81" s="211"/>
      <c r="JGR81" s="211"/>
      <c r="JGS81" s="211"/>
      <c r="JGT81" s="211"/>
      <c r="JGU81" s="211"/>
      <c r="JGV81" s="211"/>
      <c r="JGW81" s="211"/>
      <c r="JGX81" s="211"/>
      <c r="JGY81" s="211"/>
      <c r="JGZ81" s="211"/>
      <c r="JHA81" s="211"/>
      <c r="JHB81" s="211"/>
      <c r="JHC81" s="211"/>
      <c r="JHD81" s="211"/>
      <c r="JHE81" s="211"/>
      <c r="JHF81" s="211"/>
      <c r="JHG81" s="211"/>
      <c r="JHH81" s="211"/>
      <c r="JHI81" s="211"/>
      <c r="JHJ81" s="211"/>
      <c r="JHK81" s="211"/>
      <c r="JHL81" s="211"/>
      <c r="JHM81" s="211"/>
      <c r="JHN81" s="211"/>
      <c r="JHO81" s="211"/>
      <c r="JHP81" s="211"/>
      <c r="JHQ81" s="211"/>
      <c r="JHR81" s="211"/>
      <c r="JHS81" s="211"/>
      <c r="JHT81" s="211"/>
      <c r="JHU81" s="211"/>
      <c r="JHV81" s="211"/>
      <c r="JHW81" s="211"/>
      <c r="JHX81" s="211"/>
      <c r="JHY81" s="211"/>
      <c r="JHZ81" s="211"/>
      <c r="JIA81" s="211"/>
      <c r="JIB81" s="211"/>
      <c r="JIC81" s="211"/>
      <c r="JID81" s="211"/>
      <c r="JIE81" s="211"/>
      <c r="JIF81" s="211"/>
      <c r="JIG81" s="211"/>
      <c r="JIH81" s="211"/>
      <c r="JII81" s="211"/>
      <c r="JIJ81" s="211"/>
      <c r="JIK81" s="211"/>
      <c r="JIL81" s="211"/>
      <c r="JIM81" s="211"/>
      <c r="JIN81" s="211"/>
      <c r="JIO81" s="211"/>
      <c r="JIP81" s="211"/>
      <c r="JIQ81" s="211"/>
      <c r="JIR81" s="211"/>
      <c r="JIS81" s="211"/>
      <c r="JIT81" s="211"/>
      <c r="JIU81" s="211"/>
      <c r="JIV81" s="211"/>
      <c r="JIW81" s="211"/>
      <c r="JIX81" s="211"/>
      <c r="JIY81" s="211"/>
      <c r="JIZ81" s="211"/>
      <c r="JJA81" s="211"/>
      <c r="JJB81" s="211"/>
      <c r="JJC81" s="211"/>
      <c r="JJD81" s="211"/>
      <c r="JJE81" s="211"/>
      <c r="JJF81" s="211"/>
      <c r="JJG81" s="211"/>
      <c r="JJH81" s="211"/>
      <c r="JJI81" s="211"/>
      <c r="JJJ81" s="211"/>
      <c r="JJK81" s="211"/>
      <c r="JJL81" s="211"/>
      <c r="JJM81" s="211"/>
      <c r="JJN81" s="211"/>
      <c r="JJO81" s="211"/>
      <c r="JJP81" s="211"/>
      <c r="JJQ81" s="211"/>
      <c r="JJR81" s="211"/>
      <c r="JJS81" s="211"/>
      <c r="JJT81" s="211"/>
      <c r="JJU81" s="211"/>
      <c r="JJV81" s="211"/>
      <c r="JJW81" s="211"/>
      <c r="JJX81" s="211"/>
      <c r="JJY81" s="211"/>
      <c r="JJZ81" s="211"/>
      <c r="JKA81" s="211"/>
      <c r="JKB81" s="211"/>
      <c r="JKC81" s="211"/>
      <c r="JKD81" s="211"/>
      <c r="JKE81" s="211"/>
      <c r="JKF81" s="211"/>
      <c r="JKG81" s="211"/>
      <c r="JKH81" s="211"/>
      <c r="JKI81" s="211"/>
      <c r="JKJ81" s="211"/>
      <c r="JKK81" s="211"/>
      <c r="JKL81" s="211"/>
      <c r="JKM81" s="211"/>
      <c r="JKN81" s="211"/>
      <c r="JKO81" s="211"/>
      <c r="JKP81" s="211"/>
      <c r="JKQ81" s="211"/>
      <c r="JKR81" s="211"/>
      <c r="JKS81" s="211"/>
      <c r="JKT81" s="211"/>
      <c r="JKU81" s="211"/>
      <c r="JKV81" s="211"/>
      <c r="JKW81" s="211"/>
      <c r="JKX81" s="211"/>
      <c r="JKY81" s="211"/>
      <c r="JKZ81" s="211"/>
      <c r="JLA81" s="211"/>
      <c r="JLB81" s="211"/>
      <c r="JLC81" s="211"/>
      <c r="JLD81" s="211"/>
      <c r="JLE81" s="211"/>
      <c r="JLF81" s="211"/>
      <c r="JLG81" s="211"/>
      <c r="JLH81" s="211"/>
      <c r="JLI81" s="211"/>
      <c r="JLJ81" s="211"/>
      <c r="JLK81" s="211"/>
      <c r="JLL81" s="211"/>
      <c r="JLM81" s="211"/>
      <c r="JLN81" s="211"/>
      <c r="JLO81" s="211"/>
      <c r="JLP81" s="211"/>
      <c r="JLQ81" s="211"/>
      <c r="JLR81" s="211"/>
      <c r="JLS81" s="211"/>
      <c r="JLT81" s="211"/>
      <c r="JLU81" s="211"/>
      <c r="JLV81" s="211"/>
      <c r="JLW81" s="211"/>
      <c r="JLX81" s="211"/>
      <c r="JLY81" s="211"/>
      <c r="JLZ81" s="211"/>
      <c r="JMA81" s="211"/>
      <c r="JMB81" s="211"/>
      <c r="JMC81" s="211"/>
      <c r="JMD81" s="211"/>
      <c r="JME81" s="211"/>
      <c r="JMF81" s="211"/>
      <c r="JMG81" s="211"/>
      <c r="JMH81" s="211"/>
      <c r="JMI81" s="211"/>
      <c r="JMJ81" s="211"/>
      <c r="JMK81" s="211"/>
      <c r="JML81" s="211"/>
      <c r="JMM81" s="211"/>
      <c r="JMN81" s="211"/>
      <c r="JMO81" s="211"/>
      <c r="JMP81" s="211"/>
      <c r="JMQ81" s="211"/>
      <c r="JMR81" s="211"/>
      <c r="JMS81" s="211"/>
      <c r="JMT81" s="211"/>
      <c r="JMU81" s="211"/>
      <c r="JMV81" s="211"/>
      <c r="JMW81" s="211"/>
      <c r="JMX81" s="211"/>
      <c r="JMY81" s="211"/>
      <c r="JMZ81" s="211"/>
      <c r="JNA81" s="211"/>
      <c r="JNB81" s="211"/>
      <c r="JNC81" s="211"/>
      <c r="JND81" s="211"/>
      <c r="JNE81" s="211"/>
      <c r="JNF81" s="211"/>
      <c r="JNG81" s="211"/>
      <c r="JNH81" s="211"/>
      <c r="JNI81" s="211"/>
      <c r="JNJ81" s="211"/>
      <c r="JNK81" s="211"/>
      <c r="JNL81" s="211"/>
      <c r="JNM81" s="211"/>
      <c r="JNN81" s="211"/>
      <c r="JNO81" s="211"/>
      <c r="JNP81" s="211"/>
      <c r="JNQ81" s="211"/>
      <c r="JNR81" s="211"/>
      <c r="JNS81" s="211"/>
      <c r="JNT81" s="211"/>
      <c r="JNU81" s="211"/>
      <c r="JNV81" s="211"/>
      <c r="JNW81" s="211"/>
      <c r="JNX81" s="211"/>
      <c r="JNY81" s="211"/>
      <c r="JNZ81" s="211"/>
      <c r="JOA81" s="211"/>
      <c r="JOB81" s="211"/>
      <c r="JOC81" s="211"/>
      <c r="JOD81" s="211"/>
      <c r="JOE81" s="211"/>
      <c r="JOF81" s="211"/>
      <c r="JOG81" s="211"/>
      <c r="JOH81" s="211"/>
      <c r="JOI81" s="211"/>
      <c r="JOJ81" s="211"/>
      <c r="JOK81" s="211"/>
      <c r="JOL81" s="211"/>
      <c r="JOM81" s="211"/>
      <c r="JON81" s="211"/>
      <c r="JOO81" s="211"/>
      <c r="JOP81" s="211"/>
      <c r="JOQ81" s="211"/>
      <c r="JOR81" s="211"/>
      <c r="JOS81" s="211"/>
      <c r="JOT81" s="211"/>
      <c r="JOU81" s="211"/>
      <c r="JOV81" s="211"/>
      <c r="JOW81" s="211"/>
      <c r="JOX81" s="211"/>
      <c r="JOY81" s="211"/>
      <c r="JOZ81" s="211"/>
      <c r="JPA81" s="211"/>
      <c r="JPB81" s="211"/>
      <c r="JPC81" s="211"/>
      <c r="JPD81" s="211"/>
      <c r="JPE81" s="211"/>
      <c r="JPF81" s="211"/>
      <c r="JPG81" s="211"/>
      <c r="JPH81" s="211"/>
      <c r="JPI81" s="211"/>
      <c r="JPJ81" s="211"/>
      <c r="JPK81" s="211"/>
      <c r="JPL81" s="211"/>
      <c r="JPM81" s="211"/>
      <c r="JPN81" s="211"/>
      <c r="JPO81" s="211"/>
      <c r="JPP81" s="211"/>
      <c r="JPQ81" s="211"/>
      <c r="JPR81" s="211"/>
      <c r="JPS81" s="211"/>
      <c r="JPT81" s="211"/>
      <c r="JPU81" s="211"/>
      <c r="JPV81" s="211"/>
      <c r="JPW81" s="211"/>
      <c r="JPX81" s="211"/>
      <c r="JPY81" s="211"/>
      <c r="JPZ81" s="211"/>
      <c r="JQA81" s="211"/>
      <c r="JQB81" s="211"/>
      <c r="JQC81" s="211"/>
      <c r="JQD81" s="211"/>
      <c r="JQE81" s="211"/>
      <c r="JQF81" s="211"/>
      <c r="JQG81" s="211"/>
      <c r="JQH81" s="211"/>
      <c r="JQI81" s="211"/>
      <c r="JQJ81" s="211"/>
      <c r="JQK81" s="211"/>
      <c r="JQL81" s="211"/>
      <c r="JQM81" s="211"/>
      <c r="JQN81" s="211"/>
      <c r="JQO81" s="211"/>
      <c r="JQP81" s="211"/>
      <c r="JQQ81" s="211"/>
      <c r="JQR81" s="211"/>
      <c r="JQS81" s="211"/>
      <c r="JQT81" s="211"/>
      <c r="JQU81" s="211"/>
      <c r="JQV81" s="211"/>
      <c r="JQW81" s="211"/>
      <c r="JQX81" s="211"/>
      <c r="JQY81" s="211"/>
      <c r="JQZ81" s="211"/>
      <c r="JRA81" s="211"/>
      <c r="JRB81" s="211"/>
      <c r="JRC81" s="211"/>
      <c r="JRD81" s="211"/>
      <c r="JRE81" s="211"/>
      <c r="JRF81" s="211"/>
      <c r="JRG81" s="211"/>
      <c r="JRH81" s="211"/>
      <c r="JRI81" s="211"/>
      <c r="JRJ81" s="211"/>
      <c r="JRK81" s="211"/>
      <c r="JRL81" s="211"/>
      <c r="JRM81" s="211"/>
      <c r="JRN81" s="211"/>
      <c r="JRO81" s="211"/>
      <c r="JRP81" s="211"/>
      <c r="JRQ81" s="211"/>
      <c r="JRR81" s="211"/>
      <c r="JRS81" s="211"/>
      <c r="JRT81" s="211"/>
      <c r="JRU81" s="211"/>
      <c r="JRV81" s="211"/>
      <c r="JRW81" s="211"/>
      <c r="JRX81" s="211"/>
      <c r="JRY81" s="211"/>
      <c r="JRZ81" s="211"/>
      <c r="JSA81" s="211"/>
      <c r="JSB81" s="211"/>
      <c r="JSC81" s="211"/>
      <c r="JSD81" s="211"/>
      <c r="JSE81" s="211"/>
      <c r="JSF81" s="211"/>
      <c r="JSG81" s="211"/>
      <c r="JSH81" s="211"/>
      <c r="JSI81" s="211"/>
      <c r="JSJ81" s="211"/>
      <c r="JSK81" s="211"/>
      <c r="JSL81" s="211"/>
      <c r="JSM81" s="211"/>
      <c r="JSN81" s="211"/>
      <c r="JSO81" s="211"/>
      <c r="JSP81" s="211"/>
      <c r="JSQ81" s="211"/>
      <c r="JSR81" s="211"/>
      <c r="JSS81" s="211"/>
      <c r="JST81" s="211"/>
      <c r="JSU81" s="211"/>
      <c r="JSV81" s="211"/>
      <c r="JSW81" s="211"/>
      <c r="JSX81" s="211"/>
      <c r="JSY81" s="211"/>
      <c r="JSZ81" s="211"/>
      <c r="JTA81" s="211"/>
      <c r="JTB81" s="211"/>
      <c r="JTC81" s="211"/>
      <c r="JTD81" s="211"/>
      <c r="JTE81" s="211"/>
      <c r="JTF81" s="211"/>
      <c r="JTG81" s="211"/>
      <c r="JTH81" s="211"/>
      <c r="JTI81" s="211"/>
      <c r="JTJ81" s="211"/>
      <c r="JTK81" s="211"/>
      <c r="JTL81" s="211"/>
      <c r="JTM81" s="211"/>
      <c r="JTN81" s="211"/>
      <c r="JTO81" s="211"/>
      <c r="JTP81" s="211"/>
      <c r="JTQ81" s="211"/>
      <c r="JTR81" s="211"/>
      <c r="JTS81" s="211"/>
      <c r="JTT81" s="211"/>
      <c r="JTU81" s="211"/>
      <c r="JTV81" s="211"/>
      <c r="JTW81" s="211"/>
      <c r="JTX81" s="211"/>
      <c r="JTY81" s="211"/>
      <c r="JTZ81" s="211"/>
      <c r="JUA81" s="211"/>
      <c r="JUB81" s="211"/>
      <c r="JUC81" s="211"/>
      <c r="JUD81" s="211"/>
      <c r="JUE81" s="211"/>
      <c r="JUF81" s="211"/>
      <c r="JUG81" s="211"/>
      <c r="JUH81" s="211"/>
      <c r="JUI81" s="211"/>
      <c r="JUJ81" s="211"/>
      <c r="JUK81" s="211"/>
      <c r="JUL81" s="211"/>
      <c r="JUM81" s="211"/>
      <c r="JUN81" s="211"/>
      <c r="JUO81" s="211"/>
      <c r="JUP81" s="211"/>
      <c r="JUQ81" s="211"/>
      <c r="JUR81" s="211"/>
      <c r="JUS81" s="211"/>
      <c r="JUT81" s="211"/>
      <c r="JUU81" s="211"/>
      <c r="JUV81" s="211"/>
      <c r="JUW81" s="211"/>
      <c r="JUX81" s="211"/>
      <c r="JUY81" s="211"/>
      <c r="JUZ81" s="211"/>
      <c r="JVA81" s="211"/>
      <c r="JVB81" s="211"/>
      <c r="JVC81" s="211"/>
      <c r="JVD81" s="211"/>
      <c r="JVE81" s="211"/>
      <c r="JVF81" s="211"/>
      <c r="JVG81" s="211"/>
      <c r="JVH81" s="211"/>
      <c r="JVI81" s="211"/>
      <c r="JVJ81" s="211"/>
      <c r="JVK81" s="211"/>
      <c r="JVL81" s="211"/>
      <c r="JVM81" s="211"/>
      <c r="JVN81" s="211"/>
      <c r="JVO81" s="211"/>
      <c r="JVP81" s="211"/>
      <c r="JVQ81" s="211"/>
      <c r="JVR81" s="211"/>
      <c r="JVS81" s="211"/>
      <c r="JVT81" s="211"/>
      <c r="JVU81" s="211"/>
      <c r="JVV81" s="211"/>
      <c r="JVW81" s="211"/>
      <c r="JVX81" s="211"/>
      <c r="JVY81" s="211"/>
      <c r="JVZ81" s="211"/>
      <c r="JWA81" s="211"/>
      <c r="JWB81" s="211"/>
      <c r="JWC81" s="211"/>
      <c r="JWD81" s="211"/>
      <c r="JWE81" s="211"/>
      <c r="JWF81" s="211"/>
      <c r="JWG81" s="211"/>
      <c r="JWH81" s="211"/>
      <c r="JWI81" s="211"/>
      <c r="JWJ81" s="211"/>
      <c r="JWK81" s="211"/>
      <c r="JWL81" s="211"/>
      <c r="JWM81" s="211"/>
      <c r="JWN81" s="211"/>
      <c r="JWO81" s="211"/>
      <c r="JWP81" s="211"/>
      <c r="JWQ81" s="211"/>
      <c r="JWR81" s="211"/>
      <c r="JWS81" s="211"/>
      <c r="JWT81" s="211"/>
      <c r="JWU81" s="211"/>
      <c r="JWV81" s="211"/>
      <c r="JWW81" s="211"/>
      <c r="JWX81" s="211"/>
      <c r="JWY81" s="211"/>
      <c r="JWZ81" s="211"/>
      <c r="JXA81" s="211"/>
      <c r="JXB81" s="211"/>
      <c r="JXC81" s="211"/>
      <c r="JXD81" s="211"/>
      <c r="JXE81" s="211"/>
      <c r="JXF81" s="211"/>
      <c r="JXG81" s="211"/>
      <c r="JXH81" s="211"/>
      <c r="JXI81" s="211"/>
      <c r="JXJ81" s="211"/>
      <c r="JXK81" s="211"/>
      <c r="JXL81" s="211"/>
      <c r="JXM81" s="211"/>
      <c r="JXN81" s="211"/>
      <c r="JXO81" s="211"/>
      <c r="JXP81" s="211"/>
      <c r="JXQ81" s="211"/>
      <c r="JXR81" s="211"/>
      <c r="JXS81" s="211"/>
      <c r="JXT81" s="211"/>
      <c r="JXU81" s="211"/>
      <c r="JXV81" s="211"/>
      <c r="JXW81" s="211"/>
      <c r="JXX81" s="211"/>
      <c r="JXY81" s="211"/>
      <c r="JXZ81" s="211"/>
      <c r="JYA81" s="211"/>
      <c r="JYB81" s="211"/>
      <c r="JYC81" s="211"/>
      <c r="JYD81" s="211"/>
      <c r="JYE81" s="211"/>
      <c r="JYF81" s="211"/>
      <c r="JYG81" s="211"/>
      <c r="JYH81" s="211"/>
      <c r="JYI81" s="211"/>
      <c r="JYJ81" s="211"/>
      <c r="JYK81" s="211"/>
      <c r="JYL81" s="211"/>
      <c r="JYM81" s="211"/>
      <c r="JYN81" s="211"/>
      <c r="JYO81" s="211"/>
      <c r="JYP81" s="211"/>
      <c r="JYQ81" s="211"/>
      <c r="JYR81" s="211"/>
      <c r="JYS81" s="211"/>
      <c r="JYT81" s="211"/>
      <c r="JYU81" s="211"/>
      <c r="JYV81" s="211"/>
      <c r="JYW81" s="211"/>
      <c r="JYX81" s="211"/>
      <c r="JYY81" s="211"/>
      <c r="JYZ81" s="211"/>
      <c r="JZA81" s="211"/>
      <c r="JZB81" s="211"/>
      <c r="JZC81" s="211"/>
      <c r="JZD81" s="211"/>
      <c r="JZE81" s="211"/>
      <c r="JZF81" s="211"/>
      <c r="JZG81" s="211"/>
      <c r="JZH81" s="211"/>
      <c r="JZI81" s="211"/>
      <c r="JZJ81" s="211"/>
      <c r="JZK81" s="211"/>
      <c r="JZL81" s="211"/>
      <c r="JZM81" s="211"/>
      <c r="JZN81" s="211"/>
      <c r="JZO81" s="211"/>
      <c r="JZP81" s="211"/>
      <c r="JZQ81" s="211"/>
      <c r="JZR81" s="211"/>
      <c r="JZS81" s="211"/>
      <c r="JZT81" s="211"/>
      <c r="JZU81" s="211"/>
      <c r="JZV81" s="211"/>
      <c r="JZW81" s="211"/>
      <c r="JZX81" s="211"/>
      <c r="JZY81" s="211"/>
      <c r="JZZ81" s="211"/>
      <c r="KAA81" s="211"/>
      <c r="KAB81" s="211"/>
      <c r="KAC81" s="211"/>
      <c r="KAD81" s="211"/>
      <c r="KAE81" s="211"/>
      <c r="KAF81" s="211"/>
      <c r="KAG81" s="211"/>
      <c r="KAH81" s="211"/>
      <c r="KAI81" s="211"/>
      <c r="KAJ81" s="211"/>
      <c r="KAK81" s="211"/>
      <c r="KAL81" s="211"/>
      <c r="KAM81" s="211"/>
      <c r="KAN81" s="211"/>
      <c r="KAO81" s="211"/>
      <c r="KAP81" s="211"/>
      <c r="KAQ81" s="211"/>
      <c r="KAR81" s="211"/>
      <c r="KAS81" s="211"/>
      <c r="KAT81" s="211"/>
      <c r="KAU81" s="211"/>
      <c r="KAV81" s="211"/>
      <c r="KAW81" s="211"/>
      <c r="KAX81" s="211"/>
      <c r="KAY81" s="211"/>
      <c r="KAZ81" s="211"/>
      <c r="KBA81" s="211"/>
      <c r="KBB81" s="211"/>
      <c r="KBC81" s="211"/>
      <c r="KBD81" s="211"/>
      <c r="KBE81" s="211"/>
      <c r="KBF81" s="211"/>
      <c r="KBG81" s="211"/>
      <c r="KBH81" s="211"/>
      <c r="KBI81" s="211"/>
      <c r="KBJ81" s="211"/>
      <c r="KBK81" s="211"/>
      <c r="KBL81" s="211"/>
      <c r="KBM81" s="211"/>
      <c r="KBN81" s="211"/>
      <c r="KBO81" s="211"/>
      <c r="KBP81" s="211"/>
      <c r="KBQ81" s="211"/>
      <c r="KBR81" s="211"/>
      <c r="KBS81" s="211"/>
      <c r="KBT81" s="211"/>
      <c r="KBU81" s="211"/>
      <c r="KBV81" s="211"/>
      <c r="KBW81" s="211"/>
      <c r="KBX81" s="211"/>
      <c r="KBY81" s="211"/>
      <c r="KBZ81" s="211"/>
      <c r="KCA81" s="211"/>
      <c r="KCB81" s="211"/>
      <c r="KCC81" s="211"/>
      <c r="KCD81" s="211"/>
      <c r="KCE81" s="211"/>
      <c r="KCF81" s="211"/>
      <c r="KCG81" s="211"/>
      <c r="KCH81" s="211"/>
      <c r="KCI81" s="211"/>
      <c r="KCJ81" s="211"/>
      <c r="KCK81" s="211"/>
      <c r="KCL81" s="211"/>
      <c r="KCM81" s="211"/>
      <c r="KCN81" s="211"/>
      <c r="KCO81" s="211"/>
      <c r="KCP81" s="211"/>
      <c r="KCQ81" s="211"/>
      <c r="KCR81" s="211"/>
      <c r="KCS81" s="211"/>
      <c r="KCT81" s="211"/>
      <c r="KCU81" s="211"/>
      <c r="KCV81" s="211"/>
      <c r="KCW81" s="211"/>
      <c r="KCX81" s="211"/>
      <c r="KCY81" s="211"/>
      <c r="KCZ81" s="211"/>
      <c r="KDA81" s="211"/>
      <c r="KDB81" s="211"/>
      <c r="KDC81" s="211"/>
      <c r="KDD81" s="211"/>
      <c r="KDE81" s="211"/>
      <c r="KDF81" s="211"/>
      <c r="KDG81" s="211"/>
      <c r="KDH81" s="211"/>
      <c r="KDI81" s="211"/>
      <c r="KDJ81" s="211"/>
      <c r="KDK81" s="211"/>
      <c r="KDL81" s="211"/>
      <c r="KDM81" s="211"/>
      <c r="KDN81" s="211"/>
      <c r="KDO81" s="211"/>
      <c r="KDP81" s="211"/>
      <c r="KDQ81" s="211"/>
      <c r="KDR81" s="211"/>
      <c r="KDS81" s="211"/>
      <c r="KDT81" s="211"/>
      <c r="KDU81" s="211"/>
      <c r="KDV81" s="211"/>
      <c r="KDW81" s="211"/>
      <c r="KDX81" s="211"/>
      <c r="KDY81" s="211"/>
      <c r="KDZ81" s="211"/>
      <c r="KEA81" s="211"/>
      <c r="KEB81" s="211"/>
      <c r="KEC81" s="211"/>
      <c r="KED81" s="211"/>
      <c r="KEE81" s="211"/>
      <c r="KEF81" s="211"/>
      <c r="KEG81" s="211"/>
      <c r="KEH81" s="211"/>
      <c r="KEI81" s="211"/>
      <c r="KEJ81" s="211"/>
      <c r="KEK81" s="211"/>
      <c r="KEL81" s="211"/>
      <c r="KEM81" s="211"/>
      <c r="KEN81" s="211"/>
      <c r="KEO81" s="211"/>
      <c r="KEP81" s="211"/>
      <c r="KEQ81" s="211"/>
      <c r="KER81" s="211"/>
      <c r="KES81" s="211"/>
      <c r="KET81" s="211"/>
      <c r="KEU81" s="211"/>
      <c r="KEV81" s="211"/>
      <c r="KEW81" s="211"/>
      <c r="KEX81" s="211"/>
      <c r="KEY81" s="211"/>
      <c r="KEZ81" s="211"/>
      <c r="KFA81" s="211"/>
      <c r="KFB81" s="211"/>
      <c r="KFC81" s="211"/>
      <c r="KFD81" s="211"/>
      <c r="KFE81" s="211"/>
      <c r="KFF81" s="211"/>
      <c r="KFG81" s="211"/>
      <c r="KFH81" s="211"/>
      <c r="KFI81" s="211"/>
      <c r="KFJ81" s="211"/>
      <c r="KFK81" s="211"/>
      <c r="KFL81" s="211"/>
      <c r="KFM81" s="211"/>
      <c r="KFN81" s="211"/>
      <c r="KFO81" s="211"/>
      <c r="KFP81" s="211"/>
      <c r="KFQ81" s="211"/>
      <c r="KFR81" s="211"/>
      <c r="KFS81" s="211"/>
      <c r="KFT81" s="211"/>
      <c r="KFU81" s="211"/>
      <c r="KFV81" s="211"/>
      <c r="KFW81" s="211"/>
      <c r="KFX81" s="211"/>
      <c r="KFY81" s="211"/>
      <c r="KFZ81" s="211"/>
      <c r="KGA81" s="211"/>
      <c r="KGB81" s="211"/>
      <c r="KGC81" s="211"/>
      <c r="KGD81" s="211"/>
      <c r="KGE81" s="211"/>
      <c r="KGF81" s="211"/>
      <c r="KGG81" s="211"/>
      <c r="KGH81" s="211"/>
      <c r="KGI81" s="211"/>
      <c r="KGJ81" s="211"/>
      <c r="KGK81" s="211"/>
      <c r="KGL81" s="211"/>
      <c r="KGM81" s="211"/>
      <c r="KGN81" s="211"/>
      <c r="KGO81" s="211"/>
      <c r="KGP81" s="211"/>
      <c r="KGQ81" s="211"/>
      <c r="KGR81" s="211"/>
      <c r="KGS81" s="211"/>
      <c r="KGT81" s="211"/>
      <c r="KGU81" s="211"/>
      <c r="KGV81" s="211"/>
      <c r="KGW81" s="211"/>
      <c r="KGX81" s="211"/>
      <c r="KGY81" s="211"/>
      <c r="KGZ81" s="211"/>
      <c r="KHA81" s="211"/>
      <c r="KHB81" s="211"/>
      <c r="KHC81" s="211"/>
      <c r="KHD81" s="211"/>
      <c r="KHE81" s="211"/>
      <c r="KHF81" s="211"/>
      <c r="KHG81" s="211"/>
      <c r="KHH81" s="211"/>
      <c r="KHI81" s="211"/>
      <c r="KHJ81" s="211"/>
      <c r="KHK81" s="211"/>
      <c r="KHL81" s="211"/>
      <c r="KHM81" s="211"/>
      <c r="KHN81" s="211"/>
      <c r="KHO81" s="211"/>
      <c r="KHP81" s="211"/>
      <c r="KHQ81" s="211"/>
      <c r="KHR81" s="211"/>
      <c r="KHS81" s="211"/>
      <c r="KHT81" s="211"/>
      <c r="KHU81" s="211"/>
      <c r="KHV81" s="211"/>
      <c r="KHW81" s="211"/>
      <c r="KHX81" s="211"/>
      <c r="KHY81" s="211"/>
      <c r="KHZ81" s="211"/>
      <c r="KIA81" s="211"/>
      <c r="KIB81" s="211"/>
      <c r="KIC81" s="211"/>
      <c r="KID81" s="211"/>
      <c r="KIE81" s="211"/>
      <c r="KIF81" s="211"/>
      <c r="KIG81" s="211"/>
      <c r="KIH81" s="211"/>
      <c r="KII81" s="211"/>
      <c r="KIJ81" s="211"/>
      <c r="KIK81" s="211"/>
      <c r="KIL81" s="211"/>
      <c r="KIM81" s="211"/>
      <c r="KIN81" s="211"/>
      <c r="KIO81" s="211"/>
      <c r="KIP81" s="211"/>
      <c r="KIQ81" s="211"/>
      <c r="KIR81" s="211"/>
      <c r="KIS81" s="211"/>
      <c r="KIT81" s="211"/>
      <c r="KIU81" s="211"/>
      <c r="KIV81" s="211"/>
      <c r="KIW81" s="211"/>
      <c r="KIX81" s="211"/>
      <c r="KIY81" s="211"/>
      <c r="KIZ81" s="211"/>
      <c r="KJA81" s="211"/>
      <c r="KJB81" s="211"/>
      <c r="KJC81" s="211"/>
      <c r="KJD81" s="211"/>
      <c r="KJE81" s="211"/>
      <c r="KJF81" s="211"/>
      <c r="KJG81" s="211"/>
      <c r="KJH81" s="211"/>
      <c r="KJI81" s="211"/>
      <c r="KJJ81" s="211"/>
      <c r="KJK81" s="211"/>
      <c r="KJL81" s="211"/>
      <c r="KJM81" s="211"/>
      <c r="KJN81" s="211"/>
      <c r="KJO81" s="211"/>
      <c r="KJP81" s="211"/>
      <c r="KJQ81" s="211"/>
      <c r="KJR81" s="211"/>
      <c r="KJS81" s="211"/>
      <c r="KJT81" s="211"/>
      <c r="KJU81" s="211"/>
      <c r="KJV81" s="211"/>
      <c r="KJW81" s="211"/>
      <c r="KJX81" s="211"/>
      <c r="KJY81" s="211"/>
      <c r="KJZ81" s="211"/>
      <c r="KKA81" s="211"/>
      <c r="KKB81" s="211"/>
      <c r="KKC81" s="211"/>
      <c r="KKD81" s="211"/>
      <c r="KKE81" s="211"/>
      <c r="KKF81" s="211"/>
      <c r="KKG81" s="211"/>
      <c r="KKH81" s="211"/>
      <c r="KKI81" s="211"/>
      <c r="KKJ81" s="211"/>
      <c r="KKK81" s="211"/>
      <c r="KKL81" s="211"/>
      <c r="KKM81" s="211"/>
      <c r="KKN81" s="211"/>
      <c r="KKO81" s="211"/>
      <c r="KKP81" s="211"/>
      <c r="KKQ81" s="211"/>
      <c r="KKR81" s="211"/>
      <c r="KKS81" s="211"/>
      <c r="KKT81" s="211"/>
      <c r="KKU81" s="211"/>
      <c r="KKV81" s="211"/>
      <c r="KKW81" s="211"/>
      <c r="KKX81" s="211"/>
      <c r="KKY81" s="211"/>
      <c r="KKZ81" s="211"/>
      <c r="KLA81" s="211"/>
      <c r="KLB81" s="211"/>
      <c r="KLC81" s="211"/>
      <c r="KLD81" s="211"/>
      <c r="KLE81" s="211"/>
      <c r="KLF81" s="211"/>
      <c r="KLG81" s="211"/>
      <c r="KLH81" s="211"/>
      <c r="KLI81" s="211"/>
      <c r="KLJ81" s="211"/>
      <c r="KLK81" s="211"/>
      <c r="KLL81" s="211"/>
      <c r="KLM81" s="211"/>
      <c r="KLN81" s="211"/>
      <c r="KLO81" s="211"/>
      <c r="KLP81" s="211"/>
      <c r="KLQ81" s="211"/>
      <c r="KLR81" s="211"/>
      <c r="KLS81" s="211"/>
      <c r="KLT81" s="211"/>
      <c r="KLU81" s="211"/>
      <c r="KLV81" s="211"/>
      <c r="KLW81" s="211"/>
      <c r="KLX81" s="211"/>
      <c r="KLY81" s="211"/>
      <c r="KLZ81" s="211"/>
      <c r="KMA81" s="211"/>
      <c r="KMB81" s="211"/>
      <c r="KMC81" s="211"/>
      <c r="KMD81" s="211"/>
      <c r="KME81" s="211"/>
      <c r="KMF81" s="211"/>
      <c r="KMG81" s="211"/>
      <c r="KMH81" s="211"/>
      <c r="KMI81" s="211"/>
      <c r="KMJ81" s="211"/>
      <c r="KMK81" s="211"/>
      <c r="KML81" s="211"/>
      <c r="KMM81" s="211"/>
      <c r="KMN81" s="211"/>
      <c r="KMO81" s="211"/>
      <c r="KMP81" s="211"/>
      <c r="KMQ81" s="211"/>
      <c r="KMR81" s="211"/>
      <c r="KMS81" s="211"/>
      <c r="KMT81" s="211"/>
      <c r="KMU81" s="211"/>
      <c r="KMV81" s="211"/>
      <c r="KMW81" s="211"/>
      <c r="KMX81" s="211"/>
      <c r="KMY81" s="211"/>
      <c r="KMZ81" s="211"/>
      <c r="KNA81" s="211"/>
      <c r="KNB81" s="211"/>
      <c r="KNC81" s="211"/>
      <c r="KND81" s="211"/>
      <c r="KNE81" s="211"/>
      <c r="KNF81" s="211"/>
      <c r="KNG81" s="211"/>
      <c r="KNH81" s="211"/>
      <c r="KNI81" s="211"/>
      <c r="KNJ81" s="211"/>
      <c r="KNK81" s="211"/>
      <c r="KNL81" s="211"/>
      <c r="KNM81" s="211"/>
      <c r="KNN81" s="211"/>
      <c r="KNO81" s="211"/>
      <c r="KNP81" s="211"/>
      <c r="KNQ81" s="211"/>
      <c r="KNR81" s="211"/>
      <c r="KNS81" s="211"/>
      <c r="KNT81" s="211"/>
      <c r="KNU81" s="211"/>
      <c r="KNV81" s="211"/>
      <c r="KNW81" s="211"/>
      <c r="KNX81" s="211"/>
      <c r="KNY81" s="211"/>
      <c r="KNZ81" s="211"/>
      <c r="KOA81" s="211"/>
      <c r="KOB81" s="211"/>
      <c r="KOC81" s="211"/>
      <c r="KOD81" s="211"/>
      <c r="KOE81" s="211"/>
      <c r="KOF81" s="211"/>
      <c r="KOG81" s="211"/>
      <c r="KOH81" s="211"/>
      <c r="KOI81" s="211"/>
      <c r="KOJ81" s="211"/>
      <c r="KOK81" s="211"/>
      <c r="KOL81" s="211"/>
      <c r="KOM81" s="211"/>
      <c r="KON81" s="211"/>
      <c r="KOO81" s="211"/>
      <c r="KOP81" s="211"/>
      <c r="KOQ81" s="211"/>
      <c r="KOR81" s="211"/>
      <c r="KOS81" s="211"/>
      <c r="KOT81" s="211"/>
      <c r="KOU81" s="211"/>
      <c r="KOV81" s="211"/>
      <c r="KOW81" s="211"/>
      <c r="KOX81" s="211"/>
      <c r="KOY81" s="211"/>
      <c r="KOZ81" s="211"/>
      <c r="KPA81" s="211"/>
      <c r="KPB81" s="211"/>
      <c r="KPC81" s="211"/>
      <c r="KPD81" s="211"/>
      <c r="KPE81" s="211"/>
      <c r="KPF81" s="211"/>
      <c r="KPG81" s="211"/>
      <c r="KPH81" s="211"/>
      <c r="KPI81" s="211"/>
      <c r="KPJ81" s="211"/>
      <c r="KPK81" s="211"/>
      <c r="KPL81" s="211"/>
      <c r="KPM81" s="211"/>
      <c r="KPN81" s="211"/>
      <c r="KPO81" s="211"/>
      <c r="KPP81" s="211"/>
      <c r="KPQ81" s="211"/>
      <c r="KPR81" s="211"/>
      <c r="KPS81" s="211"/>
      <c r="KPT81" s="211"/>
      <c r="KPU81" s="211"/>
      <c r="KPV81" s="211"/>
      <c r="KPW81" s="211"/>
      <c r="KPX81" s="211"/>
      <c r="KPY81" s="211"/>
      <c r="KPZ81" s="211"/>
      <c r="KQA81" s="211"/>
      <c r="KQB81" s="211"/>
      <c r="KQC81" s="211"/>
      <c r="KQD81" s="211"/>
      <c r="KQE81" s="211"/>
      <c r="KQF81" s="211"/>
      <c r="KQG81" s="211"/>
      <c r="KQH81" s="211"/>
      <c r="KQI81" s="211"/>
      <c r="KQJ81" s="211"/>
      <c r="KQK81" s="211"/>
      <c r="KQL81" s="211"/>
      <c r="KQM81" s="211"/>
      <c r="KQN81" s="211"/>
      <c r="KQO81" s="211"/>
      <c r="KQP81" s="211"/>
      <c r="KQQ81" s="211"/>
      <c r="KQR81" s="211"/>
      <c r="KQS81" s="211"/>
      <c r="KQT81" s="211"/>
      <c r="KQU81" s="211"/>
      <c r="KQV81" s="211"/>
      <c r="KQW81" s="211"/>
      <c r="KQX81" s="211"/>
      <c r="KQY81" s="211"/>
      <c r="KQZ81" s="211"/>
      <c r="KRA81" s="211"/>
      <c r="KRB81" s="211"/>
      <c r="KRC81" s="211"/>
      <c r="KRD81" s="211"/>
      <c r="KRE81" s="211"/>
      <c r="KRF81" s="211"/>
      <c r="KRG81" s="211"/>
      <c r="KRH81" s="211"/>
      <c r="KRI81" s="211"/>
      <c r="KRJ81" s="211"/>
      <c r="KRK81" s="211"/>
      <c r="KRL81" s="211"/>
      <c r="KRM81" s="211"/>
      <c r="KRN81" s="211"/>
      <c r="KRO81" s="211"/>
      <c r="KRP81" s="211"/>
      <c r="KRQ81" s="211"/>
      <c r="KRR81" s="211"/>
      <c r="KRS81" s="211"/>
      <c r="KRT81" s="211"/>
      <c r="KRU81" s="211"/>
      <c r="KRV81" s="211"/>
      <c r="KRW81" s="211"/>
      <c r="KRX81" s="211"/>
      <c r="KRY81" s="211"/>
      <c r="KRZ81" s="211"/>
      <c r="KSA81" s="211"/>
      <c r="KSB81" s="211"/>
      <c r="KSC81" s="211"/>
      <c r="KSD81" s="211"/>
      <c r="KSE81" s="211"/>
      <c r="KSF81" s="211"/>
      <c r="KSG81" s="211"/>
      <c r="KSH81" s="211"/>
      <c r="KSI81" s="211"/>
      <c r="KSJ81" s="211"/>
      <c r="KSK81" s="211"/>
      <c r="KSL81" s="211"/>
      <c r="KSM81" s="211"/>
      <c r="KSN81" s="211"/>
      <c r="KSO81" s="211"/>
      <c r="KSP81" s="211"/>
      <c r="KSQ81" s="211"/>
      <c r="KSR81" s="211"/>
      <c r="KSS81" s="211"/>
      <c r="KST81" s="211"/>
      <c r="KSU81" s="211"/>
      <c r="KSV81" s="211"/>
      <c r="KSW81" s="211"/>
      <c r="KSX81" s="211"/>
      <c r="KSY81" s="211"/>
      <c r="KSZ81" s="211"/>
      <c r="KTA81" s="211"/>
      <c r="KTB81" s="211"/>
      <c r="KTC81" s="211"/>
      <c r="KTD81" s="211"/>
      <c r="KTE81" s="211"/>
      <c r="KTF81" s="211"/>
      <c r="KTG81" s="211"/>
      <c r="KTH81" s="211"/>
      <c r="KTI81" s="211"/>
      <c r="KTJ81" s="211"/>
      <c r="KTK81" s="211"/>
      <c r="KTL81" s="211"/>
      <c r="KTM81" s="211"/>
      <c r="KTN81" s="211"/>
      <c r="KTO81" s="211"/>
      <c r="KTP81" s="211"/>
      <c r="KTQ81" s="211"/>
      <c r="KTR81" s="211"/>
      <c r="KTS81" s="211"/>
      <c r="KTT81" s="211"/>
      <c r="KTU81" s="211"/>
      <c r="KTV81" s="211"/>
      <c r="KTW81" s="211"/>
      <c r="KTX81" s="211"/>
      <c r="KTY81" s="211"/>
      <c r="KTZ81" s="211"/>
      <c r="KUA81" s="211"/>
      <c r="KUB81" s="211"/>
      <c r="KUC81" s="211"/>
      <c r="KUD81" s="211"/>
      <c r="KUE81" s="211"/>
      <c r="KUF81" s="211"/>
      <c r="KUG81" s="211"/>
      <c r="KUH81" s="211"/>
      <c r="KUI81" s="211"/>
      <c r="KUJ81" s="211"/>
      <c r="KUK81" s="211"/>
      <c r="KUL81" s="211"/>
      <c r="KUM81" s="211"/>
      <c r="KUN81" s="211"/>
      <c r="KUO81" s="211"/>
      <c r="KUP81" s="211"/>
      <c r="KUQ81" s="211"/>
      <c r="KUR81" s="211"/>
      <c r="KUS81" s="211"/>
      <c r="KUT81" s="211"/>
      <c r="KUU81" s="211"/>
      <c r="KUV81" s="211"/>
      <c r="KUW81" s="211"/>
      <c r="KUX81" s="211"/>
      <c r="KUY81" s="211"/>
      <c r="KUZ81" s="211"/>
      <c r="KVA81" s="211"/>
      <c r="KVB81" s="211"/>
      <c r="KVC81" s="211"/>
      <c r="KVD81" s="211"/>
      <c r="KVE81" s="211"/>
      <c r="KVF81" s="211"/>
      <c r="KVG81" s="211"/>
      <c r="KVH81" s="211"/>
      <c r="KVI81" s="211"/>
      <c r="KVJ81" s="211"/>
      <c r="KVK81" s="211"/>
      <c r="KVL81" s="211"/>
      <c r="KVM81" s="211"/>
      <c r="KVN81" s="211"/>
      <c r="KVO81" s="211"/>
      <c r="KVP81" s="211"/>
      <c r="KVQ81" s="211"/>
      <c r="KVR81" s="211"/>
      <c r="KVS81" s="211"/>
      <c r="KVT81" s="211"/>
      <c r="KVU81" s="211"/>
      <c r="KVV81" s="211"/>
      <c r="KVW81" s="211"/>
      <c r="KVX81" s="211"/>
      <c r="KVY81" s="211"/>
      <c r="KVZ81" s="211"/>
      <c r="KWA81" s="211"/>
      <c r="KWB81" s="211"/>
      <c r="KWC81" s="211"/>
      <c r="KWD81" s="211"/>
      <c r="KWE81" s="211"/>
      <c r="KWF81" s="211"/>
      <c r="KWG81" s="211"/>
      <c r="KWH81" s="211"/>
      <c r="KWI81" s="211"/>
      <c r="KWJ81" s="211"/>
      <c r="KWK81" s="211"/>
      <c r="KWL81" s="211"/>
      <c r="KWM81" s="211"/>
      <c r="KWN81" s="211"/>
      <c r="KWO81" s="211"/>
      <c r="KWP81" s="211"/>
      <c r="KWQ81" s="211"/>
      <c r="KWR81" s="211"/>
      <c r="KWS81" s="211"/>
      <c r="KWT81" s="211"/>
      <c r="KWU81" s="211"/>
      <c r="KWV81" s="211"/>
      <c r="KWW81" s="211"/>
      <c r="KWX81" s="211"/>
      <c r="KWY81" s="211"/>
      <c r="KWZ81" s="211"/>
      <c r="KXA81" s="211"/>
      <c r="KXB81" s="211"/>
      <c r="KXC81" s="211"/>
      <c r="KXD81" s="211"/>
      <c r="KXE81" s="211"/>
      <c r="KXF81" s="211"/>
      <c r="KXG81" s="211"/>
      <c r="KXH81" s="211"/>
      <c r="KXI81" s="211"/>
      <c r="KXJ81" s="211"/>
      <c r="KXK81" s="211"/>
      <c r="KXL81" s="211"/>
      <c r="KXM81" s="211"/>
      <c r="KXN81" s="211"/>
      <c r="KXO81" s="211"/>
      <c r="KXP81" s="211"/>
      <c r="KXQ81" s="211"/>
      <c r="KXR81" s="211"/>
      <c r="KXS81" s="211"/>
      <c r="KXT81" s="211"/>
      <c r="KXU81" s="211"/>
      <c r="KXV81" s="211"/>
      <c r="KXW81" s="211"/>
      <c r="KXX81" s="211"/>
      <c r="KXY81" s="211"/>
      <c r="KXZ81" s="211"/>
      <c r="KYA81" s="211"/>
      <c r="KYB81" s="211"/>
      <c r="KYC81" s="211"/>
      <c r="KYD81" s="211"/>
      <c r="KYE81" s="211"/>
      <c r="KYF81" s="211"/>
      <c r="KYG81" s="211"/>
      <c r="KYH81" s="211"/>
      <c r="KYI81" s="211"/>
      <c r="KYJ81" s="211"/>
      <c r="KYK81" s="211"/>
      <c r="KYL81" s="211"/>
      <c r="KYM81" s="211"/>
      <c r="KYN81" s="211"/>
      <c r="KYO81" s="211"/>
      <c r="KYP81" s="211"/>
      <c r="KYQ81" s="211"/>
      <c r="KYR81" s="211"/>
      <c r="KYS81" s="211"/>
      <c r="KYT81" s="211"/>
      <c r="KYU81" s="211"/>
      <c r="KYV81" s="211"/>
      <c r="KYW81" s="211"/>
      <c r="KYX81" s="211"/>
      <c r="KYY81" s="211"/>
      <c r="KYZ81" s="211"/>
      <c r="KZA81" s="211"/>
      <c r="KZB81" s="211"/>
      <c r="KZC81" s="211"/>
      <c r="KZD81" s="211"/>
      <c r="KZE81" s="211"/>
      <c r="KZF81" s="211"/>
      <c r="KZG81" s="211"/>
      <c r="KZH81" s="211"/>
      <c r="KZI81" s="211"/>
      <c r="KZJ81" s="211"/>
      <c r="KZK81" s="211"/>
      <c r="KZL81" s="211"/>
      <c r="KZM81" s="211"/>
      <c r="KZN81" s="211"/>
      <c r="KZO81" s="211"/>
      <c r="KZP81" s="211"/>
      <c r="KZQ81" s="211"/>
      <c r="KZR81" s="211"/>
      <c r="KZS81" s="211"/>
      <c r="KZT81" s="211"/>
      <c r="KZU81" s="211"/>
      <c r="KZV81" s="211"/>
      <c r="KZW81" s="211"/>
      <c r="KZX81" s="211"/>
      <c r="KZY81" s="211"/>
      <c r="KZZ81" s="211"/>
      <c r="LAA81" s="211"/>
      <c r="LAB81" s="211"/>
      <c r="LAC81" s="211"/>
      <c r="LAD81" s="211"/>
      <c r="LAE81" s="211"/>
      <c r="LAF81" s="211"/>
      <c r="LAG81" s="211"/>
      <c r="LAH81" s="211"/>
      <c r="LAI81" s="211"/>
      <c r="LAJ81" s="211"/>
      <c r="LAK81" s="211"/>
      <c r="LAL81" s="211"/>
      <c r="LAM81" s="211"/>
      <c r="LAN81" s="211"/>
      <c r="LAO81" s="211"/>
      <c r="LAP81" s="211"/>
      <c r="LAQ81" s="211"/>
      <c r="LAR81" s="211"/>
      <c r="LAS81" s="211"/>
      <c r="LAT81" s="211"/>
      <c r="LAU81" s="211"/>
      <c r="LAV81" s="211"/>
      <c r="LAW81" s="211"/>
      <c r="LAX81" s="211"/>
      <c r="LAY81" s="211"/>
      <c r="LAZ81" s="211"/>
      <c r="LBA81" s="211"/>
      <c r="LBB81" s="211"/>
      <c r="LBC81" s="211"/>
      <c r="LBD81" s="211"/>
      <c r="LBE81" s="211"/>
      <c r="LBF81" s="211"/>
      <c r="LBG81" s="211"/>
      <c r="LBH81" s="211"/>
      <c r="LBI81" s="211"/>
      <c r="LBJ81" s="211"/>
      <c r="LBK81" s="211"/>
      <c r="LBL81" s="211"/>
      <c r="LBM81" s="211"/>
      <c r="LBN81" s="211"/>
      <c r="LBO81" s="211"/>
      <c r="LBP81" s="211"/>
      <c r="LBQ81" s="211"/>
      <c r="LBR81" s="211"/>
      <c r="LBS81" s="211"/>
      <c r="LBT81" s="211"/>
      <c r="LBU81" s="211"/>
      <c r="LBV81" s="211"/>
      <c r="LBW81" s="211"/>
      <c r="LBX81" s="211"/>
      <c r="LBY81" s="211"/>
      <c r="LBZ81" s="211"/>
      <c r="LCA81" s="211"/>
      <c r="LCB81" s="211"/>
      <c r="LCC81" s="211"/>
      <c r="LCD81" s="211"/>
      <c r="LCE81" s="211"/>
      <c r="LCF81" s="211"/>
      <c r="LCG81" s="211"/>
      <c r="LCH81" s="211"/>
      <c r="LCI81" s="211"/>
      <c r="LCJ81" s="211"/>
      <c r="LCK81" s="211"/>
      <c r="LCL81" s="211"/>
      <c r="LCM81" s="211"/>
      <c r="LCN81" s="211"/>
      <c r="LCO81" s="211"/>
      <c r="LCP81" s="211"/>
      <c r="LCQ81" s="211"/>
      <c r="LCR81" s="211"/>
      <c r="LCS81" s="211"/>
      <c r="LCT81" s="211"/>
      <c r="LCU81" s="211"/>
      <c r="LCV81" s="211"/>
      <c r="LCW81" s="211"/>
      <c r="LCX81" s="211"/>
      <c r="LCY81" s="211"/>
      <c r="LCZ81" s="211"/>
      <c r="LDA81" s="211"/>
      <c r="LDB81" s="211"/>
      <c r="LDC81" s="211"/>
      <c r="LDD81" s="211"/>
      <c r="LDE81" s="211"/>
      <c r="LDF81" s="211"/>
      <c r="LDG81" s="211"/>
      <c r="LDH81" s="211"/>
      <c r="LDI81" s="211"/>
      <c r="LDJ81" s="211"/>
      <c r="LDK81" s="211"/>
      <c r="LDL81" s="211"/>
      <c r="LDM81" s="211"/>
      <c r="LDN81" s="211"/>
      <c r="LDO81" s="211"/>
      <c r="LDP81" s="211"/>
      <c r="LDQ81" s="211"/>
      <c r="LDR81" s="211"/>
      <c r="LDS81" s="211"/>
      <c r="LDT81" s="211"/>
      <c r="LDU81" s="211"/>
      <c r="LDV81" s="211"/>
      <c r="LDW81" s="211"/>
      <c r="LDX81" s="211"/>
      <c r="LDY81" s="211"/>
      <c r="LDZ81" s="211"/>
      <c r="LEA81" s="211"/>
      <c r="LEB81" s="211"/>
      <c r="LEC81" s="211"/>
      <c r="LED81" s="211"/>
      <c r="LEE81" s="211"/>
      <c r="LEF81" s="211"/>
      <c r="LEG81" s="211"/>
      <c r="LEH81" s="211"/>
      <c r="LEI81" s="211"/>
      <c r="LEJ81" s="211"/>
      <c r="LEK81" s="211"/>
      <c r="LEL81" s="211"/>
      <c r="LEM81" s="211"/>
      <c r="LEN81" s="211"/>
      <c r="LEO81" s="211"/>
      <c r="LEP81" s="211"/>
      <c r="LEQ81" s="211"/>
      <c r="LER81" s="211"/>
      <c r="LES81" s="211"/>
      <c r="LET81" s="211"/>
      <c r="LEU81" s="211"/>
      <c r="LEV81" s="211"/>
      <c r="LEW81" s="211"/>
      <c r="LEX81" s="211"/>
      <c r="LEY81" s="211"/>
      <c r="LEZ81" s="211"/>
      <c r="LFA81" s="211"/>
      <c r="LFB81" s="211"/>
      <c r="LFC81" s="211"/>
      <c r="LFD81" s="211"/>
      <c r="LFE81" s="211"/>
      <c r="LFF81" s="211"/>
      <c r="LFG81" s="211"/>
      <c r="LFH81" s="211"/>
      <c r="LFI81" s="211"/>
      <c r="LFJ81" s="211"/>
      <c r="LFK81" s="211"/>
      <c r="LFL81" s="211"/>
      <c r="LFM81" s="211"/>
      <c r="LFN81" s="211"/>
      <c r="LFO81" s="211"/>
      <c r="LFP81" s="211"/>
      <c r="LFQ81" s="211"/>
      <c r="LFR81" s="211"/>
      <c r="LFS81" s="211"/>
      <c r="LFT81" s="211"/>
      <c r="LFU81" s="211"/>
      <c r="LFV81" s="211"/>
      <c r="LFW81" s="211"/>
      <c r="LFX81" s="211"/>
      <c r="LFY81" s="211"/>
      <c r="LFZ81" s="211"/>
      <c r="LGA81" s="211"/>
      <c r="LGB81" s="211"/>
      <c r="LGC81" s="211"/>
      <c r="LGD81" s="211"/>
      <c r="LGE81" s="211"/>
      <c r="LGF81" s="211"/>
      <c r="LGG81" s="211"/>
      <c r="LGH81" s="211"/>
      <c r="LGI81" s="211"/>
      <c r="LGJ81" s="211"/>
      <c r="LGK81" s="211"/>
      <c r="LGL81" s="211"/>
      <c r="LGM81" s="211"/>
      <c r="LGN81" s="211"/>
      <c r="LGO81" s="211"/>
      <c r="LGP81" s="211"/>
      <c r="LGQ81" s="211"/>
      <c r="LGR81" s="211"/>
      <c r="LGS81" s="211"/>
      <c r="LGT81" s="211"/>
      <c r="LGU81" s="211"/>
      <c r="LGV81" s="211"/>
      <c r="LGW81" s="211"/>
      <c r="LGX81" s="211"/>
      <c r="LGY81" s="211"/>
      <c r="LGZ81" s="211"/>
      <c r="LHA81" s="211"/>
      <c r="LHB81" s="211"/>
      <c r="LHC81" s="211"/>
      <c r="LHD81" s="211"/>
      <c r="LHE81" s="211"/>
      <c r="LHF81" s="211"/>
      <c r="LHG81" s="211"/>
      <c r="LHH81" s="211"/>
      <c r="LHI81" s="211"/>
      <c r="LHJ81" s="211"/>
      <c r="LHK81" s="211"/>
      <c r="LHL81" s="211"/>
      <c r="LHM81" s="211"/>
      <c r="LHN81" s="211"/>
      <c r="LHO81" s="211"/>
      <c r="LHP81" s="211"/>
      <c r="LHQ81" s="211"/>
      <c r="LHR81" s="211"/>
      <c r="LHS81" s="211"/>
      <c r="LHT81" s="211"/>
      <c r="LHU81" s="211"/>
      <c r="LHV81" s="211"/>
      <c r="LHW81" s="211"/>
      <c r="LHX81" s="211"/>
      <c r="LHY81" s="211"/>
      <c r="LHZ81" s="211"/>
      <c r="LIA81" s="211"/>
      <c r="LIB81" s="211"/>
      <c r="LIC81" s="211"/>
      <c r="LID81" s="211"/>
      <c r="LIE81" s="211"/>
      <c r="LIF81" s="211"/>
      <c r="LIG81" s="211"/>
      <c r="LIH81" s="211"/>
      <c r="LII81" s="211"/>
      <c r="LIJ81" s="211"/>
      <c r="LIK81" s="211"/>
      <c r="LIL81" s="211"/>
      <c r="LIM81" s="211"/>
      <c r="LIN81" s="211"/>
      <c r="LIO81" s="211"/>
      <c r="LIP81" s="211"/>
      <c r="LIQ81" s="211"/>
      <c r="LIR81" s="211"/>
      <c r="LIS81" s="211"/>
      <c r="LIT81" s="211"/>
      <c r="LIU81" s="211"/>
      <c r="LIV81" s="211"/>
      <c r="LIW81" s="211"/>
      <c r="LIX81" s="211"/>
      <c r="LIY81" s="211"/>
      <c r="LIZ81" s="211"/>
      <c r="LJA81" s="211"/>
      <c r="LJB81" s="211"/>
      <c r="LJC81" s="211"/>
      <c r="LJD81" s="211"/>
      <c r="LJE81" s="211"/>
      <c r="LJF81" s="211"/>
      <c r="LJG81" s="211"/>
      <c r="LJH81" s="211"/>
      <c r="LJI81" s="211"/>
      <c r="LJJ81" s="211"/>
      <c r="LJK81" s="211"/>
      <c r="LJL81" s="211"/>
      <c r="LJM81" s="211"/>
      <c r="LJN81" s="211"/>
      <c r="LJO81" s="211"/>
      <c r="LJP81" s="211"/>
      <c r="LJQ81" s="211"/>
      <c r="LJR81" s="211"/>
      <c r="LJS81" s="211"/>
      <c r="LJT81" s="211"/>
      <c r="LJU81" s="211"/>
      <c r="LJV81" s="211"/>
      <c r="LJW81" s="211"/>
      <c r="LJX81" s="211"/>
      <c r="LJY81" s="211"/>
      <c r="LJZ81" s="211"/>
      <c r="LKA81" s="211"/>
      <c r="LKB81" s="211"/>
      <c r="LKC81" s="211"/>
      <c r="LKD81" s="211"/>
      <c r="LKE81" s="211"/>
      <c r="LKF81" s="211"/>
      <c r="LKG81" s="211"/>
      <c r="LKH81" s="211"/>
      <c r="LKI81" s="211"/>
      <c r="LKJ81" s="211"/>
      <c r="LKK81" s="211"/>
      <c r="LKL81" s="211"/>
      <c r="LKM81" s="211"/>
      <c r="LKN81" s="211"/>
      <c r="LKO81" s="211"/>
      <c r="LKP81" s="211"/>
      <c r="LKQ81" s="211"/>
      <c r="LKR81" s="211"/>
      <c r="LKS81" s="211"/>
      <c r="LKT81" s="211"/>
      <c r="LKU81" s="211"/>
      <c r="LKV81" s="211"/>
      <c r="LKW81" s="211"/>
      <c r="LKX81" s="211"/>
      <c r="LKY81" s="211"/>
      <c r="LKZ81" s="211"/>
      <c r="LLA81" s="211"/>
      <c r="LLB81" s="211"/>
      <c r="LLC81" s="211"/>
      <c r="LLD81" s="211"/>
      <c r="LLE81" s="211"/>
      <c r="LLF81" s="211"/>
      <c r="LLG81" s="211"/>
      <c r="LLH81" s="211"/>
      <c r="LLI81" s="211"/>
      <c r="LLJ81" s="211"/>
      <c r="LLK81" s="211"/>
      <c r="LLL81" s="211"/>
      <c r="LLM81" s="211"/>
      <c r="LLN81" s="211"/>
      <c r="LLO81" s="211"/>
      <c r="LLP81" s="211"/>
      <c r="LLQ81" s="211"/>
      <c r="LLR81" s="211"/>
      <c r="LLS81" s="211"/>
      <c r="LLT81" s="211"/>
      <c r="LLU81" s="211"/>
      <c r="LLV81" s="211"/>
      <c r="LLW81" s="211"/>
      <c r="LLX81" s="211"/>
      <c r="LLY81" s="211"/>
      <c r="LLZ81" s="211"/>
      <c r="LMA81" s="211"/>
      <c r="LMB81" s="211"/>
      <c r="LMC81" s="211"/>
      <c r="LMD81" s="211"/>
      <c r="LME81" s="211"/>
      <c r="LMF81" s="211"/>
      <c r="LMG81" s="211"/>
      <c r="LMH81" s="211"/>
      <c r="LMI81" s="211"/>
      <c r="LMJ81" s="211"/>
      <c r="LMK81" s="211"/>
      <c r="LML81" s="211"/>
      <c r="LMM81" s="211"/>
      <c r="LMN81" s="211"/>
      <c r="LMO81" s="211"/>
      <c r="LMP81" s="211"/>
      <c r="LMQ81" s="211"/>
      <c r="LMR81" s="211"/>
      <c r="LMS81" s="211"/>
      <c r="LMT81" s="211"/>
      <c r="LMU81" s="211"/>
      <c r="LMV81" s="211"/>
      <c r="LMW81" s="211"/>
      <c r="LMX81" s="211"/>
      <c r="LMY81" s="211"/>
      <c r="LMZ81" s="211"/>
      <c r="LNA81" s="211"/>
      <c r="LNB81" s="211"/>
      <c r="LNC81" s="211"/>
      <c r="LND81" s="211"/>
      <c r="LNE81" s="211"/>
      <c r="LNF81" s="211"/>
      <c r="LNG81" s="211"/>
      <c r="LNH81" s="211"/>
      <c r="LNI81" s="211"/>
      <c r="LNJ81" s="211"/>
      <c r="LNK81" s="211"/>
      <c r="LNL81" s="211"/>
      <c r="LNM81" s="211"/>
      <c r="LNN81" s="211"/>
      <c r="LNO81" s="211"/>
      <c r="LNP81" s="211"/>
      <c r="LNQ81" s="211"/>
      <c r="LNR81" s="211"/>
      <c r="LNS81" s="211"/>
      <c r="LNT81" s="211"/>
      <c r="LNU81" s="211"/>
      <c r="LNV81" s="211"/>
      <c r="LNW81" s="211"/>
      <c r="LNX81" s="211"/>
      <c r="LNY81" s="211"/>
      <c r="LNZ81" s="211"/>
      <c r="LOA81" s="211"/>
      <c r="LOB81" s="211"/>
      <c r="LOC81" s="211"/>
      <c r="LOD81" s="211"/>
      <c r="LOE81" s="211"/>
      <c r="LOF81" s="211"/>
      <c r="LOG81" s="211"/>
      <c r="LOH81" s="211"/>
      <c r="LOI81" s="211"/>
      <c r="LOJ81" s="211"/>
      <c r="LOK81" s="211"/>
      <c r="LOL81" s="211"/>
      <c r="LOM81" s="211"/>
      <c r="LON81" s="211"/>
      <c r="LOO81" s="211"/>
      <c r="LOP81" s="211"/>
      <c r="LOQ81" s="211"/>
      <c r="LOR81" s="211"/>
      <c r="LOS81" s="211"/>
      <c r="LOT81" s="211"/>
      <c r="LOU81" s="211"/>
      <c r="LOV81" s="211"/>
      <c r="LOW81" s="211"/>
      <c r="LOX81" s="211"/>
      <c r="LOY81" s="211"/>
      <c r="LOZ81" s="211"/>
      <c r="LPA81" s="211"/>
      <c r="LPB81" s="211"/>
      <c r="LPC81" s="211"/>
      <c r="LPD81" s="211"/>
      <c r="LPE81" s="211"/>
      <c r="LPF81" s="211"/>
      <c r="LPG81" s="211"/>
      <c r="LPH81" s="211"/>
      <c r="LPI81" s="211"/>
      <c r="LPJ81" s="211"/>
      <c r="LPK81" s="211"/>
      <c r="LPL81" s="211"/>
      <c r="LPM81" s="211"/>
      <c r="LPN81" s="211"/>
      <c r="LPO81" s="211"/>
      <c r="LPP81" s="211"/>
      <c r="LPQ81" s="211"/>
      <c r="LPR81" s="211"/>
      <c r="LPS81" s="211"/>
      <c r="LPT81" s="211"/>
      <c r="LPU81" s="211"/>
      <c r="LPV81" s="211"/>
      <c r="LPW81" s="211"/>
      <c r="LPX81" s="211"/>
      <c r="LPY81" s="211"/>
      <c r="LPZ81" s="211"/>
      <c r="LQA81" s="211"/>
      <c r="LQB81" s="211"/>
      <c r="LQC81" s="211"/>
      <c r="LQD81" s="211"/>
      <c r="LQE81" s="211"/>
      <c r="LQF81" s="211"/>
      <c r="LQG81" s="211"/>
      <c r="LQH81" s="211"/>
      <c r="LQI81" s="211"/>
      <c r="LQJ81" s="211"/>
      <c r="LQK81" s="211"/>
      <c r="LQL81" s="211"/>
      <c r="LQM81" s="211"/>
      <c r="LQN81" s="211"/>
      <c r="LQO81" s="211"/>
      <c r="LQP81" s="211"/>
      <c r="LQQ81" s="211"/>
      <c r="LQR81" s="211"/>
      <c r="LQS81" s="211"/>
      <c r="LQT81" s="211"/>
      <c r="LQU81" s="211"/>
      <c r="LQV81" s="211"/>
      <c r="LQW81" s="211"/>
      <c r="LQX81" s="211"/>
      <c r="LQY81" s="211"/>
      <c r="LQZ81" s="211"/>
      <c r="LRA81" s="211"/>
      <c r="LRB81" s="211"/>
      <c r="LRC81" s="211"/>
      <c r="LRD81" s="211"/>
      <c r="LRE81" s="211"/>
      <c r="LRF81" s="211"/>
      <c r="LRG81" s="211"/>
      <c r="LRH81" s="211"/>
      <c r="LRI81" s="211"/>
      <c r="LRJ81" s="211"/>
      <c r="LRK81" s="211"/>
      <c r="LRL81" s="211"/>
      <c r="LRM81" s="211"/>
      <c r="LRN81" s="211"/>
      <c r="LRO81" s="211"/>
      <c r="LRP81" s="211"/>
      <c r="LRQ81" s="211"/>
      <c r="LRR81" s="211"/>
      <c r="LRS81" s="211"/>
      <c r="LRT81" s="211"/>
      <c r="LRU81" s="211"/>
      <c r="LRV81" s="211"/>
      <c r="LRW81" s="211"/>
      <c r="LRX81" s="211"/>
      <c r="LRY81" s="211"/>
      <c r="LRZ81" s="211"/>
      <c r="LSA81" s="211"/>
      <c r="LSB81" s="211"/>
      <c r="LSC81" s="211"/>
      <c r="LSD81" s="211"/>
      <c r="LSE81" s="211"/>
      <c r="LSF81" s="211"/>
      <c r="LSG81" s="211"/>
      <c r="LSH81" s="211"/>
      <c r="LSI81" s="211"/>
      <c r="LSJ81" s="211"/>
      <c r="LSK81" s="211"/>
      <c r="LSL81" s="211"/>
      <c r="LSM81" s="211"/>
      <c r="LSN81" s="211"/>
      <c r="LSO81" s="211"/>
      <c r="LSP81" s="211"/>
      <c r="LSQ81" s="211"/>
      <c r="LSR81" s="211"/>
      <c r="LSS81" s="211"/>
      <c r="LST81" s="211"/>
      <c r="LSU81" s="211"/>
      <c r="LSV81" s="211"/>
      <c r="LSW81" s="211"/>
      <c r="LSX81" s="211"/>
      <c r="LSY81" s="211"/>
      <c r="LSZ81" s="211"/>
      <c r="LTA81" s="211"/>
      <c r="LTB81" s="211"/>
      <c r="LTC81" s="211"/>
      <c r="LTD81" s="211"/>
      <c r="LTE81" s="211"/>
      <c r="LTF81" s="211"/>
      <c r="LTG81" s="211"/>
      <c r="LTH81" s="211"/>
      <c r="LTI81" s="211"/>
      <c r="LTJ81" s="211"/>
      <c r="LTK81" s="211"/>
      <c r="LTL81" s="211"/>
      <c r="LTM81" s="211"/>
      <c r="LTN81" s="211"/>
      <c r="LTO81" s="211"/>
      <c r="LTP81" s="211"/>
      <c r="LTQ81" s="211"/>
      <c r="LTR81" s="211"/>
      <c r="LTS81" s="211"/>
      <c r="LTT81" s="211"/>
      <c r="LTU81" s="211"/>
      <c r="LTV81" s="211"/>
      <c r="LTW81" s="211"/>
      <c r="LTX81" s="211"/>
      <c r="LTY81" s="211"/>
      <c r="LTZ81" s="211"/>
      <c r="LUA81" s="211"/>
      <c r="LUB81" s="211"/>
      <c r="LUC81" s="211"/>
      <c r="LUD81" s="211"/>
      <c r="LUE81" s="211"/>
      <c r="LUF81" s="211"/>
      <c r="LUG81" s="211"/>
      <c r="LUH81" s="211"/>
      <c r="LUI81" s="211"/>
      <c r="LUJ81" s="211"/>
      <c r="LUK81" s="211"/>
      <c r="LUL81" s="211"/>
      <c r="LUM81" s="211"/>
      <c r="LUN81" s="211"/>
      <c r="LUO81" s="211"/>
      <c r="LUP81" s="211"/>
      <c r="LUQ81" s="211"/>
      <c r="LUR81" s="211"/>
      <c r="LUS81" s="211"/>
      <c r="LUT81" s="211"/>
      <c r="LUU81" s="211"/>
      <c r="LUV81" s="211"/>
      <c r="LUW81" s="211"/>
      <c r="LUX81" s="211"/>
      <c r="LUY81" s="211"/>
      <c r="LUZ81" s="211"/>
      <c r="LVA81" s="211"/>
      <c r="LVB81" s="211"/>
      <c r="LVC81" s="211"/>
      <c r="LVD81" s="211"/>
      <c r="LVE81" s="211"/>
      <c r="LVF81" s="211"/>
      <c r="LVG81" s="211"/>
      <c r="LVH81" s="211"/>
      <c r="LVI81" s="211"/>
      <c r="LVJ81" s="211"/>
      <c r="LVK81" s="211"/>
      <c r="LVL81" s="211"/>
      <c r="LVM81" s="211"/>
      <c r="LVN81" s="211"/>
      <c r="LVO81" s="211"/>
      <c r="LVP81" s="211"/>
      <c r="LVQ81" s="211"/>
      <c r="LVR81" s="211"/>
      <c r="LVS81" s="211"/>
      <c r="LVT81" s="211"/>
      <c r="LVU81" s="211"/>
      <c r="LVV81" s="211"/>
      <c r="LVW81" s="211"/>
      <c r="LVX81" s="211"/>
      <c r="LVY81" s="211"/>
      <c r="LVZ81" s="211"/>
      <c r="LWA81" s="211"/>
      <c r="LWB81" s="211"/>
      <c r="LWC81" s="211"/>
      <c r="LWD81" s="211"/>
      <c r="LWE81" s="211"/>
      <c r="LWF81" s="211"/>
      <c r="LWG81" s="211"/>
      <c r="LWH81" s="211"/>
      <c r="LWI81" s="211"/>
      <c r="LWJ81" s="211"/>
      <c r="LWK81" s="211"/>
      <c r="LWL81" s="211"/>
      <c r="LWM81" s="211"/>
      <c r="LWN81" s="211"/>
      <c r="LWO81" s="211"/>
      <c r="LWP81" s="211"/>
      <c r="LWQ81" s="211"/>
      <c r="LWR81" s="211"/>
      <c r="LWS81" s="211"/>
      <c r="LWT81" s="211"/>
      <c r="LWU81" s="211"/>
      <c r="LWV81" s="211"/>
      <c r="LWW81" s="211"/>
      <c r="LWX81" s="211"/>
      <c r="LWY81" s="211"/>
      <c r="LWZ81" s="211"/>
      <c r="LXA81" s="211"/>
      <c r="LXB81" s="211"/>
      <c r="LXC81" s="211"/>
      <c r="LXD81" s="211"/>
      <c r="LXE81" s="211"/>
      <c r="LXF81" s="211"/>
      <c r="LXG81" s="211"/>
      <c r="LXH81" s="211"/>
      <c r="LXI81" s="211"/>
      <c r="LXJ81" s="211"/>
      <c r="LXK81" s="211"/>
      <c r="LXL81" s="211"/>
      <c r="LXM81" s="211"/>
      <c r="LXN81" s="211"/>
      <c r="LXO81" s="211"/>
      <c r="LXP81" s="211"/>
      <c r="LXQ81" s="211"/>
      <c r="LXR81" s="211"/>
      <c r="LXS81" s="211"/>
      <c r="LXT81" s="211"/>
      <c r="LXU81" s="211"/>
      <c r="LXV81" s="211"/>
      <c r="LXW81" s="211"/>
      <c r="LXX81" s="211"/>
      <c r="LXY81" s="211"/>
      <c r="LXZ81" s="211"/>
      <c r="LYA81" s="211"/>
      <c r="LYB81" s="211"/>
      <c r="LYC81" s="211"/>
      <c r="LYD81" s="211"/>
      <c r="LYE81" s="211"/>
      <c r="LYF81" s="211"/>
      <c r="LYG81" s="211"/>
      <c r="LYH81" s="211"/>
      <c r="LYI81" s="211"/>
      <c r="LYJ81" s="211"/>
      <c r="LYK81" s="211"/>
      <c r="LYL81" s="211"/>
      <c r="LYM81" s="211"/>
      <c r="LYN81" s="211"/>
      <c r="LYO81" s="211"/>
      <c r="LYP81" s="211"/>
      <c r="LYQ81" s="211"/>
      <c r="LYR81" s="211"/>
      <c r="LYS81" s="211"/>
      <c r="LYT81" s="211"/>
      <c r="LYU81" s="211"/>
      <c r="LYV81" s="211"/>
      <c r="LYW81" s="211"/>
      <c r="LYX81" s="211"/>
      <c r="LYY81" s="211"/>
      <c r="LYZ81" s="211"/>
      <c r="LZA81" s="211"/>
      <c r="LZB81" s="211"/>
      <c r="LZC81" s="211"/>
      <c r="LZD81" s="211"/>
      <c r="LZE81" s="211"/>
      <c r="LZF81" s="211"/>
      <c r="LZG81" s="211"/>
      <c r="LZH81" s="211"/>
      <c r="LZI81" s="211"/>
      <c r="LZJ81" s="211"/>
      <c r="LZK81" s="211"/>
      <c r="LZL81" s="211"/>
      <c r="LZM81" s="211"/>
      <c r="LZN81" s="211"/>
      <c r="LZO81" s="211"/>
      <c r="LZP81" s="211"/>
      <c r="LZQ81" s="211"/>
      <c r="LZR81" s="211"/>
      <c r="LZS81" s="211"/>
      <c r="LZT81" s="211"/>
      <c r="LZU81" s="211"/>
      <c r="LZV81" s="211"/>
      <c r="LZW81" s="211"/>
      <c r="LZX81" s="211"/>
      <c r="LZY81" s="211"/>
      <c r="LZZ81" s="211"/>
      <c r="MAA81" s="211"/>
      <c r="MAB81" s="211"/>
      <c r="MAC81" s="211"/>
      <c r="MAD81" s="211"/>
      <c r="MAE81" s="211"/>
      <c r="MAF81" s="211"/>
      <c r="MAG81" s="211"/>
      <c r="MAH81" s="211"/>
      <c r="MAI81" s="211"/>
      <c r="MAJ81" s="211"/>
      <c r="MAK81" s="211"/>
      <c r="MAL81" s="211"/>
      <c r="MAM81" s="211"/>
      <c r="MAN81" s="211"/>
      <c r="MAO81" s="211"/>
      <c r="MAP81" s="211"/>
      <c r="MAQ81" s="211"/>
      <c r="MAR81" s="211"/>
      <c r="MAS81" s="211"/>
      <c r="MAT81" s="211"/>
      <c r="MAU81" s="211"/>
      <c r="MAV81" s="211"/>
      <c r="MAW81" s="211"/>
      <c r="MAX81" s="211"/>
      <c r="MAY81" s="211"/>
      <c r="MAZ81" s="211"/>
      <c r="MBA81" s="211"/>
      <c r="MBB81" s="211"/>
      <c r="MBC81" s="211"/>
      <c r="MBD81" s="211"/>
      <c r="MBE81" s="211"/>
      <c r="MBF81" s="211"/>
      <c r="MBG81" s="211"/>
      <c r="MBH81" s="211"/>
      <c r="MBI81" s="211"/>
      <c r="MBJ81" s="211"/>
      <c r="MBK81" s="211"/>
      <c r="MBL81" s="211"/>
      <c r="MBM81" s="211"/>
      <c r="MBN81" s="211"/>
      <c r="MBO81" s="211"/>
      <c r="MBP81" s="211"/>
      <c r="MBQ81" s="211"/>
      <c r="MBR81" s="211"/>
      <c r="MBS81" s="211"/>
      <c r="MBT81" s="211"/>
      <c r="MBU81" s="211"/>
      <c r="MBV81" s="211"/>
      <c r="MBW81" s="211"/>
      <c r="MBX81" s="211"/>
      <c r="MBY81" s="211"/>
      <c r="MBZ81" s="211"/>
      <c r="MCA81" s="211"/>
      <c r="MCB81" s="211"/>
      <c r="MCC81" s="211"/>
      <c r="MCD81" s="211"/>
      <c r="MCE81" s="211"/>
      <c r="MCF81" s="211"/>
      <c r="MCG81" s="211"/>
      <c r="MCH81" s="211"/>
      <c r="MCI81" s="211"/>
      <c r="MCJ81" s="211"/>
      <c r="MCK81" s="211"/>
      <c r="MCL81" s="211"/>
      <c r="MCM81" s="211"/>
      <c r="MCN81" s="211"/>
      <c r="MCO81" s="211"/>
      <c r="MCP81" s="211"/>
      <c r="MCQ81" s="211"/>
      <c r="MCR81" s="211"/>
      <c r="MCS81" s="211"/>
      <c r="MCT81" s="211"/>
      <c r="MCU81" s="211"/>
      <c r="MCV81" s="211"/>
      <c r="MCW81" s="211"/>
      <c r="MCX81" s="211"/>
      <c r="MCY81" s="211"/>
      <c r="MCZ81" s="211"/>
      <c r="MDA81" s="211"/>
      <c r="MDB81" s="211"/>
      <c r="MDC81" s="211"/>
      <c r="MDD81" s="211"/>
      <c r="MDE81" s="211"/>
      <c r="MDF81" s="211"/>
      <c r="MDG81" s="211"/>
      <c r="MDH81" s="211"/>
      <c r="MDI81" s="211"/>
      <c r="MDJ81" s="211"/>
      <c r="MDK81" s="211"/>
      <c r="MDL81" s="211"/>
      <c r="MDM81" s="211"/>
      <c r="MDN81" s="211"/>
      <c r="MDO81" s="211"/>
      <c r="MDP81" s="211"/>
      <c r="MDQ81" s="211"/>
      <c r="MDR81" s="211"/>
      <c r="MDS81" s="211"/>
      <c r="MDT81" s="211"/>
      <c r="MDU81" s="211"/>
      <c r="MDV81" s="211"/>
      <c r="MDW81" s="211"/>
      <c r="MDX81" s="211"/>
      <c r="MDY81" s="211"/>
      <c r="MDZ81" s="211"/>
      <c r="MEA81" s="211"/>
      <c r="MEB81" s="211"/>
      <c r="MEC81" s="211"/>
      <c r="MED81" s="211"/>
      <c r="MEE81" s="211"/>
      <c r="MEF81" s="211"/>
      <c r="MEG81" s="211"/>
      <c r="MEH81" s="211"/>
      <c r="MEI81" s="211"/>
      <c r="MEJ81" s="211"/>
      <c r="MEK81" s="211"/>
      <c r="MEL81" s="211"/>
      <c r="MEM81" s="211"/>
      <c r="MEN81" s="211"/>
      <c r="MEO81" s="211"/>
      <c r="MEP81" s="211"/>
      <c r="MEQ81" s="211"/>
      <c r="MER81" s="211"/>
      <c r="MES81" s="211"/>
      <c r="MET81" s="211"/>
      <c r="MEU81" s="211"/>
      <c r="MEV81" s="211"/>
      <c r="MEW81" s="211"/>
      <c r="MEX81" s="211"/>
      <c r="MEY81" s="211"/>
      <c r="MEZ81" s="211"/>
      <c r="MFA81" s="211"/>
      <c r="MFB81" s="211"/>
      <c r="MFC81" s="211"/>
      <c r="MFD81" s="211"/>
      <c r="MFE81" s="211"/>
      <c r="MFF81" s="211"/>
      <c r="MFG81" s="211"/>
      <c r="MFH81" s="211"/>
      <c r="MFI81" s="211"/>
      <c r="MFJ81" s="211"/>
      <c r="MFK81" s="211"/>
      <c r="MFL81" s="211"/>
      <c r="MFM81" s="211"/>
      <c r="MFN81" s="211"/>
      <c r="MFO81" s="211"/>
      <c r="MFP81" s="211"/>
      <c r="MFQ81" s="211"/>
      <c r="MFR81" s="211"/>
      <c r="MFS81" s="211"/>
      <c r="MFT81" s="211"/>
      <c r="MFU81" s="211"/>
      <c r="MFV81" s="211"/>
      <c r="MFW81" s="211"/>
      <c r="MFX81" s="211"/>
      <c r="MFY81" s="211"/>
      <c r="MFZ81" s="211"/>
      <c r="MGA81" s="211"/>
      <c r="MGB81" s="211"/>
      <c r="MGC81" s="211"/>
      <c r="MGD81" s="211"/>
      <c r="MGE81" s="211"/>
      <c r="MGF81" s="211"/>
      <c r="MGG81" s="211"/>
      <c r="MGH81" s="211"/>
      <c r="MGI81" s="211"/>
      <c r="MGJ81" s="211"/>
      <c r="MGK81" s="211"/>
      <c r="MGL81" s="211"/>
      <c r="MGM81" s="211"/>
      <c r="MGN81" s="211"/>
      <c r="MGO81" s="211"/>
      <c r="MGP81" s="211"/>
      <c r="MGQ81" s="211"/>
      <c r="MGR81" s="211"/>
      <c r="MGS81" s="211"/>
      <c r="MGT81" s="211"/>
      <c r="MGU81" s="211"/>
      <c r="MGV81" s="211"/>
      <c r="MGW81" s="211"/>
      <c r="MGX81" s="211"/>
      <c r="MGY81" s="211"/>
      <c r="MGZ81" s="211"/>
      <c r="MHA81" s="211"/>
      <c r="MHB81" s="211"/>
      <c r="MHC81" s="211"/>
      <c r="MHD81" s="211"/>
      <c r="MHE81" s="211"/>
      <c r="MHF81" s="211"/>
      <c r="MHG81" s="211"/>
      <c r="MHH81" s="211"/>
      <c r="MHI81" s="211"/>
      <c r="MHJ81" s="211"/>
      <c r="MHK81" s="211"/>
      <c r="MHL81" s="211"/>
      <c r="MHM81" s="211"/>
      <c r="MHN81" s="211"/>
      <c r="MHO81" s="211"/>
      <c r="MHP81" s="211"/>
      <c r="MHQ81" s="211"/>
      <c r="MHR81" s="211"/>
      <c r="MHS81" s="211"/>
      <c r="MHT81" s="211"/>
      <c r="MHU81" s="211"/>
      <c r="MHV81" s="211"/>
      <c r="MHW81" s="211"/>
      <c r="MHX81" s="211"/>
      <c r="MHY81" s="211"/>
      <c r="MHZ81" s="211"/>
      <c r="MIA81" s="211"/>
      <c r="MIB81" s="211"/>
      <c r="MIC81" s="211"/>
      <c r="MID81" s="211"/>
      <c r="MIE81" s="211"/>
      <c r="MIF81" s="211"/>
      <c r="MIG81" s="211"/>
      <c r="MIH81" s="211"/>
      <c r="MII81" s="211"/>
      <c r="MIJ81" s="211"/>
      <c r="MIK81" s="211"/>
      <c r="MIL81" s="211"/>
      <c r="MIM81" s="211"/>
      <c r="MIN81" s="211"/>
      <c r="MIO81" s="211"/>
      <c r="MIP81" s="211"/>
      <c r="MIQ81" s="211"/>
      <c r="MIR81" s="211"/>
      <c r="MIS81" s="211"/>
      <c r="MIT81" s="211"/>
      <c r="MIU81" s="211"/>
      <c r="MIV81" s="211"/>
      <c r="MIW81" s="211"/>
      <c r="MIX81" s="211"/>
      <c r="MIY81" s="211"/>
      <c r="MIZ81" s="211"/>
      <c r="MJA81" s="211"/>
      <c r="MJB81" s="211"/>
      <c r="MJC81" s="211"/>
      <c r="MJD81" s="211"/>
      <c r="MJE81" s="211"/>
      <c r="MJF81" s="211"/>
      <c r="MJG81" s="211"/>
      <c r="MJH81" s="211"/>
      <c r="MJI81" s="211"/>
      <c r="MJJ81" s="211"/>
      <c r="MJK81" s="211"/>
      <c r="MJL81" s="211"/>
      <c r="MJM81" s="211"/>
      <c r="MJN81" s="211"/>
      <c r="MJO81" s="211"/>
      <c r="MJP81" s="211"/>
      <c r="MJQ81" s="211"/>
      <c r="MJR81" s="211"/>
      <c r="MJS81" s="211"/>
      <c r="MJT81" s="211"/>
      <c r="MJU81" s="211"/>
      <c r="MJV81" s="211"/>
      <c r="MJW81" s="211"/>
      <c r="MJX81" s="211"/>
      <c r="MJY81" s="211"/>
      <c r="MJZ81" s="211"/>
      <c r="MKA81" s="211"/>
      <c r="MKB81" s="211"/>
      <c r="MKC81" s="211"/>
      <c r="MKD81" s="211"/>
      <c r="MKE81" s="211"/>
      <c r="MKF81" s="211"/>
      <c r="MKG81" s="211"/>
      <c r="MKH81" s="211"/>
      <c r="MKI81" s="211"/>
      <c r="MKJ81" s="211"/>
      <c r="MKK81" s="211"/>
      <c r="MKL81" s="211"/>
      <c r="MKM81" s="211"/>
      <c r="MKN81" s="211"/>
      <c r="MKO81" s="211"/>
      <c r="MKP81" s="211"/>
      <c r="MKQ81" s="211"/>
      <c r="MKR81" s="211"/>
      <c r="MKS81" s="211"/>
      <c r="MKT81" s="211"/>
      <c r="MKU81" s="211"/>
      <c r="MKV81" s="211"/>
      <c r="MKW81" s="211"/>
      <c r="MKX81" s="211"/>
      <c r="MKY81" s="211"/>
      <c r="MKZ81" s="211"/>
      <c r="MLA81" s="211"/>
      <c r="MLB81" s="211"/>
      <c r="MLC81" s="211"/>
      <c r="MLD81" s="211"/>
      <c r="MLE81" s="211"/>
      <c r="MLF81" s="211"/>
      <c r="MLG81" s="211"/>
      <c r="MLH81" s="211"/>
      <c r="MLI81" s="211"/>
      <c r="MLJ81" s="211"/>
      <c r="MLK81" s="211"/>
      <c r="MLL81" s="211"/>
      <c r="MLM81" s="211"/>
      <c r="MLN81" s="211"/>
      <c r="MLO81" s="211"/>
      <c r="MLP81" s="211"/>
      <c r="MLQ81" s="211"/>
      <c r="MLR81" s="211"/>
      <c r="MLS81" s="211"/>
      <c r="MLT81" s="211"/>
      <c r="MLU81" s="211"/>
      <c r="MLV81" s="211"/>
      <c r="MLW81" s="211"/>
      <c r="MLX81" s="211"/>
      <c r="MLY81" s="211"/>
      <c r="MLZ81" s="211"/>
      <c r="MMA81" s="211"/>
      <c r="MMB81" s="211"/>
      <c r="MMC81" s="211"/>
      <c r="MMD81" s="211"/>
      <c r="MME81" s="211"/>
      <c r="MMF81" s="211"/>
      <c r="MMG81" s="211"/>
      <c r="MMH81" s="211"/>
      <c r="MMI81" s="211"/>
      <c r="MMJ81" s="211"/>
      <c r="MMK81" s="211"/>
      <c r="MML81" s="211"/>
      <c r="MMM81" s="211"/>
      <c r="MMN81" s="211"/>
      <c r="MMO81" s="211"/>
      <c r="MMP81" s="211"/>
      <c r="MMQ81" s="211"/>
      <c r="MMR81" s="211"/>
      <c r="MMS81" s="211"/>
      <c r="MMT81" s="211"/>
      <c r="MMU81" s="211"/>
      <c r="MMV81" s="211"/>
      <c r="MMW81" s="211"/>
      <c r="MMX81" s="211"/>
      <c r="MMY81" s="211"/>
      <c r="MMZ81" s="211"/>
      <c r="MNA81" s="211"/>
      <c r="MNB81" s="211"/>
      <c r="MNC81" s="211"/>
      <c r="MND81" s="211"/>
      <c r="MNE81" s="211"/>
      <c r="MNF81" s="211"/>
      <c r="MNG81" s="211"/>
      <c r="MNH81" s="211"/>
      <c r="MNI81" s="211"/>
      <c r="MNJ81" s="211"/>
      <c r="MNK81" s="211"/>
      <c r="MNL81" s="211"/>
      <c r="MNM81" s="211"/>
      <c r="MNN81" s="211"/>
      <c r="MNO81" s="211"/>
      <c r="MNP81" s="211"/>
      <c r="MNQ81" s="211"/>
      <c r="MNR81" s="211"/>
      <c r="MNS81" s="211"/>
      <c r="MNT81" s="211"/>
      <c r="MNU81" s="211"/>
      <c r="MNV81" s="211"/>
      <c r="MNW81" s="211"/>
      <c r="MNX81" s="211"/>
      <c r="MNY81" s="211"/>
      <c r="MNZ81" s="211"/>
      <c r="MOA81" s="211"/>
      <c r="MOB81" s="211"/>
      <c r="MOC81" s="211"/>
      <c r="MOD81" s="211"/>
      <c r="MOE81" s="211"/>
      <c r="MOF81" s="211"/>
      <c r="MOG81" s="211"/>
      <c r="MOH81" s="211"/>
      <c r="MOI81" s="211"/>
      <c r="MOJ81" s="211"/>
      <c r="MOK81" s="211"/>
      <c r="MOL81" s="211"/>
      <c r="MOM81" s="211"/>
      <c r="MON81" s="211"/>
      <c r="MOO81" s="211"/>
      <c r="MOP81" s="211"/>
      <c r="MOQ81" s="211"/>
      <c r="MOR81" s="211"/>
      <c r="MOS81" s="211"/>
      <c r="MOT81" s="211"/>
      <c r="MOU81" s="211"/>
      <c r="MOV81" s="211"/>
      <c r="MOW81" s="211"/>
      <c r="MOX81" s="211"/>
      <c r="MOY81" s="211"/>
      <c r="MOZ81" s="211"/>
      <c r="MPA81" s="211"/>
      <c r="MPB81" s="211"/>
      <c r="MPC81" s="211"/>
      <c r="MPD81" s="211"/>
      <c r="MPE81" s="211"/>
      <c r="MPF81" s="211"/>
      <c r="MPG81" s="211"/>
      <c r="MPH81" s="211"/>
      <c r="MPI81" s="211"/>
      <c r="MPJ81" s="211"/>
      <c r="MPK81" s="211"/>
      <c r="MPL81" s="211"/>
      <c r="MPM81" s="211"/>
      <c r="MPN81" s="211"/>
      <c r="MPO81" s="211"/>
      <c r="MPP81" s="211"/>
      <c r="MPQ81" s="211"/>
      <c r="MPR81" s="211"/>
      <c r="MPS81" s="211"/>
      <c r="MPT81" s="211"/>
      <c r="MPU81" s="211"/>
      <c r="MPV81" s="211"/>
      <c r="MPW81" s="211"/>
      <c r="MPX81" s="211"/>
      <c r="MPY81" s="211"/>
      <c r="MPZ81" s="211"/>
      <c r="MQA81" s="211"/>
      <c r="MQB81" s="211"/>
      <c r="MQC81" s="211"/>
      <c r="MQD81" s="211"/>
      <c r="MQE81" s="211"/>
      <c r="MQF81" s="211"/>
      <c r="MQG81" s="211"/>
      <c r="MQH81" s="211"/>
      <c r="MQI81" s="211"/>
      <c r="MQJ81" s="211"/>
      <c r="MQK81" s="211"/>
      <c r="MQL81" s="211"/>
      <c r="MQM81" s="211"/>
      <c r="MQN81" s="211"/>
      <c r="MQO81" s="211"/>
      <c r="MQP81" s="211"/>
      <c r="MQQ81" s="211"/>
      <c r="MQR81" s="211"/>
      <c r="MQS81" s="211"/>
      <c r="MQT81" s="211"/>
      <c r="MQU81" s="211"/>
      <c r="MQV81" s="211"/>
      <c r="MQW81" s="211"/>
      <c r="MQX81" s="211"/>
      <c r="MQY81" s="211"/>
      <c r="MQZ81" s="211"/>
      <c r="MRA81" s="211"/>
      <c r="MRB81" s="211"/>
      <c r="MRC81" s="211"/>
      <c r="MRD81" s="211"/>
      <c r="MRE81" s="211"/>
      <c r="MRF81" s="211"/>
      <c r="MRG81" s="211"/>
      <c r="MRH81" s="211"/>
      <c r="MRI81" s="211"/>
      <c r="MRJ81" s="211"/>
      <c r="MRK81" s="211"/>
      <c r="MRL81" s="211"/>
      <c r="MRM81" s="211"/>
      <c r="MRN81" s="211"/>
      <c r="MRO81" s="211"/>
      <c r="MRP81" s="211"/>
      <c r="MRQ81" s="211"/>
      <c r="MRR81" s="211"/>
      <c r="MRS81" s="211"/>
      <c r="MRT81" s="211"/>
      <c r="MRU81" s="211"/>
      <c r="MRV81" s="211"/>
      <c r="MRW81" s="211"/>
      <c r="MRX81" s="211"/>
      <c r="MRY81" s="211"/>
      <c r="MRZ81" s="211"/>
      <c r="MSA81" s="211"/>
      <c r="MSB81" s="211"/>
      <c r="MSC81" s="211"/>
      <c r="MSD81" s="211"/>
      <c r="MSE81" s="211"/>
      <c r="MSF81" s="211"/>
      <c r="MSG81" s="211"/>
      <c r="MSH81" s="211"/>
      <c r="MSI81" s="211"/>
      <c r="MSJ81" s="211"/>
      <c r="MSK81" s="211"/>
      <c r="MSL81" s="211"/>
      <c r="MSM81" s="211"/>
      <c r="MSN81" s="211"/>
      <c r="MSO81" s="211"/>
      <c r="MSP81" s="211"/>
      <c r="MSQ81" s="211"/>
      <c r="MSR81" s="211"/>
      <c r="MSS81" s="211"/>
      <c r="MST81" s="211"/>
      <c r="MSU81" s="211"/>
      <c r="MSV81" s="211"/>
      <c r="MSW81" s="211"/>
      <c r="MSX81" s="211"/>
      <c r="MSY81" s="211"/>
      <c r="MSZ81" s="211"/>
      <c r="MTA81" s="211"/>
      <c r="MTB81" s="211"/>
      <c r="MTC81" s="211"/>
      <c r="MTD81" s="211"/>
      <c r="MTE81" s="211"/>
      <c r="MTF81" s="211"/>
      <c r="MTG81" s="211"/>
      <c r="MTH81" s="211"/>
      <c r="MTI81" s="211"/>
      <c r="MTJ81" s="211"/>
      <c r="MTK81" s="211"/>
      <c r="MTL81" s="211"/>
      <c r="MTM81" s="211"/>
      <c r="MTN81" s="211"/>
      <c r="MTO81" s="211"/>
      <c r="MTP81" s="211"/>
      <c r="MTQ81" s="211"/>
      <c r="MTR81" s="211"/>
      <c r="MTS81" s="211"/>
      <c r="MTT81" s="211"/>
      <c r="MTU81" s="211"/>
      <c r="MTV81" s="211"/>
      <c r="MTW81" s="211"/>
      <c r="MTX81" s="211"/>
      <c r="MTY81" s="211"/>
      <c r="MTZ81" s="211"/>
      <c r="MUA81" s="211"/>
      <c r="MUB81" s="211"/>
      <c r="MUC81" s="211"/>
      <c r="MUD81" s="211"/>
      <c r="MUE81" s="211"/>
      <c r="MUF81" s="211"/>
      <c r="MUG81" s="211"/>
      <c r="MUH81" s="211"/>
      <c r="MUI81" s="211"/>
      <c r="MUJ81" s="211"/>
      <c r="MUK81" s="211"/>
      <c r="MUL81" s="211"/>
      <c r="MUM81" s="211"/>
      <c r="MUN81" s="211"/>
      <c r="MUO81" s="211"/>
      <c r="MUP81" s="211"/>
      <c r="MUQ81" s="211"/>
      <c r="MUR81" s="211"/>
      <c r="MUS81" s="211"/>
      <c r="MUT81" s="211"/>
      <c r="MUU81" s="211"/>
      <c r="MUV81" s="211"/>
      <c r="MUW81" s="211"/>
      <c r="MUX81" s="211"/>
      <c r="MUY81" s="211"/>
      <c r="MUZ81" s="211"/>
      <c r="MVA81" s="211"/>
      <c r="MVB81" s="211"/>
      <c r="MVC81" s="211"/>
      <c r="MVD81" s="211"/>
      <c r="MVE81" s="211"/>
      <c r="MVF81" s="211"/>
      <c r="MVG81" s="211"/>
      <c r="MVH81" s="211"/>
      <c r="MVI81" s="211"/>
      <c r="MVJ81" s="211"/>
      <c r="MVK81" s="211"/>
      <c r="MVL81" s="211"/>
      <c r="MVM81" s="211"/>
      <c r="MVN81" s="211"/>
      <c r="MVO81" s="211"/>
      <c r="MVP81" s="211"/>
      <c r="MVQ81" s="211"/>
      <c r="MVR81" s="211"/>
      <c r="MVS81" s="211"/>
      <c r="MVT81" s="211"/>
      <c r="MVU81" s="211"/>
      <c r="MVV81" s="211"/>
      <c r="MVW81" s="211"/>
      <c r="MVX81" s="211"/>
      <c r="MVY81" s="211"/>
      <c r="MVZ81" s="211"/>
      <c r="MWA81" s="211"/>
      <c r="MWB81" s="211"/>
      <c r="MWC81" s="211"/>
      <c r="MWD81" s="211"/>
      <c r="MWE81" s="211"/>
      <c r="MWF81" s="211"/>
      <c r="MWG81" s="211"/>
      <c r="MWH81" s="211"/>
      <c r="MWI81" s="211"/>
      <c r="MWJ81" s="211"/>
      <c r="MWK81" s="211"/>
      <c r="MWL81" s="211"/>
      <c r="MWM81" s="211"/>
      <c r="MWN81" s="211"/>
      <c r="MWO81" s="211"/>
      <c r="MWP81" s="211"/>
      <c r="MWQ81" s="211"/>
      <c r="MWR81" s="211"/>
      <c r="MWS81" s="211"/>
      <c r="MWT81" s="211"/>
      <c r="MWU81" s="211"/>
      <c r="MWV81" s="211"/>
      <c r="MWW81" s="211"/>
      <c r="MWX81" s="211"/>
      <c r="MWY81" s="211"/>
      <c r="MWZ81" s="211"/>
      <c r="MXA81" s="211"/>
      <c r="MXB81" s="211"/>
      <c r="MXC81" s="211"/>
      <c r="MXD81" s="211"/>
      <c r="MXE81" s="211"/>
      <c r="MXF81" s="211"/>
      <c r="MXG81" s="211"/>
      <c r="MXH81" s="211"/>
      <c r="MXI81" s="211"/>
      <c r="MXJ81" s="211"/>
      <c r="MXK81" s="211"/>
      <c r="MXL81" s="211"/>
      <c r="MXM81" s="211"/>
      <c r="MXN81" s="211"/>
      <c r="MXO81" s="211"/>
      <c r="MXP81" s="211"/>
      <c r="MXQ81" s="211"/>
      <c r="MXR81" s="211"/>
      <c r="MXS81" s="211"/>
      <c r="MXT81" s="211"/>
      <c r="MXU81" s="211"/>
      <c r="MXV81" s="211"/>
      <c r="MXW81" s="211"/>
      <c r="MXX81" s="211"/>
      <c r="MXY81" s="211"/>
      <c r="MXZ81" s="211"/>
      <c r="MYA81" s="211"/>
      <c r="MYB81" s="211"/>
      <c r="MYC81" s="211"/>
      <c r="MYD81" s="211"/>
      <c r="MYE81" s="211"/>
      <c r="MYF81" s="211"/>
      <c r="MYG81" s="211"/>
      <c r="MYH81" s="211"/>
      <c r="MYI81" s="211"/>
      <c r="MYJ81" s="211"/>
      <c r="MYK81" s="211"/>
      <c r="MYL81" s="211"/>
      <c r="MYM81" s="211"/>
      <c r="MYN81" s="211"/>
      <c r="MYO81" s="211"/>
      <c r="MYP81" s="211"/>
      <c r="MYQ81" s="211"/>
      <c r="MYR81" s="211"/>
      <c r="MYS81" s="211"/>
      <c r="MYT81" s="211"/>
      <c r="MYU81" s="211"/>
      <c r="MYV81" s="211"/>
      <c r="MYW81" s="211"/>
      <c r="MYX81" s="211"/>
      <c r="MYY81" s="211"/>
      <c r="MYZ81" s="211"/>
      <c r="MZA81" s="211"/>
      <c r="MZB81" s="211"/>
      <c r="MZC81" s="211"/>
      <c r="MZD81" s="211"/>
      <c r="MZE81" s="211"/>
      <c r="MZF81" s="211"/>
      <c r="MZG81" s="211"/>
      <c r="MZH81" s="211"/>
      <c r="MZI81" s="211"/>
      <c r="MZJ81" s="211"/>
      <c r="MZK81" s="211"/>
      <c r="MZL81" s="211"/>
      <c r="MZM81" s="211"/>
      <c r="MZN81" s="211"/>
      <c r="MZO81" s="211"/>
      <c r="MZP81" s="211"/>
      <c r="MZQ81" s="211"/>
      <c r="MZR81" s="211"/>
      <c r="MZS81" s="211"/>
      <c r="MZT81" s="211"/>
      <c r="MZU81" s="211"/>
      <c r="MZV81" s="211"/>
      <c r="MZW81" s="211"/>
      <c r="MZX81" s="211"/>
      <c r="MZY81" s="211"/>
      <c r="MZZ81" s="211"/>
      <c r="NAA81" s="211"/>
      <c r="NAB81" s="211"/>
      <c r="NAC81" s="211"/>
      <c r="NAD81" s="211"/>
      <c r="NAE81" s="211"/>
      <c r="NAF81" s="211"/>
      <c r="NAG81" s="211"/>
      <c r="NAH81" s="211"/>
      <c r="NAI81" s="211"/>
      <c r="NAJ81" s="211"/>
      <c r="NAK81" s="211"/>
      <c r="NAL81" s="211"/>
      <c r="NAM81" s="211"/>
      <c r="NAN81" s="211"/>
      <c r="NAO81" s="211"/>
      <c r="NAP81" s="211"/>
      <c r="NAQ81" s="211"/>
      <c r="NAR81" s="211"/>
      <c r="NAS81" s="211"/>
      <c r="NAT81" s="211"/>
      <c r="NAU81" s="211"/>
      <c r="NAV81" s="211"/>
      <c r="NAW81" s="211"/>
      <c r="NAX81" s="211"/>
      <c r="NAY81" s="211"/>
      <c r="NAZ81" s="211"/>
      <c r="NBA81" s="211"/>
      <c r="NBB81" s="211"/>
      <c r="NBC81" s="211"/>
      <c r="NBD81" s="211"/>
      <c r="NBE81" s="211"/>
      <c r="NBF81" s="211"/>
      <c r="NBG81" s="211"/>
      <c r="NBH81" s="211"/>
      <c r="NBI81" s="211"/>
      <c r="NBJ81" s="211"/>
      <c r="NBK81" s="211"/>
      <c r="NBL81" s="211"/>
      <c r="NBM81" s="211"/>
      <c r="NBN81" s="211"/>
      <c r="NBO81" s="211"/>
      <c r="NBP81" s="211"/>
      <c r="NBQ81" s="211"/>
      <c r="NBR81" s="211"/>
      <c r="NBS81" s="211"/>
      <c r="NBT81" s="211"/>
      <c r="NBU81" s="211"/>
      <c r="NBV81" s="211"/>
      <c r="NBW81" s="211"/>
      <c r="NBX81" s="211"/>
      <c r="NBY81" s="211"/>
      <c r="NBZ81" s="211"/>
      <c r="NCA81" s="211"/>
      <c r="NCB81" s="211"/>
      <c r="NCC81" s="211"/>
      <c r="NCD81" s="211"/>
      <c r="NCE81" s="211"/>
      <c r="NCF81" s="211"/>
      <c r="NCG81" s="211"/>
      <c r="NCH81" s="211"/>
      <c r="NCI81" s="211"/>
      <c r="NCJ81" s="211"/>
      <c r="NCK81" s="211"/>
      <c r="NCL81" s="211"/>
      <c r="NCM81" s="211"/>
      <c r="NCN81" s="211"/>
      <c r="NCO81" s="211"/>
      <c r="NCP81" s="211"/>
      <c r="NCQ81" s="211"/>
      <c r="NCR81" s="211"/>
      <c r="NCS81" s="211"/>
      <c r="NCT81" s="211"/>
      <c r="NCU81" s="211"/>
      <c r="NCV81" s="211"/>
      <c r="NCW81" s="211"/>
      <c r="NCX81" s="211"/>
      <c r="NCY81" s="211"/>
      <c r="NCZ81" s="211"/>
      <c r="NDA81" s="211"/>
      <c r="NDB81" s="211"/>
      <c r="NDC81" s="211"/>
      <c r="NDD81" s="211"/>
      <c r="NDE81" s="211"/>
      <c r="NDF81" s="211"/>
      <c r="NDG81" s="211"/>
      <c r="NDH81" s="211"/>
      <c r="NDI81" s="211"/>
      <c r="NDJ81" s="211"/>
      <c r="NDK81" s="211"/>
      <c r="NDL81" s="211"/>
      <c r="NDM81" s="211"/>
      <c r="NDN81" s="211"/>
      <c r="NDO81" s="211"/>
      <c r="NDP81" s="211"/>
      <c r="NDQ81" s="211"/>
      <c r="NDR81" s="211"/>
      <c r="NDS81" s="211"/>
      <c r="NDT81" s="211"/>
      <c r="NDU81" s="211"/>
      <c r="NDV81" s="211"/>
      <c r="NDW81" s="211"/>
      <c r="NDX81" s="211"/>
      <c r="NDY81" s="211"/>
      <c r="NDZ81" s="211"/>
      <c r="NEA81" s="211"/>
      <c r="NEB81" s="211"/>
      <c r="NEC81" s="211"/>
      <c r="NED81" s="211"/>
      <c r="NEE81" s="211"/>
      <c r="NEF81" s="211"/>
      <c r="NEG81" s="211"/>
      <c r="NEH81" s="211"/>
      <c r="NEI81" s="211"/>
      <c r="NEJ81" s="211"/>
      <c r="NEK81" s="211"/>
      <c r="NEL81" s="211"/>
      <c r="NEM81" s="211"/>
      <c r="NEN81" s="211"/>
      <c r="NEO81" s="211"/>
      <c r="NEP81" s="211"/>
      <c r="NEQ81" s="211"/>
      <c r="NER81" s="211"/>
      <c r="NES81" s="211"/>
      <c r="NET81" s="211"/>
      <c r="NEU81" s="211"/>
      <c r="NEV81" s="211"/>
      <c r="NEW81" s="211"/>
      <c r="NEX81" s="211"/>
      <c r="NEY81" s="211"/>
      <c r="NEZ81" s="211"/>
      <c r="NFA81" s="211"/>
      <c r="NFB81" s="211"/>
      <c r="NFC81" s="211"/>
      <c r="NFD81" s="211"/>
      <c r="NFE81" s="211"/>
      <c r="NFF81" s="211"/>
      <c r="NFG81" s="211"/>
      <c r="NFH81" s="211"/>
      <c r="NFI81" s="211"/>
      <c r="NFJ81" s="211"/>
      <c r="NFK81" s="211"/>
      <c r="NFL81" s="211"/>
      <c r="NFM81" s="211"/>
      <c r="NFN81" s="211"/>
      <c r="NFO81" s="211"/>
      <c r="NFP81" s="211"/>
      <c r="NFQ81" s="211"/>
      <c r="NFR81" s="211"/>
      <c r="NFS81" s="211"/>
      <c r="NFT81" s="211"/>
      <c r="NFU81" s="211"/>
      <c r="NFV81" s="211"/>
      <c r="NFW81" s="211"/>
      <c r="NFX81" s="211"/>
      <c r="NFY81" s="211"/>
      <c r="NFZ81" s="211"/>
      <c r="NGA81" s="211"/>
      <c r="NGB81" s="211"/>
      <c r="NGC81" s="211"/>
      <c r="NGD81" s="211"/>
      <c r="NGE81" s="211"/>
      <c r="NGF81" s="211"/>
      <c r="NGG81" s="211"/>
      <c r="NGH81" s="211"/>
      <c r="NGI81" s="211"/>
      <c r="NGJ81" s="211"/>
      <c r="NGK81" s="211"/>
      <c r="NGL81" s="211"/>
      <c r="NGM81" s="211"/>
      <c r="NGN81" s="211"/>
      <c r="NGO81" s="211"/>
      <c r="NGP81" s="211"/>
      <c r="NGQ81" s="211"/>
      <c r="NGR81" s="211"/>
      <c r="NGS81" s="211"/>
      <c r="NGT81" s="211"/>
      <c r="NGU81" s="211"/>
      <c r="NGV81" s="211"/>
      <c r="NGW81" s="211"/>
      <c r="NGX81" s="211"/>
      <c r="NGY81" s="211"/>
      <c r="NGZ81" s="211"/>
      <c r="NHA81" s="211"/>
      <c r="NHB81" s="211"/>
      <c r="NHC81" s="211"/>
      <c r="NHD81" s="211"/>
      <c r="NHE81" s="211"/>
      <c r="NHF81" s="211"/>
      <c r="NHG81" s="211"/>
      <c r="NHH81" s="211"/>
      <c r="NHI81" s="211"/>
      <c r="NHJ81" s="211"/>
      <c r="NHK81" s="211"/>
      <c r="NHL81" s="211"/>
      <c r="NHM81" s="211"/>
      <c r="NHN81" s="211"/>
      <c r="NHO81" s="211"/>
      <c r="NHP81" s="211"/>
      <c r="NHQ81" s="211"/>
      <c r="NHR81" s="211"/>
      <c r="NHS81" s="211"/>
      <c r="NHT81" s="211"/>
      <c r="NHU81" s="211"/>
      <c r="NHV81" s="211"/>
      <c r="NHW81" s="211"/>
      <c r="NHX81" s="211"/>
      <c r="NHY81" s="211"/>
      <c r="NHZ81" s="211"/>
      <c r="NIA81" s="211"/>
      <c r="NIB81" s="211"/>
      <c r="NIC81" s="211"/>
      <c r="NID81" s="211"/>
      <c r="NIE81" s="211"/>
      <c r="NIF81" s="211"/>
      <c r="NIG81" s="211"/>
      <c r="NIH81" s="211"/>
      <c r="NII81" s="211"/>
      <c r="NIJ81" s="211"/>
      <c r="NIK81" s="211"/>
      <c r="NIL81" s="211"/>
      <c r="NIM81" s="211"/>
      <c r="NIN81" s="211"/>
      <c r="NIO81" s="211"/>
      <c r="NIP81" s="211"/>
      <c r="NIQ81" s="211"/>
      <c r="NIR81" s="211"/>
      <c r="NIS81" s="211"/>
      <c r="NIT81" s="211"/>
      <c r="NIU81" s="211"/>
      <c r="NIV81" s="211"/>
      <c r="NIW81" s="211"/>
      <c r="NIX81" s="211"/>
      <c r="NIY81" s="211"/>
      <c r="NIZ81" s="211"/>
      <c r="NJA81" s="211"/>
      <c r="NJB81" s="211"/>
      <c r="NJC81" s="211"/>
      <c r="NJD81" s="211"/>
      <c r="NJE81" s="211"/>
      <c r="NJF81" s="211"/>
      <c r="NJG81" s="211"/>
      <c r="NJH81" s="211"/>
      <c r="NJI81" s="211"/>
      <c r="NJJ81" s="211"/>
      <c r="NJK81" s="211"/>
      <c r="NJL81" s="211"/>
      <c r="NJM81" s="211"/>
      <c r="NJN81" s="211"/>
      <c r="NJO81" s="211"/>
      <c r="NJP81" s="211"/>
      <c r="NJQ81" s="211"/>
      <c r="NJR81" s="211"/>
      <c r="NJS81" s="211"/>
      <c r="NJT81" s="211"/>
      <c r="NJU81" s="211"/>
      <c r="NJV81" s="211"/>
      <c r="NJW81" s="211"/>
      <c r="NJX81" s="211"/>
      <c r="NJY81" s="211"/>
      <c r="NJZ81" s="211"/>
      <c r="NKA81" s="211"/>
      <c r="NKB81" s="211"/>
      <c r="NKC81" s="211"/>
      <c r="NKD81" s="211"/>
      <c r="NKE81" s="211"/>
      <c r="NKF81" s="211"/>
      <c r="NKG81" s="211"/>
      <c r="NKH81" s="211"/>
      <c r="NKI81" s="211"/>
      <c r="NKJ81" s="211"/>
      <c r="NKK81" s="211"/>
      <c r="NKL81" s="211"/>
      <c r="NKM81" s="211"/>
      <c r="NKN81" s="211"/>
      <c r="NKO81" s="211"/>
      <c r="NKP81" s="211"/>
      <c r="NKQ81" s="211"/>
      <c r="NKR81" s="211"/>
      <c r="NKS81" s="211"/>
      <c r="NKT81" s="211"/>
      <c r="NKU81" s="211"/>
      <c r="NKV81" s="211"/>
      <c r="NKW81" s="211"/>
      <c r="NKX81" s="211"/>
      <c r="NKY81" s="211"/>
      <c r="NKZ81" s="211"/>
      <c r="NLA81" s="211"/>
      <c r="NLB81" s="211"/>
      <c r="NLC81" s="211"/>
      <c r="NLD81" s="211"/>
      <c r="NLE81" s="211"/>
      <c r="NLF81" s="211"/>
      <c r="NLG81" s="211"/>
      <c r="NLH81" s="211"/>
      <c r="NLI81" s="211"/>
      <c r="NLJ81" s="211"/>
      <c r="NLK81" s="211"/>
      <c r="NLL81" s="211"/>
      <c r="NLM81" s="211"/>
      <c r="NLN81" s="211"/>
      <c r="NLO81" s="211"/>
      <c r="NLP81" s="211"/>
      <c r="NLQ81" s="211"/>
      <c r="NLR81" s="211"/>
      <c r="NLS81" s="211"/>
      <c r="NLT81" s="211"/>
      <c r="NLU81" s="211"/>
      <c r="NLV81" s="211"/>
      <c r="NLW81" s="211"/>
      <c r="NLX81" s="211"/>
      <c r="NLY81" s="211"/>
      <c r="NLZ81" s="211"/>
      <c r="NMA81" s="211"/>
      <c r="NMB81" s="211"/>
      <c r="NMC81" s="211"/>
      <c r="NMD81" s="211"/>
      <c r="NME81" s="211"/>
      <c r="NMF81" s="211"/>
      <c r="NMG81" s="211"/>
      <c r="NMH81" s="211"/>
      <c r="NMI81" s="211"/>
      <c r="NMJ81" s="211"/>
      <c r="NMK81" s="211"/>
      <c r="NML81" s="211"/>
      <c r="NMM81" s="211"/>
      <c r="NMN81" s="211"/>
      <c r="NMO81" s="211"/>
      <c r="NMP81" s="211"/>
      <c r="NMQ81" s="211"/>
      <c r="NMR81" s="211"/>
      <c r="NMS81" s="211"/>
      <c r="NMT81" s="211"/>
      <c r="NMU81" s="211"/>
      <c r="NMV81" s="211"/>
      <c r="NMW81" s="211"/>
      <c r="NMX81" s="211"/>
      <c r="NMY81" s="211"/>
      <c r="NMZ81" s="211"/>
      <c r="NNA81" s="211"/>
      <c r="NNB81" s="211"/>
      <c r="NNC81" s="211"/>
      <c r="NND81" s="211"/>
      <c r="NNE81" s="211"/>
      <c r="NNF81" s="211"/>
      <c r="NNG81" s="211"/>
      <c r="NNH81" s="211"/>
      <c r="NNI81" s="211"/>
      <c r="NNJ81" s="211"/>
      <c r="NNK81" s="211"/>
      <c r="NNL81" s="211"/>
      <c r="NNM81" s="211"/>
      <c r="NNN81" s="211"/>
      <c r="NNO81" s="211"/>
      <c r="NNP81" s="211"/>
      <c r="NNQ81" s="211"/>
      <c r="NNR81" s="211"/>
      <c r="NNS81" s="211"/>
      <c r="NNT81" s="211"/>
      <c r="NNU81" s="211"/>
      <c r="NNV81" s="211"/>
      <c r="NNW81" s="211"/>
      <c r="NNX81" s="211"/>
      <c r="NNY81" s="211"/>
      <c r="NNZ81" s="211"/>
      <c r="NOA81" s="211"/>
      <c r="NOB81" s="211"/>
      <c r="NOC81" s="211"/>
      <c r="NOD81" s="211"/>
      <c r="NOE81" s="211"/>
      <c r="NOF81" s="211"/>
      <c r="NOG81" s="211"/>
      <c r="NOH81" s="211"/>
      <c r="NOI81" s="211"/>
      <c r="NOJ81" s="211"/>
      <c r="NOK81" s="211"/>
      <c r="NOL81" s="211"/>
      <c r="NOM81" s="211"/>
      <c r="NON81" s="211"/>
      <c r="NOO81" s="211"/>
      <c r="NOP81" s="211"/>
      <c r="NOQ81" s="211"/>
      <c r="NOR81" s="211"/>
      <c r="NOS81" s="211"/>
      <c r="NOT81" s="211"/>
      <c r="NOU81" s="211"/>
      <c r="NOV81" s="211"/>
      <c r="NOW81" s="211"/>
      <c r="NOX81" s="211"/>
      <c r="NOY81" s="211"/>
      <c r="NOZ81" s="211"/>
      <c r="NPA81" s="211"/>
      <c r="NPB81" s="211"/>
      <c r="NPC81" s="211"/>
      <c r="NPD81" s="211"/>
      <c r="NPE81" s="211"/>
      <c r="NPF81" s="211"/>
      <c r="NPG81" s="211"/>
      <c r="NPH81" s="211"/>
      <c r="NPI81" s="211"/>
      <c r="NPJ81" s="211"/>
      <c r="NPK81" s="211"/>
      <c r="NPL81" s="211"/>
      <c r="NPM81" s="211"/>
      <c r="NPN81" s="211"/>
      <c r="NPO81" s="211"/>
      <c r="NPP81" s="211"/>
      <c r="NPQ81" s="211"/>
      <c r="NPR81" s="211"/>
      <c r="NPS81" s="211"/>
      <c r="NPT81" s="211"/>
      <c r="NPU81" s="211"/>
      <c r="NPV81" s="211"/>
      <c r="NPW81" s="211"/>
      <c r="NPX81" s="211"/>
      <c r="NPY81" s="211"/>
      <c r="NPZ81" s="211"/>
      <c r="NQA81" s="211"/>
      <c r="NQB81" s="211"/>
      <c r="NQC81" s="211"/>
      <c r="NQD81" s="211"/>
      <c r="NQE81" s="211"/>
      <c r="NQF81" s="211"/>
      <c r="NQG81" s="211"/>
      <c r="NQH81" s="211"/>
      <c r="NQI81" s="211"/>
      <c r="NQJ81" s="211"/>
      <c r="NQK81" s="211"/>
      <c r="NQL81" s="211"/>
      <c r="NQM81" s="211"/>
      <c r="NQN81" s="211"/>
      <c r="NQO81" s="211"/>
      <c r="NQP81" s="211"/>
      <c r="NQQ81" s="211"/>
      <c r="NQR81" s="211"/>
      <c r="NQS81" s="211"/>
      <c r="NQT81" s="211"/>
      <c r="NQU81" s="211"/>
      <c r="NQV81" s="211"/>
      <c r="NQW81" s="211"/>
      <c r="NQX81" s="211"/>
      <c r="NQY81" s="211"/>
      <c r="NQZ81" s="211"/>
      <c r="NRA81" s="211"/>
      <c r="NRB81" s="211"/>
      <c r="NRC81" s="211"/>
      <c r="NRD81" s="211"/>
      <c r="NRE81" s="211"/>
      <c r="NRF81" s="211"/>
      <c r="NRG81" s="211"/>
      <c r="NRH81" s="211"/>
      <c r="NRI81" s="211"/>
      <c r="NRJ81" s="211"/>
      <c r="NRK81" s="211"/>
      <c r="NRL81" s="211"/>
      <c r="NRM81" s="211"/>
      <c r="NRN81" s="211"/>
      <c r="NRO81" s="211"/>
      <c r="NRP81" s="211"/>
      <c r="NRQ81" s="211"/>
      <c r="NRR81" s="211"/>
      <c r="NRS81" s="211"/>
      <c r="NRT81" s="211"/>
      <c r="NRU81" s="211"/>
      <c r="NRV81" s="211"/>
      <c r="NRW81" s="211"/>
      <c r="NRX81" s="211"/>
      <c r="NRY81" s="211"/>
      <c r="NRZ81" s="211"/>
      <c r="NSA81" s="211"/>
      <c r="NSB81" s="211"/>
      <c r="NSC81" s="211"/>
      <c r="NSD81" s="211"/>
      <c r="NSE81" s="211"/>
      <c r="NSF81" s="211"/>
      <c r="NSG81" s="211"/>
      <c r="NSH81" s="211"/>
      <c r="NSI81" s="211"/>
      <c r="NSJ81" s="211"/>
      <c r="NSK81" s="211"/>
      <c r="NSL81" s="211"/>
      <c r="NSM81" s="211"/>
      <c r="NSN81" s="211"/>
      <c r="NSO81" s="211"/>
      <c r="NSP81" s="211"/>
      <c r="NSQ81" s="211"/>
      <c r="NSR81" s="211"/>
      <c r="NSS81" s="211"/>
      <c r="NST81" s="211"/>
      <c r="NSU81" s="211"/>
      <c r="NSV81" s="211"/>
      <c r="NSW81" s="211"/>
      <c r="NSX81" s="211"/>
      <c r="NSY81" s="211"/>
      <c r="NSZ81" s="211"/>
      <c r="NTA81" s="211"/>
      <c r="NTB81" s="211"/>
      <c r="NTC81" s="211"/>
      <c r="NTD81" s="211"/>
      <c r="NTE81" s="211"/>
      <c r="NTF81" s="211"/>
      <c r="NTG81" s="211"/>
      <c r="NTH81" s="211"/>
      <c r="NTI81" s="211"/>
      <c r="NTJ81" s="211"/>
      <c r="NTK81" s="211"/>
      <c r="NTL81" s="211"/>
      <c r="NTM81" s="211"/>
      <c r="NTN81" s="211"/>
      <c r="NTO81" s="211"/>
      <c r="NTP81" s="211"/>
      <c r="NTQ81" s="211"/>
      <c r="NTR81" s="211"/>
      <c r="NTS81" s="211"/>
      <c r="NTT81" s="211"/>
      <c r="NTU81" s="211"/>
      <c r="NTV81" s="211"/>
      <c r="NTW81" s="211"/>
      <c r="NTX81" s="211"/>
      <c r="NTY81" s="211"/>
      <c r="NTZ81" s="211"/>
      <c r="NUA81" s="211"/>
      <c r="NUB81" s="211"/>
      <c r="NUC81" s="211"/>
      <c r="NUD81" s="211"/>
      <c r="NUE81" s="211"/>
      <c r="NUF81" s="211"/>
      <c r="NUG81" s="211"/>
      <c r="NUH81" s="211"/>
      <c r="NUI81" s="211"/>
      <c r="NUJ81" s="211"/>
      <c r="NUK81" s="211"/>
      <c r="NUL81" s="211"/>
      <c r="NUM81" s="211"/>
      <c r="NUN81" s="211"/>
      <c r="NUO81" s="211"/>
      <c r="NUP81" s="211"/>
      <c r="NUQ81" s="211"/>
      <c r="NUR81" s="211"/>
      <c r="NUS81" s="211"/>
      <c r="NUT81" s="211"/>
      <c r="NUU81" s="211"/>
      <c r="NUV81" s="211"/>
      <c r="NUW81" s="211"/>
      <c r="NUX81" s="211"/>
      <c r="NUY81" s="211"/>
      <c r="NUZ81" s="211"/>
      <c r="NVA81" s="211"/>
      <c r="NVB81" s="211"/>
      <c r="NVC81" s="211"/>
      <c r="NVD81" s="211"/>
      <c r="NVE81" s="211"/>
      <c r="NVF81" s="211"/>
      <c r="NVG81" s="211"/>
      <c r="NVH81" s="211"/>
      <c r="NVI81" s="211"/>
      <c r="NVJ81" s="211"/>
      <c r="NVK81" s="211"/>
      <c r="NVL81" s="211"/>
      <c r="NVM81" s="211"/>
      <c r="NVN81" s="211"/>
      <c r="NVO81" s="211"/>
      <c r="NVP81" s="211"/>
      <c r="NVQ81" s="211"/>
      <c r="NVR81" s="211"/>
      <c r="NVS81" s="211"/>
      <c r="NVT81" s="211"/>
      <c r="NVU81" s="211"/>
      <c r="NVV81" s="211"/>
      <c r="NVW81" s="211"/>
      <c r="NVX81" s="211"/>
      <c r="NVY81" s="211"/>
      <c r="NVZ81" s="211"/>
      <c r="NWA81" s="211"/>
      <c r="NWB81" s="211"/>
      <c r="NWC81" s="211"/>
      <c r="NWD81" s="211"/>
      <c r="NWE81" s="211"/>
      <c r="NWF81" s="211"/>
      <c r="NWG81" s="211"/>
      <c r="NWH81" s="211"/>
      <c r="NWI81" s="211"/>
      <c r="NWJ81" s="211"/>
      <c r="NWK81" s="211"/>
      <c r="NWL81" s="211"/>
      <c r="NWM81" s="211"/>
      <c r="NWN81" s="211"/>
      <c r="NWO81" s="211"/>
      <c r="NWP81" s="211"/>
      <c r="NWQ81" s="211"/>
      <c r="NWR81" s="211"/>
      <c r="NWS81" s="211"/>
      <c r="NWT81" s="211"/>
      <c r="NWU81" s="211"/>
      <c r="NWV81" s="211"/>
      <c r="NWW81" s="211"/>
      <c r="NWX81" s="211"/>
      <c r="NWY81" s="211"/>
      <c r="NWZ81" s="211"/>
      <c r="NXA81" s="211"/>
      <c r="NXB81" s="211"/>
      <c r="NXC81" s="211"/>
      <c r="NXD81" s="211"/>
      <c r="NXE81" s="211"/>
      <c r="NXF81" s="211"/>
      <c r="NXG81" s="211"/>
      <c r="NXH81" s="211"/>
      <c r="NXI81" s="211"/>
      <c r="NXJ81" s="211"/>
      <c r="NXK81" s="211"/>
      <c r="NXL81" s="211"/>
      <c r="NXM81" s="211"/>
      <c r="NXN81" s="211"/>
      <c r="NXO81" s="211"/>
      <c r="NXP81" s="211"/>
      <c r="NXQ81" s="211"/>
      <c r="NXR81" s="211"/>
      <c r="NXS81" s="211"/>
      <c r="NXT81" s="211"/>
      <c r="NXU81" s="211"/>
      <c r="NXV81" s="211"/>
      <c r="NXW81" s="211"/>
      <c r="NXX81" s="211"/>
      <c r="NXY81" s="211"/>
      <c r="NXZ81" s="211"/>
      <c r="NYA81" s="211"/>
      <c r="NYB81" s="211"/>
      <c r="NYC81" s="211"/>
      <c r="NYD81" s="211"/>
      <c r="NYE81" s="211"/>
      <c r="NYF81" s="211"/>
      <c r="NYG81" s="211"/>
      <c r="NYH81" s="211"/>
      <c r="NYI81" s="211"/>
      <c r="NYJ81" s="211"/>
      <c r="NYK81" s="211"/>
      <c r="NYL81" s="211"/>
      <c r="NYM81" s="211"/>
      <c r="NYN81" s="211"/>
      <c r="NYO81" s="211"/>
      <c r="NYP81" s="211"/>
      <c r="NYQ81" s="211"/>
      <c r="NYR81" s="211"/>
      <c r="NYS81" s="211"/>
      <c r="NYT81" s="211"/>
      <c r="NYU81" s="211"/>
      <c r="NYV81" s="211"/>
      <c r="NYW81" s="211"/>
      <c r="NYX81" s="211"/>
      <c r="NYY81" s="211"/>
      <c r="NYZ81" s="211"/>
      <c r="NZA81" s="211"/>
      <c r="NZB81" s="211"/>
      <c r="NZC81" s="211"/>
      <c r="NZD81" s="211"/>
      <c r="NZE81" s="211"/>
      <c r="NZF81" s="211"/>
      <c r="NZG81" s="211"/>
      <c r="NZH81" s="211"/>
      <c r="NZI81" s="211"/>
      <c r="NZJ81" s="211"/>
      <c r="NZK81" s="211"/>
      <c r="NZL81" s="211"/>
      <c r="NZM81" s="211"/>
      <c r="NZN81" s="211"/>
      <c r="NZO81" s="211"/>
      <c r="NZP81" s="211"/>
      <c r="NZQ81" s="211"/>
      <c r="NZR81" s="211"/>
      <c r="NZS81" s="211"/>
      <c r="NZT81" s="211"/>
      <c r="NZU81" s="211"/>
      <c r="NZV81" s="211"/>
      <c r="NZW81" s="211"/>
      <c r="NZX81" s="211"/>
      <c r="NZY81" s="211"/>
      <c r="NZZ81" s="211"/>
      <c r="OAA81" s="211"/>
      <c r="OAB81" s="211"/>
      <c r="OAC81" s="211"/>
      <c r="OAD81" s="211"/>
      <c r="OAE81" s="211"/>
      <c r="OAF81" s="211"/>
      <c r="OAG81" s="211"/>
      <c r="OAH81" s="211"/>
      <c r="OAI81" s="211"/>
      <c r="OAJ81" s="211"/>
      <c r="OAK81" s="211"/>
      <c r="OAL81" s="211"/>
      <c r="OAM81" s="211"/>
      <c r="OAN81" s="211"/>
      <c r="OAO81" s="211"/>
      <c r="OAP81" s="211"/>
      <c r="OAQ81" s="211"/>
      <c r="OAR81" s="211"/>
      <c r="OAS81" s="211"/>
      <c r="OAT81" s="211"/>
      <c r="OAU81" s="211"/>
      <c r="OAV81" s="211"/>
      <c r="OAW81" s="211"/>
      <c r="OAX81" s="211"/>
      <c r="OAY81" s="211"/>
      <c r="OAZ81" s="211"/>
      <c r="OBA81" s="211"/>
      <c r="OBB81" s="211"/>
      <c r="OBC81" s="211"/>
      <c r="OBD81" s="211"/>
      <c r="OBE81" s="211"/>
      <c r="OBF81" s="211"/>
      <c r="OBG81" s="211"/>
      <c r="OBH81" s="211"/>
      <c r="OBI81" s="211"/>
      <c r="OBJ81" s="211"/>
      <c r="OBK81" s="211"/>
      <c r="OBL81" s="211"/>
      <c r="OBM81" s="211"/>
      <c r="OBN81" s="211"/>
      <c r="OBO81" s="211"/>
      <c r="OBP81" s="211"/>
      <c r="OBQ81" s="211"/>
      <c r="OBR81" s="211"/>
      <c r="OBS81" s="211"/>
      <c r="OBT81" s="211"/>
      <c r="OBU81" s="211"/>
      <c r="OBV81" s="211"/>
      <c r="OBW81" s="211"/>
      <c r="OBX81" s="211"/>
      <c r="OBY81" s="211"/>
      <c r="OBZ81" s="211"/>
      <c r="OCA81" s="211"/>
      <c r="OCB81" s="211"/>
      <c r="OCC81" s="211"/>
      <c r="OCD81" s="211"/>
      <c r="OCE81" s="211"/>
      <c r="OCF81" s="211"/>
      <c r="OCG81" s="211"/>
      <c r="OCH81" s="211"/>
      <c r="OCI81" s="211"/>
      <c r="OCJ81" s="211"/>
      <c r="OCK81" s="211"/>
      <c r="OCL81" s="211"/>
      <c r="OCM81" s="211"/>
      <c r="OCN81" s="211"/>
      <c r="OCO81" s="211"/>
      <c r="OCP81" s="211"/>
      <c r="OCQ81" s="211"/>
      <c r="OCR81" s="211"/>
      <c r="OCS81" s="211"/>
      <c r="OCT81" s="211"/>
      <c r="OCU81" s="211"/>
      <c r="OCV81" s="211"/>
      <c r="OCW81" s="211"/>
      <c r="OCX81" s="211"/>
      <c r="OCY81" s="211"/>
      <c r="OCZ81" s="211"/>
      <c r="ODA81" s="211"/>
      <c r="ODB81" s="211"/>
      <c r="ODC81" s="211"/>
      <c r="ODD81" s="211"/>
      <c r="ODE81" s="211"/>
      <c r="ODF81" s="211"/>
      <c r="ODG81" s="211"/>
      <c r="ODH81" s="211"/>
      <c r="ODI81" s="211"/>
      <c r="ODJ81" s="211"/>
      <c r="ODK81" s="211"/>
      <c r="ODL81" s="211"/>
      <c r="ODM81" s="211"/>
      <c r="ODN81" s="211"/>
      <c r="ODO81" s="211"/>
      <c r="ODP81" s="211"/>
      <c r="ODQ81" s="211"/>
      <c r="ODR81" s="211"/>
      <c r="ODS81" s="211"/>
      <c r="ODT81" s="211"/>
      <c r="ODU81" s="211"/>
      <c r="ODV81" s="211"/>
      <c r="ODW81" s="211"/>
      <c r="ODX81" s="211"/>
      <c r="ODY81" s="211"/>
      <c r="ODZ81" s="211"/>
      <c r="OEA81" s="211"/>
      <c r="OEB81" s="211"/>
      <c r="OEC81" s="211"/>
      <c r="OED81" s="211"/>
      <c r="OEE81" s="211"/>
      <c r="OEF81" s="211"/>
      <c r="OEG81" s="211"/>
      <c r="OEH81" s="211"/>
      <c r="OEI81" s="211"/>
      <c r="OEJ81" s="211"/>
      <c r="OEK81" s="211"/>
      <c r="OEL81" s="211"/>
      <c r="OEM81" s="211"/>
      <c r="OEN81" s="211"/>
      <c r="OEO81" s="211"/>
      <c r="OEP81" s="211"/>
      <c r="OEQ81" s="211"/>
      <c r="OER81" s="211"/>
      <c r="OES81" s="211"/>
      <c r="OET81" s="211"/>
      <c r="OEU81" s="211"/>
      <c r="OEV81" s="211"/>
      <c r="OEW81" s="211"/>
      <c r="OEX81" s="211"/>
      <c r="OEY81" s="211"/>
      <c r="OEZ81" s="211"/>
      <c r="OFA81" s="211"/>
      <c r="OFB81" s="211"/>
      <c r="OFC81" s="211"/>
      <c r="OFD81" s="211"/>
      <c r="OFE81" s="211"/>
      <c r="OFF81" s="211"/>
      <c r="OFG81" s="211"/>
      <c r="OFH81" s="211"/>
      <c r="OFI81" s="211"/>
      <c r="OFJ81" s="211"/>
      <c r="OFK81" s="211"/>
      <c r="OFL81" s="211"/>
      <c r="OFM81" s="211"/>
      <c r="OFN81" s="211"/>
      <c r="OFO81" s="211"/>
      <c r="OFP81" s="211"/>
      <c r="OFQ81" s="211"/>
      <c r="OFR81" s="211"/>
      <c r="OFS81" s="211"/>
      <c r="OFT81" s="211"/>
      <c r="OFU81" s="211"/>
      <c r="OFV81" s="211"/>
      <c r="OFW81" s="211"/>
      <c r="OFX81" s="211"/>
      <c r="OFY81" s="211"/>
      <c r="OFZ81" s="211"/>
      <c r="OGA81" s="211"/>
      <c r="OGB81" s="211"/>
      <c r="OGC81" s="211"/>
      <c r="OGD81" s="211"/>
      <c r="OGE81" s="211"/>
      <c r="OGF81" s="211"/>
      <c r="OGG81" s="211"/>
      <c r="OGH81" s="211"/>
      <c r="OGI81" s="211"/>
      <c r="OGJ81" s="211"/>
      <c r="OGK81" s="211"/>
      <c r="OGL81" s="211"/>
      <c r="OGM81" s="211"/>
      <c r="OGN81" s="211"/>
      <c r="OGO81" s="211"/>
      <c r="OGP81" s="211"/>
      <c r="OGQ81" s="211"/>
      <c r="OGR81" s="211"/>
      <c r="OGS81" s="211"/>
      <c r="OGT81" s="211"/>
      <c r="OGU81" s="211"/>
      <c r="OGV81" s="211"/>
      <c r="OGW81" s="211"/>
      <c r="OGX81" s="211"/>
      <c r="OGY81" s="211"/>
      <c r="OGZ81" s="211"/>
      <c r="OHA81" s="211"/>
      <c r="OHB81" s="211"/>
      <c r="OHC81" s="211"/>
      <c r="OHD81" s="211"/>
      <c r="OHE81" s="211"/>
      <c r="OHF81" s="211"/>
      <c r="OHG81" s="211"/>
      <c r="OHH81" s="211"/>
      <c r="OHI81" s="211"/>
      <c r="OHJ81" s="211"/>
      <c r="OHK81" s="211"/>
      <c r="OHL81" s="211"/>
      <c r="OHM81" s="211"/>
      <c r="OHN81" s="211"/>
      <c r="OHO81" s="211"/>
      <c r="OHP81" s="211"/>
      <c r="OHQ81" s="211"/>
      <c r="OHR81" s="211"/>
      <c r="OHS81" s="211"/>
      <c r="OHT81" s="211"/>
      <c r="OHU81" s="211"/>
      <c r="OHV81" s="211"/>
      <c r="OHW81" s="211"/>
      <c r="OHX81" s="211"/>
      <c r="OHY81" s="211"/>
      <c r="OHZ81" s="211"/>
      <c r="OIA81" s="211"/>
      <c r="OIB81" s="211"/>
      <c r="OIC81" s="211"/>
      <c r="OID81" s="211"/>
      <c r="OIE81" s="211"/>
      <c r="OIF81" s="211"/>
      <c r="OIG81" s="211"/>
      <c r="OIH81" s="211"/>
      <c r="OII81" s="211"/>
      <c r="OIJ81" s="211"/>
      <c r="OIK81" s="211"/>
      <c r="OIL81" s="211"/>
      <c r="OIM81" s="211"/>
      <c r="OIN81" s="211"/>
      <c r="OIO81" s="211"/>
      <c r="OIP81" s="211"/>
      <c r="OIQ81" s="211"/>
      <c r="OIR81" s="211"/>
      <c r="OIS81" s="211"/>
      <c r="OIT81" s="211"/>
      <c r="OIU81" s="211"/>
      <c r="OIV81" s="211"/>
      <c r="OIW81" s="211"/>
      <c r="OIX81" s="211"/>
      <c r="OIY81" s="211"/>
      <c r="OIZ81" s="211"/>
      <c r="OJA81" s="211"/>
      <c r="OJB81" s="211"/>
      <c r="OJC81" s="211"/>
      <c r="OJD81" s="211"/>
      <c r="OJE81" s="211"/>
      <c r="OJF81" s="211"/>
      <c r="OJG81" s="211"/>
      <c r="OJH81" s="211"/>
      <c r="OJI81" s="211"/>
      <c r="OJJ81" s="211"/>
      <c r="OJK81" s="211"/>
      <c r="OJL81" s="211"/>
      <c r="OJM81" s="211"/>
      <c r="OJN81" s="211"/>
      <c r="OJO81" s="211"/>
      <c r="OJP81" s="211"/>
      <c r="OJQ81" s="211"/>
      <c r="OJR81" s="211"/>
      <c r="OJS81" s="211"/>
      <c r="OJT81" s="211"/>
      <c r="OJU81" s="211"/>
      <c r="OJV81" s="211"/>
      <c r="OJW81" s="211"/>
      <c r="OJX81" s="211"/>
      <c r="OJY81" s="211"/>
      <c r="OJZ81" s="211"/>
      <c r="OKA81" s="211"/>
      <c r="OKB81" s="211"/>
      <c r="OKC81" s="211"/>
      <c r="OKD81" s="211"/>
      <c r="OKE81" s="211"/>
      <c r="OKF81" s="211"/>
      <c r="OKG81" s="211"/>
      <c r="OKH81" s="211"/>
      <c r="OKI81" s="211"/>
      <c r="OKJ81" s="211"/>
      <c r="OKK81" s="211"/>
      <c r="OKL81" s="211"/>
      <c r="OKM81" s="211"/>
      <c r="OKN81" s="211"/>
      <c r="OKO81" s="211"/>
      <c r="OKP81" s="211"/>
      <c r="OKQ81" s="211"/>
      <c r="OKR81" s="211"/>
      <c r="OKS81" s="211"/>
      <c r="OKT81" s="211"/>
      <c r="OKU81" s="211"/>
      <c r="OKV81" s="211"/>
      <c r="OKW81" s="211"/>
      <c r="OKX81" s="211"/>
      <c r="OKY81" s="211"/>
      <c r="OKZ81" s="211"/>
      <c r="OLA81" s="211"/>
      <c r="OLB81" s="211"/>
      <c r="OLC81" s="211"/>
      <c r="OLD81" s="211"/>
      <c r="OLE81" s="211"/>
      <c r="OLF81" s="211"/>
      <c r="OLG81" s="211"/>
      <c r="OLH81" s="211"/>
      <c r="OLI81" s="211"/>
      <c r="OLJ81" s="211"/>
      <c r="OLK81" s="211"/>
      <c r="OLL81" s="211"/>
      <c r="OLM81" s="211"/>
      <c r="OLN81" s="211"/>
      <c r="OLO81" s="211"/>
      <c r="OLP81" s="211"/>
      <c r="OLQ81" s="211"/>
      <c r="OLR81" s="211"/>
      <c r="OLS81" s="211"/>
      <c r="OLT81" s="211"/>
      <c r="OLU81" s="211"/>
      <c r="OLV81" s="211"/>
      <c r="OLW81" s="211"/>
      <c r="OLX81" s="211"/>
      <c r="OLY81" s="211"/>
      <c r="OLZ81" s="211"/>
      <c r="OMA81" s="211"/>
      <c r="OMB81" s="211"/>
      <c r="OMC81" s="211"/>
      <c r="OMD81" s="211"/>
      <c r="OME81" s="211"/>
      <c r="OMF81" s="211"/>
      <c r="OMG81" s="211"/>
      <c r="OMH81" s="211"/>
      <c r="OMI81" s="211"/>
      <c r="OMJ81" s="211"/>
      <c r="OMK81" s="211"/>
      <c r="OML81" s="211"/>
      <c r="OMM81" s="211"/>
      <c r="OMN81" s="211"/>
      <c r="OMO81" s="211"/>
      <c r="OMP81" s="211"/>
      <c r="OMQ81" s="211"/>
      <c r="OMR81" s="211"/>
      <c r="OMS81" s="211"/>
      <c r="OMT81" s="211"/>
      <c r="OMU81" s="211"/>
      <c r="OMV81" s="211"/>
      <c r="OMW81" s="211"/>
      <c r="OMX81" s="211"/>
      <c r="OMY81" s="211"/>
      <c r="OMZ81" s="211"/>
      <c r="ONA81" s="211"/>
      <c r="ONB81" s="211"/>
      <c r="ONC81" s="211"/>
      <c r="OND81" s="211"/>
      <c r="ONE81" s="211"/>
      <c r="ONF81" s="211"/>
      <c r="ONG81" s="211"/>
      <c r="ONH81" s="211"/>
      <c r="ONI81" s="211"/>
      <c r="ONJ81" s="211"/>
      <c r="ONK81" s="211"/>
      <c r="ONL81" s="211"/>
      <c r="ONM81" s="211"/>
      <c r="ONN81" s="211"/>
      <c r="ONO81" s="211"/>
      <c r="ONP81" s="211"/>
      <c r="ONQ81" s="211"/>
      <c r="ONR81" s="211"/>
      <c r="ONS81" s="211"/>
      <c r="ONT81" s="211"/>
      <c r="ONU81" s="211"/>
      <c r="ONV81" s="211"/>
      <c r="ONW81" s="211"/>
      <c r="ONX81" s="211"/>
      <c r="ONY81" s="211"/>
      <c r="ONZ81" s="211"/>
      <c r="OOA81" s="211"/>
      <c r="OOB81" s="211"/>
      <c r="OOC81" s="211"/>
      <c r="OOD81" s="211"/>
      <c r="OOE81" s="211"/>
      <c r="OOF81" s="211"/>
      <c r="OOG81" s="211"/>
      <c r="OOH81" s="211"/>
      <c r="OOI81" s="211"/>
      <c r="OOJ81" s="211"/>
      <c r="OOK81" s="211"/>
      <c r="OOL81" s="211"/>
      <c r="OOM81" s="211"/>
      <c r="OON81" s="211"/>
      <c r="OOO81" s="211"/>
      <c r="OOP81" s="211"/>
      <c r="OOQ81" s="211"/>
      <c r="OOR81" s="211"/>
      <c r="OOS81" s="211"/>
      <c r="OOT81" s="211"/>
      <c r="OOU81" s="211"/>
      <c r="OOV81" s="211"/>
      <c r="OOW81" s="211"/>
      <c r="OOX81" s="211"/>
      <c r="OOY81" s="211"/>
      <c r="OOZ81" s="211"/>
      <c r="OPA81" s="211"/>
      <c r="OPB81" s="211"/>
      <c r="OPC81" s="211"/>
      <c r="OPD81" s="211"/>
      <c r="OPE81" s="211"/>
      <c r="OPF81" s="211"/>
      <c r="OPG81" s="211"/>
      <c r="OPH81" s="211"/>
      <c r="OPI81" s="211"/>
      <c r="OPJ81" s="211"/>
      <c r="OPK81" s="211"/>
      <c r="OPL81" s="211"/>
      <c r="OPM81" s="211"/>
      <c r="OPN81" s="211"/>
      <c r="OPO81" s="211"/>
      <c r="OPP81" s="211"/>
      <c r="OPQ81" s="211"/>
      <c r="OPR81" s="211"/>
      <c r="OPS81" s="211"/>
      <c r="OPT81" s="211"/>
      <c r="OPU81" s="211"/>
      <c r="OPV81" s="211"/>
      <c r="OPW81" s="211"/>
      <c r="OPX81" s="211"/>
      <c r="OPY81" s="211"/>
      <c r="OPZ81" s="211"/>
      <c r="OQA81" s="211"/>
      <c r="OQB81" s="211"/>
      <c r="OQC81" s="211"/>
      <c r="OQD81" s="211"/>
      <c r="OQE81" s="211"/>
      <c r="OQF81" s="211"/>
      <c r="OQG81" s="211"/>
      <c r="OQH81" s="211"/>
      <c r="OQI81" s="211"/>
      <c r="OQJ81" s="211"/>
      <c r="OQK81" s="211"/>
      <c r="OQL81" s="211"/>
      <c r="OQM81" s="211"/>
      <c r="OQN81" s="211"/>
      <c r="OQO81" s="211"/>
      <c r="OQP81" s="211"/>
      <c r="OQQ81" s="211"/>
      <c r="OQR81" s="211"/>
      <c r="OQS81" s="211"/>
      <c r="OQT81" s="211"/>
      <c r="OQU81" s="211"/>
      <c r="OQV81" s="211"/>
      <c r="OQW81" s="211"/>
      <c r="OQX81" s="211"/>
      <c r="OQY81" s="211"/>
      <c r="OQZ81" s="211"/>
      <c r="ORA81" s="211"/>
      <c r="ORB81" s="211"/>
      <c r="ORC81" s="211"/>
      <c r="ORD81" s="211"/>
      <c r="ORE81" s="211"/>
      <c r="ORF81" s="211"/>
      <c r="ORG81" s="211"/>
      <c r="ORH81" s="211"/>
      <c r="ORI81" s="211"/>
      <c r="ORJ81" s="211"/>
      <c r="ORK81" s="211"/>
      <c r="ORL81" s="211"/>
      <c r="ORM81" s="211"/>
      <c r="ORN81" s="211"/>
      <c r="ORO81" s="211"/>
      <c r="ORP81" s="211"/>
      <c r="ORQ81" s="211"/>
      <c r="ORR81" s="211"/>
      <c r="ORS81" s="211"/>
      <c r="ORT81" s="211"/>
      <c r="ORU81" s="211"/>
      <c r="ORV81" s="211"/>
      <c r="ORW81" s="211"/>
      <c r="ORX81" s="211"/>
      <c r="ORY81" s="211"/>
      <c r="ORZ81" s="211"/>
      <c r="OSA81" s="211"/>
      <c r="OSB81" s="211"/>
      <c r="OSC81" s="211"/>
      <c r="OSD81" s="211"/>
      <c r="OSE81" s="211"/>
      <c r="OSF81" s="211"/>
      <c r="OSG81" s="211"/>
      <c r="OSH81" s="211"/>
      <c r="OSI81" s="211"/>
      <c r="OSJ81" s="211"/>
      <c r="OSK81" s="211"/>
      <c r="OSL81" s="211"/>
      <c r="OSM81" s="211"/>
      <c r="OSN81" s="211"/>
      <c r="OSO81" s="211"/>
      <c r="OSP81" s="211"/>
      <c r="OSQ81" s="211"/>
      <c r="OSR81" s="211"/>
      <c r="OSS81" s="211"/>
      <c r="OST81" s="211"/>
      <c r="OSU81" s="211"/>
      <c r="OSV81" s="211"/>
      <c r="OSW81" s="211"/>
      <c r="OSX81" s="211"/>
      <c r="OSY81" s="211"/>
      <c r="OSZ81" s="211"/>
      <c r="OTA81" s="211"/>
      <c r="OTB81" s="211"/>
      <c r="OTC81" s="211"/>
      <c r="OTD81" s="211"/>
      <c r="OTE81" s="211"/>
      <c r="OTF81" s="211"/>
      <c r="OTG81" s="211"/>
      <c r="OTH81" s="211"/>
      <c r="OTI81" s="211"/>
      <c r="OTJ81" s="211"/>
      <c r="OTK81" s="211"/>
      <c r="OTL81" s="211"/>
      <c r="OTM81" s="211"/>
      <c r="OTN81" s="211"/>
      <c r="OTO81" s="211"/>
      <c r="OTP81" s="211"/>
      <c r="OTQ81" s="211"/>
      <c r="OTR81" s="211"/>
      <c r="OTS81" s="211"/>
      <c r="OTT81" s="211"/>
      <c r="OTU81" s="211"/>
      <c r="OTV81" s="211"/>
      <c r="OTW81" s="211"/>
      <c r="OTX81" s="211"/>
      <c r="OTY81" s="211"/>
      <c r="OTZ81" s="211"/>
      <c r="OUA81" s="211"/>
      <c r="OUB81" s="211"/>
      <c r="OUC81" s="211"/>
      <c r="OUD81" s="211"/>
      <c r="OUE81" s="211"/>
      <c r="OUF81" s="211"/>
      <c r="OUG81" s="211"/>
      <c r="OUH81" s="211"/>
      <c r="OUI81" s="211"/>
      <c r="OUJ81" s="211"/>
      <c r="OUK81" s="211"/>
      <c r="OUL81" s="211"/>
      <c r="OUM81" s="211"/>
      <c r="OUN81" s="211"/>
      <c r="OUO81" s="211"/>
      <c r="OUP81" s="211"/>
      <c r="OUQ81" s="211"/>
      <c r="OUR81" s="211"/>
      <c r="OUS81" s="211"/>
      <c r="OUT81" s="211"/>
      <c r="OUU81" s="211"/>
      <c r="OUV81" s="211"/>
      <c r="OUW81" s="211"/>
      <c r="OUX81" s="211"/>
      <c r="OUY81" s="211"/>
      <c r="OUZ81" s="211"/>
      <c r="OVA81" s="211"/>
      <c r="OVB81" s="211"/>
      <c r="OVC81" s="211"/>
      <c r="OVD81" s="211"/>
      <c r="OVE81" s="211"/>
      <c r="OVF81" s="211"/>
      <c r="OVG81" s="211"/>
      <c r="OVH81" s="211"/>
      <c r="OVI81" s="211"/>
      <c r="OVJ81" s="211"/>
      <c r="OVK81" s="211"/>
      <c r="OVL81" s="211"/>
      <c r="OVM81" s="211"/>
      <c r="OVN81" s="211"/>
      <c r="OVO81" s="211"/>
      <c r="OVP81" s="211"/>
      <c r="OVQ81" s="211"/>
      <c r="OVR81" s="211"/>
      <c r="OVS81" s="211"/>
      <c r="OVT81" s="211"/>
      <c r="OVU81" s="211"/>
      <c r="OVV81" s="211"/>
      <c r="OVW81" s="211"/>
      <c r="OVX81" s="211"/>
      <c r="OVY81" s="211"/>
      <c r="OVZ81" s="211"/>
      <c r="OWA81" s="211"/>
      <c r="OWB81" s="211"/>
      <c r="OWC81" s="211"/>
      <c r="OWD81" s="211"/>
      <c r="OWE81" s="211"/>
      <c r="OWF81" s="211"/>
      <c r="OWG81" s="211"/>
      <c r="OWH81" s="211"/>
      <c r="OWI81" s="211"/>
      <c r="OWJ81" s="211"/>
      <c r="OWK81" s="211"/>
      <c r="OWL81" s="211"/>
      <c r="OWM81" s="211"/>
      <c r="OWN81" s="211"/>
      <c r="OWO81" s="211"/>
      <c r="OWP81" s="211"/>
      <c r="OWQ81" s="211"/>
      <c r="OWR81" s="211"/>
      <c r="OWS81" s="211"/>
      <c r="OWT81" s="211"/>
      <c r="OWU81" s="211"/>
      <c r="OWV81" s="211"/>
      <c r="OWW81" s="211"/>
      <c r="OWX81" s="211"/>
      <c r="OWY81" s="211"/>
      <c r="OWZ81" s="211"/>
      <c r="OXA81" s="211"/>
      <c r="OXB81" s="211"/>
      <c r="OXC81" s="211"/>
      <c r="OXD81" s="211"/>
      <c r="OXE81" s="211"/>
      <c r="OXF81" s="211"/>
      <c r="OXG81" s="211"/>
      <c r="OXH81" s="211"/>
      <c r="OXI81" s="211"/>
      <c r="OXJ81" s="211"/>
      <c r="OXK81" s="211"/>
      <c r="OXL81" s="211"/>
      <c r="OXM81" s="211"/>
      <c r="OXN81" s="211"/>
      <c r="OXO81" s="211"/>
      <c r="OXP81" s="211"/>
      <c r="OXQ81" s="211"/>
      <c r="OXR81" s="211"/>
      <c r="OXS81" s="211"/>
      <c r="OXT81" s="211"/>
      <c r="OXU81" s="211"/>
      <c r="OXV81" s="211"/>
      <c r="OXW81" s="211"/>
      <c r="OXX81" s="211"/>
      <c r="OXY81" s="211"/>
      <c r="OXZ81" s="211"/>
      <c r="OYA81" s="211"/>
      <c r="OYB81" s="211"/>
      <c r="OYC81" s="211"/>
      <c r="OYD81" s="211"/>
      <c r="OYE81" s="211"/>
      <c r="OYF81" s="211"/>
      <c r="OYG81" s="211"/>
      <c r="OYH81" s="211"/>
      <c r="OYI81" s="211"/>
      <c r="OYJ81" s="211"/>
      <c r="OYK81" s="211"/>
      <c r="OYL81" s="211"/>
      <c r="OYM81" s="211"/>
      <c r="OYN81" s="211"/>
      <c r="OYO81" s="211"/>
      <c r="OYP81" s="211"/>
      <c r="OYQ81" s="211"/>
      <c r="OYR81" s="211"/>
      <c r="OYS81" s="211"/>
      <c r="OYT81" s="211"/>
      <c r="OYU81" s="211"/>
      <c r="OYV81" s="211"/>
      <c r="OYW81" s="211"/>
      <c r="OYX81" s="211"/>
      <c r="OYY81" s="211"/>
      <c r="OYZ81" s="211"/>
      <c r="OZA81" s="211"/>
      <c r="OZB81" s="211"/>
      <c r="OZC81" s="211"/>
      <c r="OZD81" s="211"/>
      <c r="OZE81" s="211"/>
      <c r="OZF81" s="211"/>
      <c r="OZG81" s="211"/>
      <c r="OZH81" s="211"/>
      <c r="OZI81" s="211"/>
      <c r="OZJ81" s="211"/>
      <c r="OZK81" s="211"/>
      <c r="OZL81" s="211"/>
      <c r="OZM81" s="211"/>
      <c r="OZN81" s="211"/>
      <c r="OZO81" s="211"/>
      <c r="OZP81" s="211"/>
      <c r="OZQ81" s="211"/>
      <c r="OZR81" s="211"/>
      <c r="OZS81" s="211"/>
      <c r="OZT81" s="211"/>
      <c r="OZU81" s="211"/>
      <c r="OZV81" s="211"/>
      <c r="OZW81" s="211"/>
      <c r="OZX81" s="211"/>
      <c r="OZY81" s="211"/>
      <c r="OZZ81" s="211"/>
      <c r="PAA81" s="211"/>
      <c r="PAB81" s="211"/>
      <c r="PAC81" s="211"/>
      <c r="PAD81" s="211"/>
      <c r="PAE81" s="211"/>
      <c r="PAF81" s="211"/>
      <c r="PAG81" s="211"/>
      <c r="PAH81" s="211"/>
      <c r="PAI81" s="211"/>
      <c r="PAJ81" s="211"/>
      <c r="PAK81" s="211"/>
      <c r="PAL81" s="211"/>
      <c r="PAM81" s="211"/>
      <c r="PAN81" s="211"/>
      <c r="PAO81" s="211"/>
      <c r="PAP81" s="211"/>
      <c r="PAQ81" s="211"/>
      <c r="PAR81" s="211"/>
      <c r="PAS81" s="211"/>
      <c r="PAT81" s="211"/>
      <c r="PAU81" s="211"/>
      <c r="PAV81" s="211"/>
      <c r="PAW81" s="211"/>
      <c r="PAX81" s="211"/>
      <c r="PAY81" s="211"/>
      <c r="PAZ81" s="211"/>
      <c r="PBA81" s="211"/>
      <c r="PBB81" s="211"/>
      <c r="PBC81" s="211"/>
      <c r="PBD81" s="211"/>
      <c r="PBE81" s="211"/>
      <c r="PBF81" s="211"/>
      <c r="PBG81" s="211"/>
      <c r="PBH81" s="211"/>
      <c r="PBI81" s="211"/>
      <c r="PBJ81" s="211"/>
      <c r="PBK81" s="211"/>
      <c r="PBL81" s="211"/>
      <c r="PBM81" s="211"/>
      <c r="PBN81" s="211"/>
      <c r="PBO81" s="211"/>
      <c r="PBP81" s="211"/>
      <c r="PBQ81" s="211"/>
      <c r="PBR81" s="211"/>
      <c r="PBS81" s="211"/>
      <c r="PBT81" s="211"/>
      <c r="PBU81" s="211"/>
      <c r="PBV81" s="211"/>
      <c r="PBW81" s="211"/>
      <c r="PBX81" s="211"/>
      <c r="PBY81" s="211"/>
      <c r="PBZ81" s="211"/>
      <c r="PCA81" s="211"/>
      <c r="PCB81" s="211"/>
      <c r="PCC81" s="211"/>
      <c r="PCD81" s="211"/>
      <c r="PCE81" s="211"/>
      <c r="PCF81" s="211"/>
      <c r="PCG81" s="211"/>
      <c r="PCH81" s="211"/>
      <c r="PCI81" s="211"/>
      <c r="PCJ81" s="211"/>
      <c r="PCK81" s="211"/>
      <c r="PCL81" s="211"/>
      <c r="PCM81" s="211"/>
      <c r="PCN81" s="211"/>
      <c r="PCO81" s="211"/>
      <c r="PCP81" s="211"/>
      <c r="PCQ81" s="211"/>
      <c r="PCR81" s="211"/>
      <c r="PCS81" s="211"/>
      <c r="PCT81" s="211"/>
      <c r="PCU81" s="211"/>
      <c r="PCV81" s="211"/>
      <c r="PCW81" s="211"/>
      <c r="PCX81" s="211"/>
      <c r="PCY81" s="211"/>
      <c r="PCZ81" s="211"/>
      <c r="PDA81" s="211"/>
      <c r="PDB81" s="211"/>
      <c r="PDC81" s="211"/>
      <c r="PDD81" s="211"/>
      <c r="PDE81" s="211"/>
      <c r="PDF81" s="211"/>
      <c r="PDG81" s="211"/>
      <c r="PDH81" s="211"/>
      <c r="PDI81" s="211"/>
      <c r="PDJ81" s="211"/>
      <c r="PDK81" s="211"/>
      <c r="PDL81" s="211"/>
      <c r="PDM81" s="211"/>
      <c r="PDN81" s="211"/>
      <c r="PDO81" s="211"/>
      <c r="PDP81" s="211"/>
      <c r="PDQ81" s="211"/>
      <c r="PDR81" s="211"/>
      <c r="PDS81" s="211"/>
      <c r="PDT81" s="211"/>
      <c r="PDU81" s="211"/>
      <c r="PDV81" s="211"/>
      <c r="PDW81" s="211"/>
      <c r="PDX81" s="211"/>
      <c r="PDY81" s="211"/>
      <c r="PDZ81" s="211"/>
      <c r="PEA81" s="211"/>
      <c r="PEB81" s="211"/>
      <c r="PEC81" s="211"/>
      <c r="PED81" s="211"/>
      <c r="PEE81" s="211"/>
      <c r="PEF81" s="211"/>
      <c r="PEG81" s="211"/>
      <c r="PEH81" s="211"/>
      <c r="PEI81" s="211"/>
      <c r="PEJ81" s="211"/>
      <c r="PEK81" s="211"/>
      <c r="PEL81" s="211"/>
      <c r="PEM81" s="211"/>
      <c r="PEN81" s="211"/>
      <c r="PEO81" s="211"/>
      <c r="PEP81" s="211"/>
      <c r="PEQ81" s="211"/>
      <c r="PER81" s="211"/>
      <c r="PES81" s="211"/>
      <c r="PET81" s="211"/>
      <c r="PEU81" s="211"/>
      <c r="PEV81" s="211"/>
      <c r="PEW81" s="211"/>
      <c r="PEX81" s="211"/>
      <c r="PEY81" s="211"/>
      <c r="PEZ81" s="211"/>
      <c r="PFA81" s="211"/>
      <c r="PFB81" s="211"/>
      <c r="PFC81" s="211"/>
      <c r="PFD81" s="211"/>
      <c r="PFE81" s="211"/>
      <c r="PFF81" s="211"/>
      <c r="PFG81" s="211"/>
      <c r="PFH81" s="211"/>
      <c r="PFI81" s="211"/>
      <c r="PFJ81" s="211"/>
      <c r="PFK81" s="211"/>
      <c r="PFL81" s="211"/>
      <c r="PFM81" s="211"/>
      <c r="PFN81" s="211"/>
      <c r="PFO81" s="211"/>
      <c r="PFP81" s="211"/>
      <c r="PFQ81" s="211"/>
      <c r="PFR81" s="211"/>
      <c r="PFS81" s="211"/>
      <c r="PFT81" s="211"/>
      <c r="PFU81" s="211"/>
      <c r="PFV81" s="211"/>
      <c r="PFW81" s="211"/>
      <c r="PFX81" s="211"/>
      <c r="PFY81" s="211"/>
      <c r="PFZ81" s="211"/>
      <c r="PGA81" s="211"/>
      <c r="PGB81" s="211"/>
      <c r="PGC81" s="211"/>
      <c r="PGD81" s="211"/>
      <c r="PGE81" s="211"/>
      <c r="PGF81" s="211"/>
      <c r="PGG81" s="211"/>
      <c r="PGH81" s="211"/>
      <c r="PGI81" s="211"/>
      <c r="PGJ81" s="211"/>
      <c r="PGK81" s="211"/>
      <c r="PGL81" s="211"/>
      <c r="PGM81" s="211"/>
      <c r="PGN81" s="211"/>
      <c r="PGO81" s="211"/>
      <c r="PGP81" s="211"/>
      <c r="PGQ81" s="211"/>
      <c r="PGR81" s="211"/>
      <c r="PGS81" s="211"/>
      <c r="PGT81" s="211"/>
      <c r="PGU81" s="211"/>
      <c r="PGV81" s="211"/>
      <c r="PGW81" s="211"/>
      <c r="PGX81" s="211"/>
      <c r="PGY81" s="211"/>
      <c r="PGZ81" s="211"/>
      <c r="PHA81" s="211"/>
      <c r="PHB81" s="211"/>
      <c r="PHC81" s="211"/>
      <c r="PHD81" s="211"/>
      <c r="PHE81" s="211"/>
      <c r="PHF81" s="211"/>
      <c r="PHG81" s="211"/>
      <c r="PHH81" s="211"/>
      <c r="PHI81" s="211"/>
      <c r="PHJ81" s="211"/>
      <c r="PHK81" s="211"/>
      <c r="PHL81" s="211"/>
      <c r="PHM81" s="211"/>
      <c r="PHN81" s="211"/>
      <c r="PHO81" s="211"/>
      <c r="PHP81" s="211"/>
      <c r="PHQ81" s="211"/>
      <c r="PHR81" s="211"/>
      <c r="PHS81" s="211"/>
      <c r="PHT81" s="211"/>
      <c r="PHU81" s="211"/>
      <c r="PHV81" s="211"/>
      <c r="PHW81" s="211"/>
      <c r="PHX81" s="211"/>
      <c r="PHY81" s="211"/>
      <c r="PHZ81" s="211"/>
      <c r="PIA81" s="211"/>
      <c r="PIB81" s="211"/>
      <c r="PIC81" s="211"/>
      <c r="PID81" s="211"/>
      <c r="PIE81" s="211"/>
      <c r="PIF81" s="211"/>
      <c r="PIG81" s="211"/>
      <c r="PIH81" s="211"/>
      <c r="PII81" s="211"/>
      <c r="PIJ81" s="211"/>
      <c r="PIK81" s="211"/>
      <c r="PIL81" s="211"/>
      <c r="PIM81" s="211"/>
      <c r="PIN81" s="211"/>
      <c r="PIO81" s="211"/>
      <c r="PIP81" s="211"/>
      <c r="PIQ81" s="211"/>
      <c r="PIR81" s="211"/>
      <c r="PIS81" s="211"/>
      <c r="PIT81" s="211"/>
      <c r="PIU81" s="211"/>
      <c r="PIV81" s="211"/>
      <c r="PIW81" s="211"/>
      <c r="PIX81" s="211"/>
      <c r="PIY81" s="211"/>
      <c r="PIZ81" s="211"/>
      <c r="PJA81" s="211"/>
      <c r="PJB81" s="211"/>
      <c r="PJC81" s="211"/>
      <c r="PJD81" s="211"/>
      <c r="PJE81" s="211"/>
      <c r="PJF81" s="211"/>
      <c r="PJG81" s="211"/>
      <c r="PJH81" s="211"/>
      <c r="PJI81" s="211"/>
      <c r="PJJ81" s="211"/>
      <c r="PJK81" s="211"/>
      <c r="PJL81" s="211"/>
      <c r="PJM81" s="211"/>
      <c r="PJN81" s="211"/>
      <c r="PJO81" s="211"/>
      <c r="PJP81" s="211"/>
      <c r="PJQ81" s="211"/>
      <c r="PJR81" s="211"/>
      <c r="PJS81" s="211"/>
      <c r="PJT81" s="211"/>
      <c r="PJU81" s="211"/>
      <c r="PJV81" s="211"/>
      <c r="PJW81" s="211"/>
      <c r="PJX81" s="211"/>
      <c r="PJY81" s="211"/>
      <c r="PJZ81" s="211"/>
      <c r="PKA81" s="211"/>
      <c r="PKB81" s="211"/>
      <c r="PKC81" s="211"/>
      <c r="PKD81" s="211"/>
      <c r="PKE81" s="211"/>
      <c r="PKF81" s="211"/>
      <c r="PKG81" s="211"/>
      <c r="PKH81" s="211"/>
      <c r="PKI81" s="211"/>
      <c r="PKJ81" s="211"/>
      <c r="PKK81" s="211"/>
      <c r="PKL81" s="211"/>
      <c r="PKM81" s="211"/>
      <c r="PKN81" s="211"/>
      <c r="PKO81" s="211"/>
      <c r="PKP81" s="211"/>
      <c r="PKQ81" s="211"/>
      <c r="PKR81" s="211"/>
      <c r="PKS81" s="211"/>
      <c r="PKT81" s="211"/>
      <c r="PKU81" s="211"/>
      <c r="PKV81" s="211"/>
      <c r="PKW81" s="211"/>
      <c r="PKX81" s="211"/>
      <c r="PKY81" s="211"/>
      <c r="PKZ81" s="211"/>
      <c r="PLA81" s="211"/>
      <c r="PLB81" s="211"/>
      <c r="PLC81" s="211"/>
      <c r="PLD81" s="211"/>
      <c r="PLE81" s="211"/>
      <c r="PLF81" s="211"/>
      <c r="PLG81" s="211"/>
      <c r="PLH81" s="211"/>
      <c r="PLI81" s="211"/>
      <c r="PLJ81" s="211"/>
      <c r="PLK81" s="211"/>
      <c r="PLL81" s="211"/>
      <c r="PLM81" s="211"/>
      <c r="PLN81" s="211"/>
      <c r="PLO81" s="211"/>
      <c r="PLP81" s="211"/>
      <c r="PLQ81" s="211"/>
      <c r="PLR81" s="211"/>
      <c r="PLS81" s="211"/>
      <c r="PLT81" s="211"/>
      <c r="PLU81" s="211"/>
      <c r="PLV81" s="211"/>
      <c r="PLW81" s="211"/>
      <c r="PLX81" s="211"/>
      <c r="PLY81" s="211"/>
      <c r="PLZ81" s="211"/>
      <c r="PMA81" s="211"/>
      <c r="PMB81" s="211"/>
      <c r="PMC81" s="211"/>
      <c r="PMD81" s="211"/>
      <c r="PME81" s="211"/>
      <c r="PMF81" s="211"/>
      <c r="PMG81" s="211"/>
      <c r="PMH81" s="211"/>
      <c r="PMI81" s="211"/>
      <c r="PMJ81" s="211"/>
      <c r="PMK81" s="211"/>
      <c r="PML81" s="211"/>
      <c r="PMM81" s="211"/>
      <c r="PMN81" s="211"/>
      <c r="PMO81" s="211"/>
      <c r="PMP81" s="211"/>
      <c r="PMQ81" s="211"/>
      <c r="PMR81" s="211"/>
      <c r="PMS81" s="211"/>
      <c r="PMT81" s="211"/>
      <c r="PMU81" s="211"/>
      <c r="PMV81" s="211"/>
      <c r="PMW81" s="211"/>
      <c r="PMX81" s="211"/>
      <c r="PMY81" s="211"/>
      <c r="PMZ81" s="211"/>
      <c r="PNA81" s="211"/>
      <c r="PNB81" s="211"/>
      <c r="PNC81" s="211"/>
      <c r="PND81" s="211"/>
      <c r="PNE81" s="211"/>
      <c r="PNF81" s="211"/>
      <c r="PNG81" s="211"/>
      <c r="PNH81" s="211"/>
      <c r="PNI81" s="211"/>
      <c r="PNJ81" s="211"/>
      <c r="PNK81" s="211"/>
      <c r="PNL81" s="211"/>
      <c r="PNM81" s="211"/>
      <c r="PNN81" s="211"/>
      <c r="PNO81" s="211"/>
      <c r="PNP81" s="211"/>
      <c r="PNQ81" s="211"/>
      <c r="PNR81" s="211"/>
      <c r="PNS81" s="211"/>
      <c r="PNT81" s="211"/>
      <c r="PNU81" s="211"/>
      <c r="PNV81" s="211"/>
      <c r="PNW81" s="211"/>
      <c r="PNX81" s="211"/>
      <c r="PNY81" s="211"/>
      <c r="PNZ81" s="211"/>
      <c r="POA81" s="211"/>
      <c r="POB81" s="211"/>
      <c r="POC81" s="211"/>
      <c r="POD81" s="211"/>
      <c r="POE81" s="211"/>
      <c r="POF81" s="211"/>
      <c r="POG81" s="211"/>
      <c r="POH81" s="211"/>
      <c r="POI81" s="211"/>
      <c r="POJ81" s="211"/>
      <c r="POK81" s="211"/>
      <c r="POL81" s="211"/>
      <c r="POM81" s="211"/>
      <c r="PON81" s="211"/>
      <c r="POO81" s="211"/>
      <c r="POP81" s="211"/>
      <c r="POQ81" s="211"/>
      <c r="POR81" s="211"/>
      <c r="POS81" s="211"/>
      <c r="POT81" s="211"/>
      <c r="POU81" s="211"/>
      <c r="POV81" s="211"/>
      <c r="POW81" s="211"/>
      <c r="POX81" s="211"/>
      <c r="POY81" s="211"/>
      <c r="POZ81" s="211"/>
      <c r="PPA81" s="211"/>
      <c r="PPB81" s="211"/>
      <c r="PPC81" s="211"/>
      <c r="PPD81" s="211"/>
      <c r="PPE81" s="211"/>
      <c r="PPF81" s="211"/>
      <c r="PPG81" s="211"/>
      <c r="PPH81" s="211"/>
      <c r="PPI81" s="211"/>
      <c r="PPJ81" s="211"/>
      <c r="PPK81" s="211"/>
      <c r="PPL81" s="211"/>
      <c r="PPM81" s="211"/>
      <c r="PPN81" s="211"/>
      <c r="PPO81" s="211"/>
      <c r="PPP81" s="211"/>
      <c r="PPQ81" s="211"/>
      <c r="PPR81" s="211"/>
      <c r="PPS81" s="211"/>
      <c r="PPT81" s="211"/>
      <c r="PPU81" s="211"/>
      <c r="PPV81" s="211"/>
      <c r="PPW81" s="211"/>
      <c r="PPX81" s="211"/>
      <c r="PPY81" s="211"/>
      <c r="PPZ81" s="211"/>
      <c r="PQA81" s="211"/>
      <c r="PQB81" s="211"/>
      <c r="PQC81" s="211"/>
      <c r="PQD81" s="211"/>
      <c r="PQE81" s="211"/>
      <c r="PQF81" s="211"/>
      <c r="PQG81" s="211"/>
      <c r="PQH81" s="211"/>
      <c r="PQI81" s="211"/>
      <c r="PQJ81" s="211"/>
      <c r="PQK81" s="211"/>
      <c r="PQL81" s="211"/>
      <c r="PQM81" s="211"/>
      <c r="PQN81" s="211"/>
      <c r="PQO81" s="211"/>
      <c r="PQP81" s="211"/>
      <c r="PQQ81" s="211"/>
      <c r="PQR81" s="211"/>
      <c r="PQS81" s="211"/>
      <c r="PQT81" s="211"/>
      <c r="PQU81" s="211"/>
      <c r="PQV81" s="211"/>
      <c r="PQW81" s="211"/>
      <c r="PQX81" s="211"/>
      <c r="PQY81" s="211"/>
      <c r="PQZ81" s="211"/>
      <c r="PRA81" s="211"/>
      <c r="PRB81" s="211"/>
      <c r="PRC81" s="211"/>
      <c r="PRD81" s="211"/>
      <c r="PRE81" s="211"/>
      <c r="PRF81" s="211"/>
      <c r="PRG81" s="211"/>
      <c r="PRH81" s="211"/>
      <c r="PRI81" s="211"/>
      <c r="PRJ81" s="211"/>
      <c r="PRK81" s="211"/>
      <c r="PRL81" s="211"/>
      <c r="PRM81" s="211"/>
      <c r="PRN81" s="211"/>
      <c r="PRO81" s="211"/>
      <c r="PRP81" s="211"/>
      <c r="PRQ81" s="211"/>
      <c r="PRR81" s="211"/>
      <c r="PRS81" s="211"/>
      <c r="PRT81" s="211"/>
      <c r="PRU81" s="211"/>
      <c r="PRV81" s="211"/>
      <c r="PRW81" s="211"/>
      <c r="PRX81" s="211"/>
      <c r="PRY81" s="211"/>
      <c r="PRZ81" s="211"/>
      <c r="PSA81" s="211"/>
      <c r="PSB81" s="211"/>
      <c r="PSC81" s="211"/>
      <c r="PSD81" s="211"/>
      <c r="PSE81" s="211"/>
      <c r="PSF81" s="211"/>
      <c r="PSG81" s="211"/>
      <c r="PSH81" s="211"/>
      <c r="PSI81" s="211"/>
      <c r="PSJ81" s="211"/>
      <c r="PSK81" s="211"/>
      <c r="PSL81" s="211"/>
      <c r="PSM81" s="211"/>
      <c r="PSN81" s="211"/>
      <c r="PSO81" s="211"/>
      <c r="PSP81" s="211"/>
      <c r="PSQ81" s="211"/>
      <c r="PSR81" s="211"/>
      <c r="PSS81" s="211"/>
      <c r="PST81" s="211"/>
      <c r="PSU81" s="211"/>
      <c r="PSV81" s="211"/>
      <c r="PSW81" s="211"/>
      <c r="PSX81" s="211"/>
      <c r="PSY81" s="211"/>
      <c r="PSZ81" s="211"/>
      <c r="PTA81" s="211"/>
      <c r="PTB81" s="211"/>
      <c r="PTC81" s="211"/>
      <c r="PTD81" s="211"/>
      <c r="PTE81" s="211"/>
      <c r="PTF81" s="211"/>
      <c r="PTG81" s="211"/>
      <c r="PTH81" s="211"/>
      <c r="PTI81" s="211"/>
      <c r="PTJ81" s="211"/>
      <c r="PTK81" s="211"/>
      <c r="PTL81" s="211"/>
      <c r="PTM81" s="211"/>
      <c r="PTN81" s="211"/>
      <c r="PTO81" s="211"/>
      <c r="PTP81" s="211"/>
      <c r="PTQ81" s="211"/>
      <c r="PTR81" s="211"/>
      <c r="PTS81" s="211"/>
      <c r="PTT81" s="211"/>
      <c r="PTU81" s="211"/>
      <c r="PTV81" s="211"/>
      <c r="PTW81" s="211"/>
      <c r="PTX81" s="211"/>
      <c r="PTY81" s="211"/>
      <c r="PTZ81" s="211"/>
      <c r="PUA81" s="211"/>
      <c r="PUB81" s="211"/>
      <c r="PUC81" s="211"/>
      <c r="PUD81" s="211"/>
      <c r="PUE81" s="211"/>
      <c r="PUF81" s="211"/>
      <c r="PUG81" s="211"/>
      <c r="PUH81" s="211"/>
      <c r="PUI81" s="211"/>
      <c r="PUJ81" s="211"/>
      <c r="PUK81" s="211"/>
      <c r="PUL81" s="211"/>
      <c r="PUM81" s="211"/>
      <c r="PUN81" s="211"/>
      <c r="PUO81" s="211"/>
      <c r="PUP81" s="211"/>
      <c r="PUQ81" s="211"/>
      <c r="PUR81" s="211"/>
      <c r="PUS81" s="211"/>
      <c r="PUT81" s="211"/>
      <c r="PUU81" s="211"/>
      <c r="PUV81" s="211"/>
      <c r="PUW81" s="211"/>
      <c r="PUX81" s="211"/>
      <c r="PUY81" s="211"/>
      <c r="PUZ81" s="211"/>
      <c r="PVA81" s="211"/>
      <c r="PVB81" s="211"/>
      <c r="PVC81" s="211"/>
      <c r="PVD81" s="211"/>
      <c r="PVE81" s="211"/>
      <c r="PVF81" s="211"/>
      <c r="PVG81" s="211"/>
      <c r="PVH81" s="211"/>
      <c r="PVI81" s="211"/>
      <c r="PVJ81" s="211"/>
      <c r="PVK81" s="211"/>
      <c r="PVL81" s="211"/>
      <c r="PVM81" s="211"/>
      <c r="PVN81" s="211"/>
      <c r="PVO81" s="211"/>
      <c r="PVP81" s="211"/>
      <c r="PVQ81" s="211"/>
      <c r="PVR81" s="211"/>
      <c r="PVS81" s="211"/>
      <c r="PVT81" s="211"/>
      <c r="PVU81" s="211"/>
      <c r="PVV81" s="211"/>
      <c r="PVW81" s="211"/>
      <c r="PVX81" s="211"/>
      <c r="PVY81" s="211"/>
      <c r="PVZ81" s="211"/>
      <c r="PWA81" s="211"/>
      <c r="PWB81" s="211"/>
      <c r="PWC81" s="211"/>
      <c r="PWD81" s="211"/>
      <c r="PWE81" s="211"/>
      <c r="PWF81" s="211"/>
      <c r="PWG81" s="211"/>
      <c r="PWH81" s="211"/>
      <c r="PWI81" s="211"/>
      <c r="PWJ81" s="211"/>
      <c r="PWK81" s="211"/>
      <c r="PWL81" s="211"/>
      <c r="PWM81" s="211"/>
      <c r="PWN81" s="211"/>
      <c r="PWO81" s="211"/>
      <c r="PWP81" s="211"/>
      <c r="PWQ81" s="211"/>
      <c r="PWR81" s="211"/>
      <c r="PWS81" s="211"/>
      <c r="PWT81" s="211"/>
      <c r="PWU81" s="211"/>
      <c r="PWV81" s="211"/>
      <c r="PWW81" s="211"/>
      <c r="PWX81" s="211"/>
      <c r="PWY81" s="211"/>
      <c r="PWZ81" s="211"/>
      <c r="PXA81" s="211"/>
      <c r="PXB81" s="211"/>
      <c r="PXC81" s="211"/>
      <c r="PXD81" s="211"/>
      <c r="PXE81" s="211"/>
      <c r="PXF81" s="211"/>
      <c r="PXG81" s="211"/>
      <c r="PXH81" s="211"/>
      <c r="PXI81" s="211"/>
      <c r="PXJ81" s="211"/>
      <c r="PXK81" s="211"/>
      <c r="PXL81" s="211"/>
      <c r="PXM81" s="211"/>
      <c r="PXN81" s="211"/>
      <c r="PXO81" s="211"/>
      <c r="PXP81" s="211"/>
      <c r="PXQ81" s="211"/>
      <c r="PXR81" s="211"/>
      <c r="PXS81" s="211"/>
      <c r="PXT81" s="211"/>
      <c r="PXU81" s="211"/>
      <c r="PXV81" s="211"/>
      <c r="PXW81" s="211"/>
      <c r="PXX81" s="211"/>
      <c r="PXY81" s="211"/>
      <c r="PXZ81" s="211"/>
      <c r="PYA81" s="211"/>
      <c r="PYB81" s="211"/>
      <c r="PYC81" s="211"/>
      <c r="PYD81" s="211"/>
      <c r="PYE81" s="211"/>
      <c r="PYF81" s="211"/>
      <c r="PYG81" s="211"/>
      <c r="PYH81" s="211"/>
      <c r="PYI81" s="211"/>
      <c r="PYJ81" s="211"/>
      <c r="PYK81" s="211"/>
      <c r="PYL81" s="211"/>
      <c r="PYM81" s="211"/>
      <c r="PYN81" s="211"/>
      <c r="PYO81" s="211"/>
      <c r="PYP81" s="211"/>
      <c r="PYQ81" s="211"/>
      <c r="PYR81" s="211"/>
      <c r="PYS81" s="211"/>
      <c r="PYT81" s="211"/>
      <c r="PYU81" s="211"/>
      <c r="PYV81" s="211"/>
      <c r="PYW81" s="211"/>
      <c r="PYX81" s="211"/>
      <c r="PYY81" s="211"/>
      <c r="PYZ81" s="211"/>
      <c r="PZA81" s="211"/>
      <c r="PZB81" s="211"/>
      <c r="PZC81" s="211"/>
      <c r="PZD81" s="211"/>
      <c r="PZE81" s="211"/>
      <c r="PZF81" s="211"/>
      <c r="PZG81" s="211"/>
      <c r="PZH81" s="211"/>
      <c r="PZI81" s="211"/>
      <c r="PZJ81" s="211"/>
      <c r="PZK81" s="211"/>
      <c r="PZL81" s="211"/>
      <c r="PZM81" s="211"/>
      <c r="PZN81" s="211"/>
      <c r="PZO81" s="211"/>
      <c r="PZP81" s="211"/>
      <c r="PZQ81" s="211"/>
      <c r="PZR81" s="211"/>
      <c r="PZS81" s="211"/>
      <c r="PZT81" s="211"/>
      <c r="PZU81" s="211"/>
      <c r="PZV81" s="211"/>
      <c r="PZW81" s="211"/>
      <c r="PZX81" s="211"/>
      <c r="PZY81" s="211"/>
      <c r="PZZ81" s="211"/>
      <c r="QAA81" s="211"/>
      <c r="QAB81" s="211"/>
      <c r="QAC81" s="211"/>
      <c r="QAD81" s="211"/>
      <c r="QAE81" s="211"/>
      <c r="QAF81" s="211"/>
      <c r="QAG81" s="211"/>
      <c r="QAH81" s="211"/>
      <c r="QAI81" s="211"/>
      <c r="QAJ81" s="211"/>
      <c r="QAK81" s="211"/>
      <c r="QAL81" s="211"/>
      <c r="QAM81" s="211"/>
      <c r="QAN81" s="211"/>
      <c r="QAO81" s="211"/>
      <c r="QAP81" s="211"/>
      <c r="QAQ81" s="211"/>
      <c r="QAR81" s="211"/>
      <c r="QAS81" s="211"/>
      <c r="QAT81" s="211"/>
      <c r="QAU81" s="211"/>
      <c r="QAV81" s="211"/>
      <c r="QAW81" s="211"/>
      <c r="QAX81" s="211"/>
      <c r="QAY81" s="211"/>
      <c r="QAZ81" s="211"/>
      <c r="QBA81" s="211"/>
      <c r="QBB81" s="211"/>
      <c r="QBC81" s="211"/>
      <c r="QBD81" s="211"/>
      <c r="QBE81" s="211"/>
      <c r="QBF81" s="211"/>
      <c r="QBG81" s="211"/>
      <c r="QBH81" s="211"/>
      <c r="QBI81" s="211"/>
      <c r="QBJ81" s="211"/>
      <c r="QBK81" s="211"/>
      <c r="QBL81" s="211"/>
      <c r="QBM81" s="211"/>
      <c r="QBN81" s="211"/>
      <c r="QBO81" s="211"/>
      <c r="QBP81" s="211"/>
      <c r="QBQ81" s="211"/>
      <c r="QBR81" s="211"/>
      <c r="QBS81" s="211"/>
      <c r="QBT81" s="211"/>
      <c r="QBU81" s="211"/>
      <c r="QBV81" s="211"/>
      <c r="QBW81" s="211"/>
      <c r="QBX81" s="211"/>
      <c r="QBY81" s="211"/>
      <c r="QBZ81" s="211"/>
      <c r="QCA81" s="211"/>
      <c r="QCB81" s="211"/>
      <c r="QCC81" s="211"/>
      <c r="QCD81" s="211"/>
      <c r="QCE81" s="211"/>
      <c r="QCF81" s="211"/>
      <c r="QCG81" s="211"/>
      <c r="QCH81" s="211"/>
      <c r="QCI81" s="211"/>
      <c r="QCJ81" s="211"/>
      <c r="QCK81" s="211"/>
      <c r="QCL81" s="211"/>
      <c r="QCM81" s="211"/>
      <c r="QCN81" s="211"/>
      <c r="QCO81" s="211"/>
      <c r="QCP81" s="211"/>
      <c r="QCQ81" s="211"/>
      <c r="QCR81" s="211"/>
      <c r="QCS81" s="211"/>
      <c r="QCT81" s="211"/>
      <c r="QCU81" s="211"/>
      <c r="QCV81" s="211"/>
      <c r="QCW81" s="211"/>
      <c r="QCX81" s="211"/>
      <c r="QCY81" s="211"/>
      <c r="QCZ81" s="211"/>
      <c r="QDA81" s="211"/>
      <c r="QDB81" s="211"/>
      <c r="QDC81" s="211"/>
      <c r="QDD81" s="211"/>
      <c r="QDE81" s="211"/>
      <c r="QDF81" s="211"/>
      <c r="QDG81" s="211"/>
      <c r="QDH81" s="211"/>
      <c r="QDI81" s="211"/>
      <c r="QDJ81" s="211"/>
      <c r="QDK81" s="211"/>
      <c r="QDL81" s="211"/>
      <c r="QDM81" s="211"/>
      <c r="QDN81" s="211"/>
      <c r="QDO81" s="211"/>
      <c r="QDP81" s="211"/>
      <c r="QDQ81" s="211"/>
      <c r="QDR81" s="211"/>
      <c r="QDS81" s="211"/>
      <c r="QDT81" s="211"/>
      <c r="QDU81" s="211"/>
      <c r="QDV81" s="211"/>
      <c r="QDW81" s="211"/>
      <c r="QDX81" s="211"/>
      <c r="QDY81" s="211"/>
      <c r="QDZ81" s="211"/>
      <c r="QEA81" s="211"/>
      <c r="QEB81" s="211"/>
      <c r="QEC81" s="211"/>
      <c r="QED81" s="211"/>
      <c r="QEE81" s="211"/>
      <c r="QEF81" s="211"/>
      <c r="QEG81" s="211"/>
      <c r="QEH81" s="211"/>
      <c r="QEI81" s="211"/>
      <c r="QEJ81" s="211"/>
      <c r="QEK81" s="211"/>
      <c r="QEL81" s="211"/>
      <c r="QEM81" s="211"/>
      <c r="QEN81" s="211"/>
      <c r="QEO81" s="211"/>
      <c r="QEP81" s="211"/>
      <c r="QEQ81" s="211"/>
      <c r="QER81" s="211"/>
      <c r="QES81" s="211"/>
      <c r="QET81" s="211"/>
      <c r="QEU81" s="211"/>
      <c r="QEV81" s="211"/>
      <c r="QEW81" s="211"/>
      <c r="QEX81" s="211"/>
      <c r="QEY81" s="211"/>
      <c r="QEZ81" s="211"/>
      <c r="QFA81" s="211"/>
      <c r="QFB81" s="211"/>
      <c r="QFC81" s="211"/>
      <c r="QFD81" s="211"/>
      <c r="QFE81" s="211"/>
      <c r="QFF81" s="211"/>
      <c r="QFG81" s="211"/>
      <c r="QFH81" s="211"/>
      <c r="QFI81" s="211"/>
      <c r="QFJ81" s="211"/>
      <c r="QFK81" s="211"/>
      <c r="QFL81" s="211"/>
      <c r="QFM81" s="211"/>
      <c r="QFN81" s="211"/>
      <c r="QFO81" s="211"/>
      <c r="QFP81" s="211"/>
      <c r="QFQ81" s="211"/>
      <c r="QFR81" s="211"/>
      <c r="QFS81" s="211"/>
      <c r="QFT81" s="211"/>
      <c r="QFU81" s="211"/>
      <c r="QFV81" s="211"/>
      <c r="QFW81" s="211"/>
      <c r="QFX81" s="211"/>
      <c r="QFY81" s="211"/>
      <c r="QFZ81" s="211"/>
      <c r="QGA81" s="211"/>
      <c r="QGB81" s="211"/>
      <c r="QGC81" s="211"/>
      <c r="QGD81" s="211"/>
      <c r="QGE81" s="211"/>
      <c r="QGF81" s="211"/>
      <c r="QGG81" s="211"/>
      <c r="QGH81" s="211"/>
      <c r="QGI81" s="211"/>
      <c r="QGJ81" s="211"/>
      <c r="QGK81" s="211"/>
      <c r="QGL81" s="211"/>
      <c r="QGM81" s="211"/>
      <c r="QGN81" s="211"/>
      <c r="QGO81" s="211"/>
      <c r="QGP81" s="211"/>
      <c r="QGQ81" s="211"/>
      <c r="QGR81" s="211"/>
      <c r="QGS81" s="211"/>
      <c r="QGT81" s="211"/>
      <c r="QGU81" s="211"/>
      <c r="QGV81" s="211"/>
      <c r="QGW81" s="211"/>
      <c r="QGX81" s="211"/>
      <c r="QGY81" s="211"/>
      <c r="QGZ81" s="211"/>
      <c r="QHA81" s="211"/>
      <c r="QHB81" s="211"/>
      <c r="QHC81" s="211"/>
      <c r="QHD81" s="211"/>
      <c r="QHE81" s="211"/>
      <c r="QHF81" s="211"/>
      <c r="QHG81" s="211"/>
      <c r="QHH81" s="211"/>
      <c r="QHI81" s="211"/>
      <c r="QHJ81" s="211"/>
      <c r="QHK81" s="211"/>
      <c r="QHL81" s="211"/>
      <c r="QHM81" s="211"/>
      <c r="QHN81" s="211"/>
      <c r="QHO81" s="211"/>
      <c r="QHP81" s="211"/>
      <c r="QHQ81" s="211"/>
      <c r="QHR81" s="211"/>
      <c r="QHS81" s="211"/>
      <c r="QHT81" s="211"/>
      <c r="QHU81" s="211"/>
      <c r="QHV81" s="211"/>
      <c r="QHW81" s="211"/>
      <c r="QHX81" s="211"/>
      <c r="QHY81" s="211"/>
      <c r="QHZ81" s="211"/>
      <c r="QIA81" s="211"/>
      <c r="QIB81" s="211"/>
      <c r="QIC81" s="211"/>
      <c r="QID81" s="211"/>
      <c r="QIE81" s="211"/>
      <c r="QIF81" s="211"/>
      <c r="QIG81" s="211"/>
      <c r="QIH81" s="211"/>
      <c r="QII81" s="211"/>
      <c r="QIJ81" s="211"/>
      <c r="QIK81" s="211"/>
      <c r="QIL81" s="211"/>
      <c r="QIM81" s="211"/>
      <c r="QIN81" s="211"/>
      <c r="QIO81" s="211"/>
      <c r="QIP81" s="211"/>
      <c r="QIQ81" s="211"/>
      <c r="QIR81" s="211"/>
      <c r="QIS81" s="211"/>
      <c r="QIT81" s="211"/>
      <c r="QIU81" s="211"/>
      <c r="QIV81" s="211"/>
      <c r="QIW81" s="211"/>
      <c r="QIX81" s="211"/>
      <c r="QIY81" s="211"/>
      <c r="QIZ81" s="211"/>
      <c r="QJA81" s="211"/>
      <c r="QJB81" s="211"/>
      <c r="QJC81" s="211"/>
      <c r="QJD81" s="211"/>
      <c r="QJE81" s="211"/>
      <c r="QJF81" s="211"/>
      <c r="QJG81" s="211"/>
      <c r="QJH81" s="211"/>
      <c r="QJI81" s="211"/>
      <c r="QJJ81" s="211"/>
      <c r="QJK81" s="211"/>
      <c r="QJL81" s="211"/>
      <c r="QJM81" s="211"/>
      <c r="QJN81" s="211"/>
      <c r="QJO81" s="211"/>
      <c r="QJP81" s="211"/>
      <c r="QJQ81" s="211"/>
      <c r="QJR81" s="211"/>
      <c r="QJS81" s="211"/>
      <c r="QJT81" s="211"/>
      <c r="QJU81" s="211"/>
      <c r="QJV81" s="211"/>
      <c r="QJW81" s="211"/>
      <c r="QJX81" s="211"/>
      <c r="QJY81" s="211"/>
      <c r="QJZ81" s="211"/>
      <c r="QKA81" s="211"/>
      <c r="QKB81" s="211"/>
      <c r="QKC81" s="211"/>
      <c r="QKD81" s="211"/>
      <c r="QKE81" s="211"/>
      <c r="QKF81" s="211"/>
      <c r="QKG81" s="211"/>
      <c r="QKH81" s="211"/>
      <c r="QKI81" s="211"/>
      <c r="QKJ81" s="211"/>
      <c r="QKK81" s="211"/>
      <c r="QKL81" s="211"/>
      <c r="QKM81" s="211"/>
      <c r="QKN81" s="211"/>
      <c r="QKO81" s="211"/>
      <c r="QKP81" s="211"/>
      <c r="QKQ81" s="211"/>
      <c r="QKR81" s="211"/>
      <c r="QKS81" s="211"/>
      <c r="QKT81" s="211"/>
      <c r="QKU81" s="211"/>
      <c r="QKV81" s="211"/>
      <c r="QKW81" s="211"/>
      <c r="QKX81" s="211"/>
      <c r="QKY81" s="211"/>
      <c r="QKZ81" s="211"/>
      <c r="QLA81" s="211"/>
      <c r="QLB81" s="211"/>
      <c r="QLC81" s="211"/>
      <c r="QLD81" s="211"/>
      <c r="QLE81" s="211"/>
      <c r="QLF81" s="211"/>
      <c r="QLG81" s="211"/>
      <c r="QLH81" s="211"/>
      <c r="QLI81" s="211"/>
      <c r="QLJ81" s="211"/>
      <c r="QLK81" s="211"/>
      <c r="QLL81" s="211"/>
      <c r="QLM81" s="211"/>
      <c r="QLN81" s="211"/>
      <c r="QLO81" s="211"/>
      <c r="QLP81" s="211"/>
      <c r="QLQ81" s="211"/>
      <c r="QLR81" s="211"/>
      <c r="QLS81" s="211"/>
      <c r="QLT81" s="211"/>
      <c r="QLU81" s="211"/>
      <c r="QLV81" s="211"/>
      <c r="QLW81" s="211"/>
      <c r="QLX81" s="211"/>
      <c r="QLY81" s="211"/>
      <c r="QLZ81" s="211"/>
      <c r="QMA81" s="211"/>
      <c r="QMB81" s="211"/>
      <c r="QMC81" s="211"/>
      <c r="QMD81" s="211"/>
      <c r="QME81" s="211"/>
      <c r="QMF81" s="211"/>
      <c r="QMG81" s="211"/>
      <c r="QMH81" s="211"/>
      <c r="QMI81" s="211"/>
      <c r="QMJ81" s="211"/>
      <c r="QMK81" s="211"/>
      <c r="QML81" s="211"/>
      <c r="QMM81" s="211"/>
      <c r="QMN81" s="211"/>
      <c r="QMO81" s="211"/>
      <c r="QMP81" s="211"/>
      <c r="QMQ81" s="211"/>
      <c r="QMR81" s="211"/>
      <c r="QMS81" s="211"/>
      <c r="QMT81" s="211"/>
      <c r="QMU81" s="211"/>
      <c r="QMV81" s="211"/>
      <c r="QMW81" s="211"/>
      <c r="QMX81" s="211"/>
      <c r="QMY81" s="211"/>
      <c r="QMZ81" s="211"/>
      <c r="QNA81" s="211"/>
      <c r="QNB81" s="211"/>
      <c r="QNC81" s="211"/>
      <c r="QND81" s="211"/>
      <c r="QNE81" s="211"/>
      <c r="QNF81" s="211"/>
      <c r="QNG81" s="211"/>
      <c r="QNH81" s="211"/>
      <c r="QNI81" s="211"/>
      <c r="QNJ81" s="211"/>
      <c r="QNK81" s="211"/>
      <c r="QNL81" s="211"/>
      <c r="QNM81" s="211"/>
      <c r="QNN81" s="211"/>
      <c r="QNO81" s="211"/>
      <c r="QNP81" s="211"/>
      <c r="QNQ81" s="211"/>
      <c r="QNR81" s="211"/>
      <c r="QNS81" s="211"/>
      <c r="QNT81" s="211"/>
      <c r="QNU81" s="211"/>
      <c r="QNV81" s="211"/>
      <c r="QNW81" s="211"/>
      <c r="QNX81" s="211"/>
      <c r="QNY81" s="211"/>
      <c r="QNZ81" s="211"/>
      <c r="QOA81" s="211"/>
      <c r="QOB81" s="211"/>
      <c r="QOC81" s="211"/>
      <c r="QOD81" s="211"/>
      <c r="QOE81" s="211"/>
      <c r="QOF81" s="211"/>
      <c r="QOG81" s="211"/>
      <c r="QOH81" s="211"/>
      <c r="QOI81" s="211"/>
      <c r="QOJ81" s="211"/>
      <c r="QOK81" s="211"/>
      <c r="QOL81" s="211"/>
      <c r="QOM81" s="211"/>
      <c r="QON81" s="211"/>
      <c r="QOO81" s="211"/>
      <c r="QOP81" s="211"/>
      <c r="QOQ81" s="211"/>
      <c r="QOR81" s="211"/>
      <c r="QOS81" s="211"/>
      <c r="QOT81" s="211"/>
      <c r="QOU81" s="211"/>
      <c r="QOV81" s="211"/>
      <c r="QOW81" s="211"/>
      <c r="QOX81" s="211"/>
      <c r="QOY81" s="211"/>
      <c r="QOZ81" s="211"/>
      <c r="QPA81" s="211"/>
      <c r="QPB81" s="211"/>
      <c r="QPC81" s="211"/>
      <c r="QPD81" s="211"/>
      <c r="QPE81" s="211"/>
      <c r="QPF81" s="211"/>
      <c r="QPG81" s="211"/>
      <c r="QPH81" s="211"/>
      <c r="QPI81" s="211"/>
      <c r="QPJ81" s="211"/>
      <c r="QPK81" s="211"/>
      <c r="QPL81" s="211"/>
      <c r="QPM81" s="211"/>
      <c r="QPN81" s="211"/>
      <c r="QPO81" s="211"/>
      <c r="QPP81" s="211"/>
      <c r="QPQ81" s="211"/>
      <c r="QPR81" s="211"/>
      <c r="QPS81" s="211"/>
      <c r="QPT81" s="211"/>
      <c r="QPU81" s="211"/>
      <c r="QPV81" s="211"/>
      <c r="QPW81" s="211"/>
      <c r="QPX81" s="211"/>
      <c r="QPY81" s="211"/>
      <c r="QPZ81" s="211"/>
      <c r="QQA81" s="211"/>
      <c r="QQB81" s="211"/>
      <c r="QQC81" s="211"/>
      <c r="QQD81" s="211"/>
      <c r="QQE81" s="211"/>
      <c r="QQF81" s="211"/>
      <c r="QQG81" s="211"/>
      <c r="QQH81" s="211"/>
      <c r="QQI81" s="211"/>
      <c r="QQJ81" s="211"/>
      <c r="QQK81" s="211"/>
      <c r="QQL81" s="211"/>
      <c r="QQM81" s="211"/>
      <c r="QQN81" s="211"/>
      <c r="QQO81" s="211"/>
      <c r="QQP81" s="211"/>
      <c r="QQQ81" s="211"/>
      <c r="QQR81" s="211"/>
      <c r="QQS81" s="211"/>
      <c r="QQT81" s="211"/>
      <c r="QQU81" s="211"/>
      <c r="QQV81" s="211"/>
      <c r="QQW81" s="211"/>
      <c r="QQX81" s="211"/>
      <c r="QQY81" s="211"/>
      <c r="QQZ81" s="211"/>
      <c r="QRA81" s="211"/>
      <c r="QRB81" s="211"/>
      <c r="QRC81" s="211"/>
      <c r="QRD81" s="211"/>
      <c r="QRE81" s="211"/>
      <c r="QRF81" s="211"/>
      <c r="QRG81" s="211"/>
      <c r="QRH81" s="211"/>
      <c r="QRI81" s="211"/>
      <c r="QRJ81" s="211"/>
      <c r="QRK81" s="211"/>
      <c r="QRL81" s="211"/>
      <c r="QRM81" s="211"/>
      <c r="QRN81" s="211"/>
      <c r="QRO81" s="211"/>
      <c r="QRP81" s="211"/>
      <c r="QRQ81" s="211"/>
      <c r="QRR81" s="211"/>
      <c r="QRS81" s="211"/>
      <c r="QRT81" s="211"/>
      <c r="QRU81" s="211"/>
      <c r="QRV81" s="211"/>
      <c r="QRW81" s="211"/>
      <c r="QRX81" s="211"/>
      <c r="QRY81" s="211"/>
      <c r="QRZ81" s="211"/>
      <c r="QSA81" s="211"/>
      <c r="QSB81" s="211"/>
      <c r="QSC81" s="211"/>
      <c r="QSD81" s="211"/>
      <c r="QSE81" s="211"/>
      <c r="QSF81" s="211"/>
      <c r="QSG81" s="211"/>
      <c r="QSH81" s="211"/>
      <c r="QSI81" s="211"/>
      <c r="QSJ81" s="211"/>
      <c r="QSK81" s="211"/>
      <c r="QSL81" s="211"/>
      <c r="QSM81" s="211"/>
      <c r="QSN81" s="211"/>
      <c r="QSO81" s="211"/>
      <c r="QSP81" s="211"/>
      <c r="QSQ81" s="211"/>
      <c r="QSR81" s="211"/>
      <c r="QSS81" s="211"/>
      <c r="QST81" s="211"/>
      <c r="QSU81" s="211"/>
      <c r="QSV81" s="211"/>
      <c r="QSW81" s="211"/>
      <c r="QSX81" s="211"/>
      <c r="QSY81" s="211"/>
      <c r="QSZ81" s="211"/>
      <c r="QTA81" s="211"/>
      <c r="QTB81" s="211"/>
      <c r="QTC81" s="211"/>
      <c r="QTD81" s="211"/>
      <c r="QTE81" s="211"/>
      <c r="QTF81" s="211"/>
      <c r="QTG81" s="211"/>
      <c r="QTH81" s="211"/>
      <c r="QTI81" s="211"/>
      <c r="QTJ81" s="211"/>
      <c r="QTK81" s="211"/>
      <c r="QTL81" s="211"/>
      <c r="QTM81" s="211"/>
      <c r="QTN81" s="211"/>
      <c r="QTO81" s="211"/>
      <c r="QTP81" s="211"/>
      <c r="QTQ81" s="211"/>
      <c r="QTR81" s="211"/>
      <c r="QTS81" s="211"/>
      <c r="QTT81" s="211"/>
      <c r="QTU81" s="211"/>
      <c r="QTV81" s="211"/>
      <c r="QTW81" s="211"/>
      <c r="QTX81" s="211"/>
      <c r="QTY81" s="211"/>
      <c r="QTZ81" s="211"/>
      <c r="QUA81" s="211"/>
      <c r="QUB81" s="211"/>
      <c r="QUC81" s="211"/>
      <c r="QUD81" s="211"/>
      <c r="QUE81" s="211"/>
      <c r="QUF81" s="211"/>
      <c r="QUG81" s="211"/>
      <c r="QUH81" s="211"/>
      <c r="QUI81" s="211"/>
      <c r="QUJ81" s="211"/>
      <c r="QUK81" s="211"/>
      <c r="QUL81" s="211"/>
      <c r="QUM81" s="211"/>
      <c r="QUN81" s="211"/>
      <c r="QUO81" s="211"/>
      <c r="QUP81" s="211"/>
      <c r="QUQ81" s="211"/>
      <c r="QUR81" s="211"/>
      <c r="QUS81" s="211"/>
      <c r="QUT81" s="211"/>
      <c r="QUU81" s="211"/>
      <c r="QUV81" s="211"/>
      <c r="QUW81" s="211"/>
      <c r="QUX81" s="211"/>
      <c r="QUY81" s="211"/>
      <c r="QUZ81" s="211"/>
      <c r="QVA81" s="211"/>
      <c r="QVB81" s="211"/>
      <c r="QVC81" s="211"/>
      <c r="QVD81" s="211"/>
      <c r="QVE81" s="211"/>
      <c r="QVF81" s="211"/>
      <c r="QVG81" s="211"/>
      <c r="QVH81" s="211"/>
      <c r="QVI81" s="211"/>
      <c r="QVJ81" s="211"/>
      <c r="QVK81" s="211"/>
      <c r="QVL81" s="211"/>
      <c r="QVM81" s="211"/>
      <c r="QVN81" s="211"/>
      <c r="QVO81" s="211"/>
      <c r="QVP81" s="211"/>
      <c r="QVQ81" s="211"/>
      <c r="QVR81" s="211"/>
      <c r="QVS81" s="211"/>
      <c r="QVT81" s="211"/>
      <c r="QVU81" s="211"/>
      <c r="QVV81" s="211"/>
      <c r="QVW81" s="211"/>
      <c r="QVX81" s="211"/>
      <c r="QVY81" s="211"/>
      <c r="QVZ81" s="211"/>
      <c r="QWA81" s="211"/>
      <c r="QWB81" s="211"/>
      <c r="QWC81" s="211"/>
      <c r="QWD81" s="211"/>
      <c r="QWE81" s="211"/>
      <c r="QWF81" s="211"/>
      <c r="QWG81" s="211"/>
      <c r="QWH81" s="211"/>
      <c r="QWI81" s="211"/>
      <c r="QWJ81" s="211"/>
      <c r="QWK81" s="211"/>
      <c r="QWL81" s="211"/>
      <c r="QWM81" s="211"/>
      <c r="QWN81" s="211"/>
      <c r="QWO81" s="211"/>
      <c r="QWP81" s="211"/>
      <c r="QWQ81" s="211"/>
      <c r="QWR81" s="211"/>
      <c r="QWS81" s="211"/>
      <c r="QWT81" s="211"/>
      <c r="QWU81" s="211"/>
      <c r="QWV81" s="211"/>
      <c r="QWW81" s="211"/>
      <c r="QWX81" s="211"/>
      <c r="QWY81" s="211"/>
      <c r="QWZ81" s="211"/>
      <c r="QXA81" s="211"/>
      <c r="QXB81" s="211"/>
      <c r="QXC81" s="211"/>
      <c r="QXD81" s="211"/>
      <c r="QXE81" s="211"/>
      <c r="QXF81" s="211"/>
      <c r="QXG81" s="211"/>
      <c r="QXH81" s="211"/>
      <c r="QXI81" s="211"/>
      <c r="QXJ81" s="211"/>
      <c r="QXK81" s="211"/>
      <c r="QXL81" s="211"/>
      <c r="QXM81" s="211"/>
      <c r="QXN81" s="211"/>
      <c r="QXO81" s="211"/>
      <c r="QXP81" s="211"/>
      <c r="QXQ81" s="211"/>
      <c r="QXR81" s="211"/>
      <c r="QXS81" s="211"/>
      <c r="QXT81" s="211"/>
      <c r="QXU81" s="211"/>
      <c r="QXV81" s="211"/>
      <c r="QXW81" s="211"/>
      <c r="QXX81" s="211"/>
      <c r="QXY81" s="211"/>
      <c r="QXZ81" s="211"/>
      <c r="QYA81" s="211"/>
      <c r="QYB81" s="211"/>
      <c r="QYC81" s="211"/>
      <c r="QYD81" s="211"/>
      <c r="QYE81" s="211"/>
      <c r="QYF81" s="211"/>
      <c r="QYG81" s="211"/>
      <c r="QYH81" s="211"/>
      <c r="QYI81" s="211"/>
      <c r="QYJ81" s="211"/>
      <c r="QYK81" s="211"/>
      <c r="QYL81" s="211"/>
      <c r="QYM81" s="211"/>
      <c r="QYN81" s="211"/>
      <c r="QYO81" s="211"/>
      <c r="QYP81" s="211"/>
      <c r="QYQ81" s="211"/>
      <c r="QYR81" s="211"/>
      <c r="QYS81" s="211"/>
      <c r="QYT81" s="211"/>
      <c r="QYU81" s="211"/>
      <c r="QYV81" s="211"/>
      <c r="QYW81" s="211"/>
      <c r="QYX81" s="211"/>
      <c r="QYY81" s="211"/>
      <c r="QYZ81" s="211"/>
      <c r="QZA81" s="211"/>
      <c r="QZB81" s="211"/>
      <c r="QZC81" s="211"/>
      <c r="QZD81" s="211"/>
      <c r="QZE81" s="211"/>
      <c r="QZF81" s="211"/>
      <c r="QZG81" s="211"/>
      <c r="QZH81" s="211"/>
      <c r="QZI81" s="211"/>
      <c r="QZJ81" s="211"/>
      <c r="QZK81" s="211"/>
      <c r="QZL81" s="211"/>
      <c r="QZM81" s="211"/>
      <c r="QZN81" s="211"/>
      <c r="QZO81" s="211"/>
      <c r="QZP81" s="211"/>
      <c r="QZQ81" s="211"/>
      <c r="QZR81" s="211"/>
      <c r="QZS81" s="211"/>
      <c r="QZT81" s="211"/>
      <c r="QZU81" s="211"/>
      <c r="QZV81" s="211"/>
      <c r="QZW81" s="211"/>
      <c r="QZX81" s="211"/>
      <c r="QZY81" s="211"/>
      <c r="QZZ81" s="211"/>
      <c r="RAA81" s="211"/>
      <c r="RAB81" s="211"/>
      <c r="RAC81" s="211"/>
      <c r="RAD81" s="211"/>
      <c r="RAE81" s="211"/>
      <c r="RAF81" s="211"/>
      <c r="RAG81" s="211"/>
      <c r="RAH81" s="211"/>
      <c r="RAI81" s="211"/>
      <c r="RAJ81" s="211"/>
      <c r="RAK81" s="211"/>
      <c r="RAL81" s="211"/>
      <c r="RAM81" s="211"/>
      <c r="RAN81" s="211"/>
      <c r="RAO81" s="211"/>
      <c r="RAP81" s="211"/>
      <c r="RAQ81" s="211"/>
      <c r="RAR81" s="211"/>
      <c r="RAS81" s="211"/>
      <c r="RAT81" s="211"/>
      <c r="RAU81" s="211"/>
      <c r="RAV81" s="211"/>
      <c r="RAW81" s="211"/>
      <c r="RAX81" s="211"/>
      <c r="RAY81" s="211"/>
      <c r="RAZ81" s="211"/>
      <c r="RBA81" s="211"/>
      <c r="RBB81" s="211"/>
      <c r="RBC81" s="211"/>
      <c r="RBD81" s="211"/>
      <c r="RBE81" s="211"/>
      <c r="RBF81" s="211"/>
      <c r="RBG81" s="211"/>
      <c r="RBH81" s="211"/>
      <c r="RBI81" s="211"/>
      <c r="RBJ81" s="211"/>
      <c r="RBK81" s="211"/>
      <c r="RBL81" s="211"/>
      <c r="RBM81" s="211"/>
      <c r="RBN81" s="211"/>
      <c r="RBO81" s="211"/>
      <c r="RBP81" s="211"/>
      <c r="RBQ81" s="211"/>
      <c r="RBR81" s="211"/>
      <c r="RBS81" s="211"/>
      <c r="RBT81" s="211"/>
      <c r="RBU81" s="211"/>
      <c r="RBV81" s="211"/>
      <c r="RBW81" s="211"/>
      <c r="RBX81" s="211"/>
      <c r="RBY81" s="211"/>
      <c r="RBZ81" s="211"/>
      <c r="RCA81" s="211"/>
      <c r="RCB81" s="211"/>
      <c r="RCC81" s="211"/>
      <c r="RCD81" s="211"/>
      <c r="RCE81" s="211"/>
      <c r="RCF81" s="211"/>
      <c r="RCG81" s="211"/>
      <c r="RCH81" s="211"/>
      <c r="RCI81" s="211"/>
      <c r="RCJ81" s="211"/>
      <c r="RCK81" s="211"/>
      <c r="RCL81" s="211"/>
      <c r="RCM81" s="211"/>
      <c r="RCN81" s="211"/>
      <c r="RCO81" s="211"/>
      <c r="RCP81" s="211"/>
      <c r="RCQ81" s="211"/>
      <c r="RCR81" s="211"/>
      <c r="RCS81" s="211"/>
      <c r="RCT81" s="211"/>
      <c r="RCU81" s="211"/>
      <c r="RCV81" s="211"/>
      <c r="RCW81" s="211"/>
      <c r="RCX81" s="211"/>
      <c r="RCY81" s="211"/>
      <c r="RCZ81" s="211"/>
      <c r="RDA81" s="211"/>
      <c r="RDB81" s="211"/>
      <c r="RDC81" s="211"/>
      <c r="RDD81" s="211"/>
      <c r="RDE81" s="211"/>
      <c r="RDF81" s="211"/>
      <c r="RDG81" s="211"/>
      <c r="RDH81" s="211"/>
      <c r="RDI81" s="211"/>
      <c r="RDJ81" s="211"/>
      <c r="RDK81" s="211"/>
      <c r="RDL81" s="211"/>
      <c r="RDM81" s="211"/>
      <c r="RDN81" s="211"/>
      <c r="RDO81" s="211"/>
      <c r="RDP81" s="211"/>
      <c r="RDQ81" s="211"/>
      <c r="RDR81" s="211"/>
      <c r="RDS81" s="211"/>
      <c r="RDT81" s="211"/>
      <c r="RDU81" s="211"/>
      <c r="RDV81" s="211"/>
      <c r="RDW81" s="211"/>
      <c r="RDX81" s="211"/>
      <c r="RDY81" s="211"/>
      <c r="RDZ81" s="211"/>
      <c r="REA81" s="211"/>
      <c r="REB81" s="211"/>
      <c r="REC81" s="211"/>
      <c r="RED81" s="211"/>
      <c r="REE81" s="211"/>
      <c r="REF81" s="211"/>
      <c r="REG81" s="211"/>
      <c r="REH81" s="211"/>
      <c r="REI81" s="211"/>
      <c r="REJ81" s="211"/>
      <c r="REK81" s="211"/>
      <c r="REL81" s="211"/>
      <c r="REM81" s="211"/>
      <c r="REN81" s="211"/>
      <c r="REO81" s="211"/>
      <c r="REP81" s="211"/>
      <c r="REQ81" s="211"/>
      <c r="RER81" s="211"/>
      <c r="RES81" s="211"/>
      <c r="RET81" s="211"/>
      <c r="REU81" s="211"/>
      <c r="REV81" s="211"/>
      <c r="REW81" s="211"/>
      <c r="REX81" s="211"/>
      <c r="REY81" s="211"/>
      <c r="REZ81" s="211"/>
      <c r="RFA81" s="211"/>
      <c r="RFB81" s="211"/>
      <c r="RFC81" s="211"/>
      <c r="RFD81" s="211"/>
      <c r="RFE81" s="211"/>
      <c r="RFF81" s="211"/>
      <c r="RFG81" s="211"/>
      <c r="RFH81" s="211"/>
      <c r="RFI81" s="211"/>
      <c r="RFJ81" s="211"/>
      <c r="RFK81" s="211"/>
      <c r="RFL81" s="211"/>
      <c r="RFM81" s="211"/>
      <c r="RFN81" s="211"/>
      <c r="RFO81" s="211"/>
      <c r="RFP81" s="211"/>
      <c r="RFQ81" s="211"/>
      <c r="RFR81" s="211"/>
      <c r="RFS81" s="211"/>
      <c r="RFT81" s="211"/>
      <c r="RFU81" s="211"/>
      <c r="RFV81" s="211"/>
      <c r="RFW81" s="211"/>
      <c r="RFX81" s="211"/>
      <c r="RFY81" s="211"/>
      <c r="RFZ81" s="211"/>
      <c r="RGA81" s="211"/>
      <c r="RGB81" s="211"/>
      <c r="RGC81" s="211"/>
      <c r="RGD81" s="211"/>
      <c r="RGE81" s="211"/>
      <c r="RGF81" s="211"/>
      <c r="RGG81" s="211"/>
      <c r="RGH81" s="211"/>
      <c r="RGI81" s="211"/>
      <c r="RGJ81" s="211"/>
      <c r="RGK81" s="211"/>
      <c r="RGL81" s="211"/>
      <c r="RGM81" s="211"/>
      <c r="RGN81" s="211"/>
      <c r="RGO81" s="211"/>
      <c r="RGP81" s="211"/>
      <c r="RGQ81" s="211"/>
      <c r="RGR81" s="211"/>
      <c r="RGS81" s="211"/>
      <c r="RGT81" s="211"/>
      <c r="RGU81" s="211"/>
      <c r="RGV81" s="211"/>
      <c r="RGW81" s="211"/>
      <c r="RGX81" s="211"/>
      <c r="RGY81" s="211"/>
      <c r="RGZ81" s="211"/>
      <c r="RHA81" s="211"/>
      <c r="RHB81" s="211"/>
      <c r="RHC81" s="211"/>
      <c r="RHD81" s="211"/>
      <c r="RHE81" s="211"/>
      <c r="RHF81" s="211"/>
      <c r="RHG81" s="211"/>
      <c r="RHH81" s="211"/>
      <c r="RHI81" s="211"/>
      <c r="RHJ81" s="211"/>
      <c r="RHK81" s="211"/>
      <c r="RHL81" s="211"/>
      <c r="RHM81" s="211"/>
      <c r="RHN81" s="211"/>
      <c r="RHO81" s="211"/>
      <c r="RHP81" s="211"/>
      <c r="RHQ81" s="211"/>
      <c r="RHR81" s="211"/>
      <c r="RHS81" s="211"/>
      <c r="RHT81" s="211"/>
      <c r="RHU81" s="211"/>
      <c r="RHV81" s="211"/>
      <c r="RHW81" s="211"/>
      <c r="RHX81" s="211"/>
      <c r="RHY81" s="211"/>
      <c r="RHZ81" s="211"/>
      <c r="RIA81" s="211"/>
      <c r="RIB81" s="211"/>
      <c r="RIC81" s="211"/>
      <c r="RID81" s="211"/>
      <c r="RIE81" s="211"/>
      <c r="RIF81" s="211"/>
      <c r="RIG81" s="211"/>
      <c r="RIH81" s="211"/>
      <c r="RII81" s="211"/>
      <c r="RIJ81" s="211"/>
      <c r="RIK81" s="211"/>
      <c r="RIL81" s="211"/>
      <c r="RIM81" s="211"/>
      <c r="RIN81" s="211"/>
      <c r="RIO81" s="211"/>
      <c r="RIP81" s="211"/>
      <c r="RIQ81" s="211"/>
      <c r="RIR81" s="211"/>
      <c r="RIS81" s="211"/>
      <c r="RIT81" s="211"/>
      <c r="RIU81" s="211"/>
      <c r="RIV81" s="211"/>
      <c r="RIW81" s="211"/>
      <c r="RIX81" s="211"/>
      <c r="RIY81" s="211"/>
      <c r="RIZ81" s="211"/>
      <c r="RJA81" s="211"/>
      <c r="RJB81" s="211"/>
      <c r="RJC81" s="211"/>
      <c r="RJD81" s="211"/>
      <c r="RJE81" s="211"/>
      <c r="RJF81" s="211"/>
      <c r="RJG81" s="211"/>
      <c r="RJH81" s="211"/>
      <c r="RJI81" s="211"/>
      <c r="RJJ81" s="211"/>
      <c r="RJK81" s="211"/>
      <c r="RJL81" s="211"/>
      <c r="RJM81" s="211"/>
      <c r="RJN81" s="211"/>
      <c r="RJO81" s="211"/>
      <c r="RJP81" s="211"/>
      <c r="RJQ81" s="211"/>
      <c r="RJR81" s="211"/>
      <c r="RJS81" s="211"/>
      <c r="RJT81" s="211"/>
      <c r="RJU81" s="211"/>
      <c r="RJV81" s="211"/>
      <c r="RJW81" s="211"/>
      <c r="RJX81" s="211"/>
      <c r="RJY81" s="211"/>
      <c r="RJZ81" s="211"/>
      <c r="RKA81" s="211"/>
      <c r="RKB81" s="211"/>
      <c r="RKC81" s="211"/>
      <c r="RKD81" s="211"/>
      <c r="RKE81" s="211"/>
      <c r="RKF81" s="211"/>
      <c r="RKG81" s="211"/>
      <c r="RKH81" s="211"/>
      <c r="RKI81" s="211"/>
      <c r="RKJ81" s="211"/>
      <c r="RKK81" s="211"/>
      <c r="RKL81" s="211"/>
      <c r="RKM81" s="211"/>
      <c r="RKN81" s="211"/>
      <c r="RKO81" s="211"/>
      <c r="RKP81" s="211"/>
      <c r="RKQ81" s="211"/>
      <c r="RKR81" s="211"/>
      <c r="RKS81" s="211"/>
      <c r="RKT81" s="211"/>
      <c r="RKU81" s="211"/>
      <c r="RKV81" s="211"/>
      <c r="RKW81" s="211"/>
      <c r="RKX81" s="211"/>
      <c r="RKY81" s="211"/>
      <c r="RKZ81" s="211"/>
      <c r="RLA81" s="211"/>
      <c r="RLB81" s="211"/>
      <c r="RLC81" s="211"/>
      <c r="RLD81" s="211"/>
      <c r="RLE81" s="211"/>
      <c r="RLF81" s="211"/>
      <c r="RLG81" s="211"/>
      <c r="RLH81" s="211"/>
      <c r="RLI81" s="211"/>
      <c r="RLJ81" s="211"/>
      <c r="RLK81" s="211"/>
      <c r="RLL81" s="211"/>
      <c r="RLM81" s="211"/>
      <c r="RLN81" s="211"/>
      <c r="RLO81" s="211"/>
      <c r="RLP81" s="211"/>
      <c r="RLQ81" s="211"/>
      <c r="RLR81" s="211"/>
      <c r="RLS81" s="211"/>
      <c r="RLT81" s="211"/>
      <c r="RLU81" s="211"/>
      <c r="RLV81" s="211"/>
      <c r="RLW81" s="211"/>
      <c r="RLX81" s="211"/>
      <c r="RLY81" s="211"/>
      <c r="RLZ81" s="211"/>
      <c r="RMA81" s="211"/>
      <c r="RMB81" s="211"/>
      <c r="RMC81" s="211"/>
      <c r="RMD81" s="211"/>
      <c r="RME81" s="211"/>
      <c r="RMF81" s="211"/>
      <c r="RMG81" s="211"/>
      <c r="RMH81" s="211"/>
      <c r="RMI81" s="211"/>
      <c r="RMJ81" s="211"/>
      <c r="RMK81" s="211"/>
      <c r="RML81" s="211"/>
      <c r="RMM81" s="211"/>
      <c r="RMN81" s="211"/>
      <c r="RMO81" s="211"/>
      <c r="RMP81" s="211"/>
      <c r="RMQ81" s="211"/>
      <c r="RMR81" s="211"/>
      <c r="RMS81" s="211"/>
      <c r="RMT81" s="211"/>
      <c r="RMU81" s="211"/>
      <c r="RMV81" s="211"/>
      <c r="RMW81" s="211"/>
      <c r="RMX81" s="211"/>
      <c r="RMY81" s="211"/>
      <c r="RMZ81" s="211"/>
      <c r="RNA81" s="211"/>
      <c r="RNB81" s="211"/>
      <c r="RNC81" s="211"/>
      <c r="RND81" s="211"/>
      <c r="RNE81" s="211"/>
      <c r="RNF81" s="211"/>
      <c r="RNG81" s="211"/>
      <c r="RNH81" s="211"/>
      <c r="RNI81" s="211"/>
      <c r="RNJ81" s="211"/>
      <c r="RNK81" s="211"/>
      <c r="RNL81" s="211"/>
      <c r="RNM81" s="211"/>
      <c r="RNN81" s="211"/>
      <c r="RNO81" s="211"/>
      <c r="RNP81" s="211"/>
      <c r="RNQ81" s="211"/>
      <c r="RNR81" s="211"/>
      <c r="RNS81" s="211"/>
      <c r="RNT81" s="211"/>
      <c r="RNU81" s="211"/>
      <c r="RNV81" s="211"/>
      <c r="RNW81" s="211"/>
      <c r="RNX81" s="211"/>
      <c r="RNY81" s="211"/>
      <c r="RNZ81" s="211"/>
      <c r="ROA81" s="211"/>
      <c r="ROB81" s="211"/>
      <c r="ROC81" s="211"/>
      <c r="ROD81" s="211"/>
      <c r="ROE81" s="211"/>
      <c r="ROF81" s="211"/>
      <c r="ROG81" s="211"/>
      <c r="ROH81" s="211"/>
      <c r="ROI81" s="211"/>
      <c r="ROJ81" s="211"/>
      <c r="ROK81" s="211"/>
      <c r="ROL81" s="211"/>
      <c r="ROM81" s="211"/>
      <c r="RON81" s="211"/>
      <c r="ROO81" s="211"/>
      <c r="ROP81" s="211"/>
      <c r="ROQ81" s="211"/>
      <c r="ROR81" s="211"/>
      <c r="ROS81" s="211"/>
      <c r="ROT81" s="211"/>
      <c r="ROU81" s="211"/>
      <c r="ROV81" s="211"/>
      <c r="ROW81" s="211"/>
      <c r="ROX81" s="211"/>
      <c r="ROY81" s="211"/>
      <c r="ROZ81" s="211"/>
      <c r="RPA81" s="211"/>
      <c r="RPB81" s="211"/>
      <c r="RPC81" s="211"/>
      <c r="RPD81" s="211"/>
      <c r="RPE81" s="211"/>
      <c r="RPF81" s="211"/>
      <c r="RPG81" s="211"/>
      <c r="RPH81" s="211"/>
      <c r="RPI81" s="211"/>
      <c r="RPJ81" s="211"/>
      <c r="RPK81" s="211"/>
      <c r="RPL81" s="211"/>
      <c r="RPM81" s="211"/>
      <c r="RPN81" s="211"/>
      <c r="RPO81" s="211"/>
      <c r="RPP81" s="211"/>
      <c r="RPQ81" s="211"/>
      <c r="RPR81" s="211"/>
      <c r="RPS81" s="211"/>
      <c r="RPT81" s="211"/>
      <c r="RPU81" s="211"/>
      <c r="RPV81" s="211"/>
      <c r="RPW81" s="211"/>
      <c r="RPX81" s="211"/>
      <c r="RPY81" s="211"/>
      <c r="RPZ81" s="211"/>
      <c r="RQA81" s="211"/>
      <c r="RQB81" s="211"/>
      <c r="RQC81" s="211"/>
      <c r="RQD81" s="211"/>
      <c r="RQE81" s="211"/>
      <c r="RQF81" s="211"/>
      <c r="RQG81" s="211"/>
      <c r="RQH81" s="211"/>
      <c r="RQI81" s="211"/>
      <c r="RQJ81" s="211"/>
      <c r="RQK81" s="211"/>
      <c r="RQL81" s="211"/>
      <c r="RQM81" s="211"/>
      <c r="RQN81" s="211"/>
      <c r="RQO81" s="211"/>
      <c r="RQP81" s="211"/>
      <c r="RQQ81" s="211"/>
      <c r="RQR81" s="211"/>
      <c r="RQS81" s="211"/>
      <c r="RQT81" s="211"/>
      <c r="RQU81" s="211"/>
      <c r="RQV81" s="211"/>
      <c r="RQW81" s="211"/>
      <c r="RQX81" s="211"/>
      <c r="RQY81" s="211"/>
      <c r="RQZ81" s="211"/>
      <c r="RRA81" s="211"/>
      <c r="RRB81" s="211"/>
      <c r="RRC81" s="211"/>
      <c r="RRD81" s="211"/>
      <c r="RRE81" s="211"/>
      <c r="RRF81" s="211"/>
      <c r="RRG81" s="211"/>
      <c r="RRH81" s="211"/>
      <c r="RRI81" s="211"/>
      <c r="RRJ81" s="211"/>
      <c r="RRK81" s="211"/>
      <c r="RRL81" s="211"/>
      <c r="RRM81" s="211"/>
      <c r="RRN81" s="211"/>
      <c r="RRO81" s="211"/>
      <c r="RRP81" s="211"/>
      <c r="RRQ81" s="211"/>
      <c r="RRR81" s="211"/>
      <c r="RRS81" s="211"/>
      <c r="RRT81" s="211"/>
      <c r="RRU81" s="211"/>
      <c r="RRV81" s="211"/>
      <c r="RRW81" s="211"/>
      <c r="RRX81" s="211"/>
      <c r="RRY81" s="211"/>
      <c r="RRZ81" s="211"/>
      <c r="RSA81" s="211"/>
      <c r="RSB81" s="211"/>
      <c r="RSC81" s="211"/>
      <c r="RSD81" s="211"/>
      <c r="RSE81" s="211"/>
      <c r="RSF81" s="211"/>
      <c r="RSG81" s="211"/>
      <c r="RSH81" s="211"/>
      <c r="RSI81" s="211"/>
      <c r="RSJ81" s="211"/>
      <c r="RSK81" s="211"/>
      <c r="RSL81" s="211"/>
      <c r="RSM81" s="211"/>
      <c r="RSN81" s="211"/>
      <c r="RSO81" s="211"/>
      <c r="RSP81" s="211"/>
      <c r="RSQ81" s="211"/>
      <c r="RSR81" s="211"/>
      <c r="RSS81" s="211"/>
      <c r="RST81" s="211"/>
      <c r="RSU81" s="211"/>
      <c r="RSV81" s="211"/>
      <c r="RSW81" s="211"/>
      <c r="RSX81" s="211"/>
      <c r="RSY81" s="211"/>
      <c r="RSZ81" s="211"/>
      <c r="RTA81" s="211"/>
      <c r="RTB81" s="211"/>
      <c r="RTC81" s="211"/>
      <c r="RTD81" s="211"/>
      <c r="RTE81" s="211"/>
      <c r="RTF81" s="211"/>
      <c r="RTG81" s="211"/>
      <c r="RTH81" s="211"/>
      <c r="RTI81" s="211"/>
      <c r="RTJ81" s="211"/>
      <c r="RTK81" s="211"/>
      <c r="RTL81" s="211"/>
      <c r="RTM81" s="211"/>
      <c r="RTN81" s="211"/>
      <c r="RTO81" s="211"/>
      <c r="RTP81" s="211"/>
      <c r="RTQ81" s="211"/>
      <c r="RTR81" s="211"/>
      <c r="RTS81" s="211"/>
      <c r="RTT81" s="211"/>
      <c r="RTU81" s="211"/>
      <c r="RTV81" s="211"/>
      <c r="RTW81" s="211"/>
      <c r="RTX81" s="211"/>
      <c r="RTY81" s="211"/>
      <c r="RTZ81" s="211"/>
      <c r="RUA81" s="211"/>
      <c r="RUB81" s="211"/>
      <c r="RUC81" s="211"/>
      <c r="RUD81" s="211"/>
      <c r="RUE81" s="211"/>
      <c r="RUF81" s="211"/>
      <c r="RUG81" s="211"/>
      <c r="RUH81" s="211"/>
      <c r="RUI81" s="211"/>
      <c r="RUJ81" s="211"/>
      <c r="RUK81" s="211"/>
      <c r="RUL81" s="211"/>
      <c r="RUM81" s="211"/>
      <c r="RUN81" s="211"/>
      <c r="RUO81" s="211"/>
      <c r="RUP81" s="211"/>
      <c r="RUQ81" s="211"/>
      <c r="RUR81" s="211"/>
      <c r="RUS81" s="211"/>
      <c r="RUT81" s="211"/>
      <c r="RUU81" s="211"/>
      <c r="RUV81" s="211"/>
      <c r="RUW81" s="211"/>
      <c r="RUX81" s="211"/>
      <c r="RUY81" s="211"/>
      <c r="RUZ81" s="211"/>
      <c r="RVA81" s="211"/>
      <c r="RVB81" s="211"/>
      <c r="RVC81" s="211"/>
      <c r="RVD81" s="211"/>
      <c r="RVE81" s="211"/>
      <c r="RVF81" s="211"/>
      <c r="RVG81" s="211"/>
      <c r="RVH81" s="211"/>
      <c r="RVI81" s="211"/>
      <c r="RVJ81" s="211"/>
      <c r="RVK81" s="211"/>
      <c r="RVL81" s="211"/>
      <c r="RVM81" s="211"/>
      <c r="RVN81" s="211"/>
      <c r="RVO81" s="211"/>
      <c r="RVP81" s="211"/>
      <c r="RVQ81" s="211"/>
      <c r="RVR81" s="211"/>
      <c r="RVS81" s="211"/>
      <c r="RVT81" s="211"/>
      <c r="RVU81" s="211"/>
      <c r="RVV81" s="211"/>
      <c r="RVW81" s="211"/>
      <c r="RVX81" s="211"/>
      <c r="RVY81" s="211"/>
      <c r="RVZ81" s="211"/>
      <c r="RWA81" s="211"/>
      <c r="RWB81" s="211"/>
      <c r="RWC81" s="211"/>
      <c r="RWD81" s="211"/>
      <c r="RWE81" s="211"/>
      <c r="RWF81" s="211"/>
      <c r="RWG81" s="211"/>
      <c r="RWH81" s="211"/>
      <c r="RWI81" s="211"/>
      <c r="RWJ81" s="211"/>
      <c r="RWK81" s="211"/>
      <c r="RWL81" s="211"/>
      <c r="RWM81" s="211"/>
      <c r="RWN81" s="211"/>
      <c r="RWO81" s="211"/>
      <c r="RWP81" s="211"/>
      <c r="RWQ81" s="211"/>
      <c r="RWR81" s="211"/>
      <c r="RWS81" s="211"/>
      <c r="RWT81" s="211"/>
      <c r="RWU81" s="211"/>
      <c r="RWV81" s="211"/>
      <c r="RWW81" s="211"/>
      <c r="RWX81" s="211"/>
      <c r="RWY81" s="211"/>
      <c r="RWZ81" s="211"/>
      <c r="RXA81" s="211"/>
      <c r="RXB81" s="211"/>
      <c r="RXC81" s="211"/>
      <c r="RXD81" s="211"/>
      <c r="RXE81" s="211"/>
      <c r="RXF81" s="211"/>
      <c r="RXG81" s="211"/>
      <c r="RXH81" s="211"/>
      <c r="RXI81" s="211"/>
      <c r="RXJ81" s="211"/>
      <c r="RXK81" s="211"/>
      <c r="RXL81" s="211"/>
      <c r="RXM81" s="211"/>
      <c r="RXN81" s="211"/>
      <c r="RXO81" s="211"/>
      <c r="RXP81" s="211"/>
      <c r="RXQ81" s="211"/>
      <c r="RXR81" s="211"/>
      <c r="RXS81" s="211"/>
      <c r="RXT81" s="211"/>
      <c r="RXU81" s="211"/>
      <c r="RXV81" s="211"/>
      <c r="RXW81" s="211"/>
      <c r="RXX81" s="211"/>
      <c r="RXY81" s="211"/>
      <c r="RXZ81" s="211"/>
      <c r="RYA81" s="211"/>
      <c r="RYB81" s="211"/>
      <c r="RYC81" s="211"/>
      <c r="RYD81" s="211"/>
      <c r="RYE81" s="211"/>
      <c r="RYF81" s="211"/>
      <c r="RYG81" s="211"/>
      <c r="RYH81" s="211"/>
      <c r="RYI81" s="211"/>
      <c r="RYJ81" s="211"/>
      <c r="RYK81" s="211"/>
      <c r="RYL81" s="211"/>
      <c r="RYM81" s="211"/>
      <c r="RYN81" s="211"/>
      <c r="RYO81" s="211"/>
      <c r="RYP81" s="211"/>
      <c r="RYQ81" s="211"/>
      <c r="RYR81" s="211"/>
      <c r="RYS81" s="211"/>
      <c r="RYT81" s="211"/>
      <c r="RYU81" s="211"/>
      <c r="RYV81" s="211"/>
      <c r="RYW81" s="211"/>
      <c r="RYX81" s="211"/>
      <c r="RYY81" s="211"/>
      <c r="RYZ81" s="211"/>
      <c r="RZA81" s="211"/>
      <c r="RZB81" s="211"/>
      <c r="RZC81" s="211"/>
      <c r="RZD81" s="211"/>
      <c r="RZE81" s="211"/>
      <c r="RZF81" s="211"/>
      <c r="RZG81" s="211"/>
      <c r="RZH81" s="211"/>
      <c r="RZI81" s="211"/>
      <c r="RZJ81" s="211"/>
      <c r="RZK81" s="211"/>
      <c r="RZL81" s="211"/>
      <c r="RZM81" s="211"/>
      <c r="RZN81" s="211"/>
      <c r="RZO81" s="211"/>
      <c r="RZP81" s="211"/>
      <c r="RZQ81" s="211"/>
      <c r="RZR81" s="211"/>
      <c r="RZS81" s="211"/>
      <c r="RZT81" s="211"/>
      <c r="RZU81" s="211"/>
      <c r="RZV81" s="211"/>
      <c r="RZW81" s="211"/>
      <c r="RZX81" s="211"/>
      <c r="RZY81" s="211"/>
      <c r="RZZ81" s="211"/>
      <c r="SAA81" s="211"/>
      <c r="SAB81" s="211"/>
      <c r="SAC81" s="211"/>
      <c r="SAD81" s="211"/>
      <c r="SAE81" s="211"/>
      <c r="SAF81" s="211"/>
      <c r="SAG81" s="211"/>
      <c r="SAH81" s="211"/>
      <c r="SAI81" s="211"/>
      <c r="SAJ81" s="211"/>
      <c r="SAK81" s="211"/>
      <c r="SAL81" s="211"/>
      <c r="SAM81" s="211"/>
      <c r="SAN81" s="211"/>
      <c r="SAO81" s="211"/>
      <c r="SAP81" s="211"/>
      <c r="SAQ81" s="211"/>
      <c r="SAR81" s="211"/>
      <c r="SAS81" s="211"/>
      <c r="SAT81" s="211"/>
      <c r="SAU81" s="211"/>
      <c r="SAV81" s="211"/>
      <c r="SAW81" s="211"/>
      <c r="SAX81" s="211"/>
      <c r="SAY81" s="211"/>
      <c r="SAZ81" s="211"/>
      <c r="SBA81" s="211"/>
      <c r="SBB81" s="211"/>
      <c r="SBC81" s="211"/>
      <c r="SBD81" s="211"/>
      <c r="SBE81" s="211"/>
      <c r="SBF81" s="211"/>
      <c r="SBG81" s="211"/>
      <c r="SBH81" s="211"/>
      <c r="SBI81" s="211"/>
      <c r="SBJ81" s="211"/>
      <c r="SBK81" s="211"/>
      <c r="SBL81" s="211"/>
      <c r="SBM81" s="211"/>
      <c r="SBN81" s="211"/>
      <c r="SBO81" s="211"/>
      <c r="SBP81" s="211"/>
      <c r="SBQ81" s="211"/>
      <c r="SBR81" s="211"/>
      <c r="SBS81" s="211"/>
      <c r="SBT81" s="211"/>
      <c r="SBU81" s="211"/>
      <c r="SBV81" s="211"/>
      <c r="SBW81" s="211"/>
      <c r="SBX81" s="211"/>
      <c r="SBY81" s="211"/>
      <c r="SBZ81" s="211"/>
      <c r="SCA81" s="211"/>
      <c r="SCB81" s="211"/>
      <c r="SCC81" s="211"/>
      <c r="SCD81" s="211"/>
      <c r="SCE81" s="211"/>
      <c r="SCF81" s="211"/>
      <c r="SCG81" s="211"/>
      <c r="SCH81" s="211"/>
      <c r="SCI81" s="211"/>
      <c r="SCJ81" s="211"/>
      <c r="SCK81" s="211"/>
      <c r="SCL81" s="211"/>
      <c r="SCM81" s="211"/>
      <c r="SCN81" s="211"/>
      <c r="SCO81" s="211"/>
      <c r="SCP81" s="211"/>
      <c r="SCQ81" s="211"/>
      <c r="SCR81" s="211"/>
      <c r="SCS81" s="211"/>
      <c r="SCT81" s="211"/>
      <c r="SCU81" s="211"/>
      <c r="SCV81" s="211"/>
      <c r="SCW81" s="211"/>
      <c r="SCX81" s="211"/>
      <c r="SCY81" s="211"/>
      <c r="SCZ81" s="211"/>
      <c r="SDA81" s="211"/>
      <c r="SDB81" s="211"/>
      <c r="SDC81" s="211"/>
      <c r="SDD81" s="211"/>
      <c r="SDE81" s="211"/>
      <c r="SDF81" s="211"/>
      <c r="SDG81" s="211"/>
      <c r="SDH81" s="211"/>
      <c r="SDI81" s="211"/>
      <c r="SDJ81" s="211"/>
      <c r="SDK81" s="211"/>
      <c r="SDL81" s="211"/>
      <c r="SDM81" s="211"/>
      <c r="SDN81" s="211"/>
      <c r="SDO81" s="211"/>
      <c r="SDP81" s="211"/>
      <c r="SDQ81" s="211"/>
      <c r="SDR81" s="211"/>
      <c r="SDS81" s="211"/>
      <c r="SDT81" s="211"/>
      <c r="SDU81" s="211"/>
      <c r="SDV81" s="211"/>
      <c r="SDW81" s="211"/>
      <c r="SDX81" s="211"/>
      <c r="SDY81" s="211"/>
      <c r="SDZ81" s="211"/>
      <c r="SEA81" s="211"/>
      <c r="SEB81" s="211"/>
      <c r="SEC81" s="211"/>
      <c r="SED81" s="211"/>
      <c r="SEE81" s="211"/>
      <c r="SEF81" s="211"/>
      <c r="SEG81" s="211"/>
      <c r="SEH81" s="211"/>
      <c r="SEI81" s="211"/>
      <c r="SEJ81" s="211"/>
      <c r="SEK81" s="211"/>
      <c r="SEL81" s="211"/>
      <c r="SEM81" s="211"/>
      <c r="SEN81" s="211"/>
      <c r="SEO81" s="211"/>
      <c r="SEP81" s="211"/>
      <c r="SEQ81" s="211"/>
      <c r="SER81" s="211"/>
      <c r="SES81" s="211"/>
      <c r="SET81" s="211"/>
      <c r="SEU81" s="211"/>
      <c r="SEV81" s="211"/>
      <c r="SEW81" s="211"/>
      <c r="SEX81" s="211"/>
      <c r="SEY81" s="211"/>
      <c r="SEZ81" s="211"/>
      <c r="SFA81" s="211"/>
      <c r="SFB81" s="211"/>
      <c r="SFC81" s="211"/>
      <c r="SFD81" s="211"/>
      <c r="SFE81" s="211"/>
      <c r="SFF81" s="211"/>
      <c r="SFG81" s="211"/>
      <c r="SFH81" s="211"/>
      <c r="SFI81" s="211"/>
      <c r="SFJ81" s="211"/>
      <c r="SFK81" s="211"/>
      <c r="SFL81" s="211"/>
      <c r="SFM81" s="211"/>
      <c r="SFN81" s="211"/>
      <c r="SFO81" s="211"/>
      <c r="SFP81" s="211"/>
      <c r="SFQ81" s="211"/>
      <c r="SFR81" s="211"/>
      <c r="SFS81" s="211"/>
      <c r="SFT81" s="211"/>
      <c r="SFU81" s="211"/>
      <c r="SFV81" s="211"/>
      <c r="SFW81" s="211"/>
      <c r="SFX81" s="211"/>
      <c r="SFY81" s="211"/>
      <c r="SFZ81" s="211"/>
      <c r="SGA81" s="211"/>
      <c r="SGB81" s="211"/>
      <c r="SGC81" s="211"/>
      <c r="SGD81" s="211"/>
      <c r="SGE81" s="211"/>
      <c r="SGF81" s="211"/>
      <c r="SGG81" s="211"/>
      <c r="SGH81" s="211"/>
      <c r="SGI81" s="211"/>
      <c r="SGJ81" s="211"/>
      <c r="SGK81" s="211"/>
      <c r="SGL81" s="211"/>
      <c r="SGM81" s="211"/>
      <c r="SGN81" s="211"/>
      <c r="SGO81" s="211"/>
      <c r="SGP81" s="211"/>
      <c r="SGQ81" s="211"/>
      <c r="SGR81" s="211"/>
      <c r="SGS81" s="211"/>
      <c r="SGT81" s="211"/>
      <c r="SGU81" s="211"/>
      <c r="SGV81" s="211"/>
      <c r="SGW81" s="211"/>
      <c r="SGX81" s="211"/>
      <c r="SGY81" s="211"/>
      <c r="SGZ81" s="211"/>
      <c r="SHA81" s="211"/>
      <c r="SHB81" s="211"/>
      <c r="SHC81" s="211"/>
      <c r="SHD81" s="211"/>
      <c r="SHE81" s="211"/>
      <c r="SHF81" s="211"/>
      <c r="SHG81" s="211"/>
      <c r="SHH81" s="211"/>
      <c r="SHI81" s="211"/>
      <c r="SHJ81" s="211"/>
      <c r="SHK81" s="211"/>
      <c r="SHL81" s="211"/>
      <c r="SHM81" s="211"/>
      <c r="SHN81" s="211"/>
      <c r="SHO81" s="211"/>
      <c r="SHP81" s="211"/>
      <c r="SHQ81" s="211"/>
      <c r="SHR81" s="211"/>
      <c r="SHS81" s="211"/>
      <c r="SHT81" s="211"/>
      <c r="SHU81" s="211"/>
      <c r="SHV81" s="211"/>
      <c r="SHW81" s="211"/>
      <c r="SHX81" s="211"/>
      <c r="SHY81" s="211"/>
      <c r="SHZ81" s="211"/>
      <c r="SIA81" s="211"/>
      <c r="SIB81" s="211"/>
      <c r="SIC81" s="211"/>
      <c r="SID81" s="211"/>
      <c r="SIE81" s="211"/>
      <c r="SIF81" s="211"/>
      <c r="SIG81" s="211"/>
      <c r="SIH81" s="211"/>
      <c r="SII81" s="211"/>
      <c r="SIJ81" s="211"/>
      <c r="SIK81" s="211"/>
      <c r="SIL81" s="211"/>
      <c r="SIM81" s="211"/>
      <c r="SIN81" s="211"/>
      <c r="SIO81" s="211"/>
      <c r="SIP81" s="211"/>
      <c r="SIQ81" s="211"/>
      <c r="SIR81" s="211"/>
      <c r="SIS81" s="211"/>
      <c r="SIT81" s="211"/>
      <c r="SIU81" s="211"/>
      <c r="SIV81" s="211"/>
      <c r="SIW81" s="211"/>
      <c r="SIX81" s="211"/>
      <c r="SIY81" s="211"/>
      <c r="SIZ81" s="211"/>
      <c r="SJA81" s="211"/>
      <c r="SJB81" s="211"/>
      <c r="SJC81" s="211"/>
      <c r="SJD81" s="211"/>
      <c r="SJE81" s="211"/>
      <c r="SJF81" s="211"/>
      <c r="SJG81" s="211"/>
      <c r="SJH81" s="211"/>
      <c r="SJI81" s="211"/>
      <c r="SJJ81" s="211"/>
      <c r="SJK81" s="211"/>
      <c r="SJL81" s="211"/>
      <c r="SJM81" s="211"/>
      <c r="SJN81" s="211"/>
      <c r="SJO81" s="211"/>
      <c r="SJP81" s="211"/>
      <c r="SJQ81" s="211"/>
      <c r="SJR81" s="211"/>
      <c r="SJS81" s="211"/>
      <c r="SJT81" s="211"/>
      <c r="SJU81" s="211"/>
      <c r="SJV81" s="211"/>
      <c r="SJW81" s="211"/>
      <c r="SJX81" s="211"/>
      <c r="SJY81" s="211"/>
      <c r="SJZ81" s="211"/>
      <c r="SKA81" s="211"/>
      <c r="SKB81" s="211"/>
      <c r="SKC81" s="211"/>
      <c r="SKD81" s="211"/>
      <c r="SKE81" s="211"/>
      <c r="SKF81" s="211"/>
      <c r="SKG81" s="211"/>
      <c r="SKH81" s="211"/>
      <c r="SKI81" s="211"/>
      <c r="SKJ81" s="211"/>
      <c r="SKK81" s="211"/>
      <c r="SKL81" s="211"/>
      <c r="SKM81" s="211"/>
      <c r="SKN81" s="211"/>
      <c r="SKO81" s="211"/>
      <c r="SKP81" s="211"/>
      <c r="SKQ81" s="211"/>
      <c r="SKR81" s="211"/>
      <c r="SKS81" s="211"/>
      <c r="SKT81" s="211"/>
      <c r="SKU81" s="211"/>
      <c r="SKV81" s="211"/>
      <c r="SKW81" s="211"/>
      <c r="SKX81" s="211"/>
      <c r="SKY81" s="211"/>
      <c r="SKZ81" s="211"/>
      <c r="SLA81" s="211"/>
      <c r="SLB81" s="211"/>
      <c r="SLC81" s="211"/>
      <c r="SLD81" s="211"/>
      <c r="SLE81" s="211"/>
      <c r="SLF81" s="211"/>
      <c r="SLG81" s="211"/>
      <c r="SLH81" s="211"/>
      <c r="SLI81" s="211"/>
      <c r="SLJ81" s="211"/>
      <c r="SLK81" s="211"/>
      <c r="SLL81" s="211"/>
      <c r="SLM81" s="211"/>
      <c r="SLN81" s="211"/>
      <c r="SLO81" s="211"/>
      <c r="SLP81" s="211"/>
      <c r="SLQ81" s="211"/>
      <c r="SLR81" s="211"/>
      <c r="SLS81" s="211"/>
      <c r="SLT81" s="211"/>
      <c r="SLU81" s="211"/>
      <c r="SLV81" s="211"/>
      <c r="SLW81" s="211"/>
      <c r="SLX81" s="211"/>
      <c r="SLY81" s="211"/>
      <c r="SLZ81" s="211"/>
      <c r="SMA81" s="211"/>
      <c r="SMB81" s="211"/>
      <c r="SMC81" s="211"/>
      <c r="SMD81" s="211"/>
      <c r="SME81" s="211"/>
      <c r="SMF81" s="211"/>
      <c r="SMG81" s="211"/>
      <c r="SMH81" s="211"/>
      <c r="SMI81" s="211"/>
      <c r="SMJ81" s="211"/>
      <c r="SMK81" s="211"/>
      <c r="SML81" s="211"/>
      <c r="SMM81" s="211"/>
      <c r="SMN81" s="211"/>
      <c r="SMO81" s="211"/>
      <c r="SMP81" s="211"/>
      <c r="SMQ81" s="211"/>
      <c r="SMR81" s="211"/>
      <c r="SMS81" s="211"/>
      <c r="SMT81" s="211"/>
      <c r="SMU81" s="211"/>
      <c r="SMV81" s="211"/>
      <c r="SMW81" s="211"/>
      <c r="SMX81" s="211"/>
      <c r="SMY81" s="211"/>
      <c r="SMZ81" s="211"/>
      <c r="SNA81" s="211"/>
      <c r="SNB81" s="211"/>
      <c r="SNC81" s="211"/>
      <c r="SND81" s="211"/>
      <c r="SNE81" s="211"/>
      <c r="SNF81" s="211"/>
      <c r="SNG81" s="211"/>
      <c r="SNH81" s="211"/>
      <c r="SNI81" s="211"/>
      <c r="SNJ81" s="211"/>
      <c r="SNK81" s="211"/>
      <c r="SNL81" s="211"/>
      <c r="SNM81" s="211"/>
      <c r="SNN81" s="211"/>
      <c r="SNO81" s="211"/>
      <c r="SNP81" s="211"/>
      <c r="SNQ81" s="211"/>
      <c r="SNR81" s="211"/>
      <c r="SNS81" s="211"/>
      <c r="SNT81" s="211"/>
      <c r="SNU81" s="211"/>
      <c r="SNV81" s="211"/>
      <c r="SNW81" s="211"/>
      <c r="SNX81" s="211"/>
      <c r="SNY81" s="211"/>
      <c r="SNZ81" s="211"/>
      <c r="SOA81" s="211"/>
      <c r="SOB81" s="211"/>
      <c r="SOC81" s="211"/>
      <c r="SOD81" s="211"/>
      <c r="SOE81" s="211"/>
      <c r="SOF81" s="211"/>
      <c r="SOG81" s="211"/>
      <c r="SOH81" s="211"/>
      <c r="SOI81" s="211"/>
      <c r="SOJ81" s="211"/>
      <c r="SOK81" s="211"/>
      <c r="SOL81" s="211"/>
      <c r="SOM81" s="211"/>
      <c r="SON81" s="211"/>
      <c r="SOO81" s="211"/>
      <c r="SOP81" s="211"/>
      <c r="SOQ81" s="211"/>
      <c r="SOR81" s="211"/>
      <c r="SOS81" s="211"/>
      <c r="SOT81" s="211"/>
      <c r="SOU81" s="211"/>
      <c r="SOV81" s="211"/>
      <c r="SOW81" s="211"/>
      <c r="SOX81" s="211"/>
      <c r="SOY81" s="211"/>
      <c r="SOZ81" s="211"/>
      <c r="SPA81" s="211"/>
      <c r="SPB81" s="211"/>
      <c r="SPC81" s="211"/>
      <c r="SPD81" s="211"/>
      <c r="SPE81" s="211"/>
      <c r="SPF81" s="211"/>
      <c r="SPG81" s="211"/>
      <c r="SPH81" s="211"/>
      <c r="SPI81" s="211"/>
      <c r="SPJ81" s="211"/>
      <c r="SPK81" s="211"/>
      <c r="SPL81" s="211"/>
      <c r="SPM81" s="211"/>
      <c r="SPN81" s="211"/>
      <c r="SPO81" s="211"/>
      <c r="SPP81" s="211"/>
      <c r="SPQ81" s="211"/>
      <c r="SPR81" s="211"/>
      <c r="SPS81" s="211"/>
      <c r="SPT81" s="211"/>
      <c r="SPU81" s="211"/>
      <c r="SPV81" s="211"/>
      <c r="SPW81" s="211"/>
      <c r="SPX81" s="211"/>
      <c r="SPY81" s="211"/>
      <c r="SPZ81" s="211"/>
      <c r="SQA81" s="211"/>
      <c r="SQB81" s="211"/>
      <c r="SQC81" s="211"/>
      <c r="SQD81" s="211"/>
      <c r="SQE81" s="211"/>
      <c r="SQF81" s="211"/>
      <c r="SQG81" s="211"/>
      <c r="SQH81" s="211"/>
      <c r="SQI81" s="211"/>
      <c r="SQJ81" s="211"/>
      <c r="SQK81" s="211"/>
      <c r="SQL81" s="211"/>
      <c r="SQM81" s="211"/>
      <c r="SQN81" s="211"/>
      <c r="SQO81" s="211"/>
      <c r="SQP81" s="211"/>
      <c r="SQQ81" s="211"/>
      <c r="SQR81" s="211"/>
      <c r="SQS81" s="211"/>
      <c r="SQT81" s="211"/>
      <c r="SQU81" s="211"/>
      <c r="SQV81" s="211"/>
      <c r="SQW81" s="211"/>
      <c r="SQX81" s="211"/>
      <c r="SQY81" s="211"/>
      <c r="SQZ81" s="211"/>
      <c r="SRA81" s="211"/>
      <c r="SRB81" s="211"/>
      <c r="SRC81" s="211"/>
      <c r="SRD81" s="211"/>
      <c r="SRE81" s="211"/>
      <c r="SRF81" s="211"/>
      <c r="SRG81" s="211"/>
      <c r="SRH81" s="211"/>
      <c r="SRI81" s="211"/>
      <c r="SRJ81" s="211"/>
      <c r="SRK81" s="211"/>
      <c r="SRL81" s="211"/>
      <c r="SRM81" s="211"/>
      <c r="SRN81" s="211"/>
      <c r="SRO81" s="211"/>
      <c r="SRP81" s="211"/>
      <c r="SRQ81" s="211"/>
      <c r="SRR81" s="211"/>
      <c r="SRS81" s="211"/>
      <c r="SRT81" s="211"/>
      <c r="SRU81" s="211"/>
      <c r="SRV81" s="211"/>
      <c r="SRW81" s="211"/>
      <c r="SRX81" s="211"/>
      <c r="SRY81" s="211"/>
      <c r="SRZ81" s="211"/>
      <c r="SSA81" s="211"/>
      <c r="SSB81" s="211"/>
      <c r="SSC81" s="211"/>
      <c r="SSD81" s="211"/>
      <c r="SSE81" s="211"/>
      <c r="SSF81" s="211"/>
      <c r="SSG81" s="211"/>
      <c r="SSH81" s="211"/>
      <c r="SSI81" s="211"/>
      <c r="SSJ81" s="211"/>
      <c r="SSK81" s="211"/>
      <c r="SSL81" s="211"/>
      <c r="SSM81" s="211"/>
      <c r="SSN81" s="211"/>
      <c r="SSO81" s="211"/>
      <c r="SSP81" s="211"/>
      <c r="SSQ81" s="211"/>
      <c r="SSR81" s="211"/>
      <c r="SSS81" s="211"/>
      <c r="SST81" s="211"/>
      <c r="SSU81" s="211"/>
      <c r="SSV81" s="211"/>
      <c r="SSW81" s="211"/>
      <c r="SSX81" s="211"/>
      <c r="SSY81" s="211"/>
      <c r="SSZ81" s="211"/>
      <c r="STA81" s="211"/>
      <c r="STB81" s="211"/>
      <c r="STC81" s="211"/>
      <c r="STD81" s="211"/>
      <c r="STE81" s="211"/>
      <c r="STF81" s="211"/>
      <c r="STG81" s="211"/>
      <c r="STH81" s="211"/>
      <c r="STI81" s="211"/>
      <c r="STJ81" s="211"/>
      <c r="STK81" s="211"/>
      <c r="STL81" s="211"/>
      <c r="STM81" s="211"/>
      <c r="STN81" s="211"/>
      <c r="STO81" s="211"/>
      <c r="STP81" s="211"/>
      <c r="STQ81" s="211"/>
      <c r="STR81" s="211"/>
      <c r="STS81" s="211"/>
      <c r="STT81" s="211"/>
      <c r="STU81" s="211"/>
      <c r="STV81" s="211"/>
      <c r="STW81" s="211"/>
      <c r="STX81" s="211"/>
      <c r="STY81" s="211"/>
      <c r="STZ81" s="211"/>
      <c r="SUA81" s="211"/>
      <c r="SUB81" s="211"/>
      <c r="SUC81" s="211"/>
      <c r="SUD81" s="211"/>
      <c r="SUE81" s="211"/>
      <c r="SUF81" s="211"/>
      <c r="SUG81" s="211"/>
      <c r="SUH81" s="211"/>
      <c r="SUI81" s="211"/>
      <c r="SUJ81" s="211"/>
      <c r="SUK81" s="211"/>
      <c r="SUL81" s="211"/>
      <c r="SUM81" s="211"/>
      <c r="SUN81" s="211"/>
      <c r="SUO81" s="211"/>
      <c r="SUP81" s="211"/>
      <c r="SUQ81" s="211"/>
      <c r="SUR81" s="211"/>
      <c r="SUS81" s="211"/>
      <c r="SUT81" s="211"/>
      <c r="SUU81" s="211"/>
      <c r="SUV81" s="211"/>
      <c r="SUW81" s="211"/>
      <c r="SUX81" s="211"/>
      <c r="SUY81" s="211"/>
      <c r="SUZ81" s="211"/>
      <c r="SVA81" s="211"/>
      <c r="SVB81" s="211"/>
      <c r="SVC81" s="211"/>
      <c r="SVD81" s="211"/>
      <c r="SVE81" s="211"/>
      <c r="SVF81" s="211"/>
      <c r="SVG81" s="211"/>
      <c r="SVH81" s="211"/>
      <c r="SVI81" s="211"/>
      <c r="SVJ81" s="211"/>
      <c r="SVK81" s="211"/>
      <c r="SVL81" s="211"/>
      <c r="SVM81" s="211"/>
      <c r="SVN81" s="211"/>
      <c r="SVO81" s="211"/>
      <c r="SVP81" s="211"/>
      <c r="SVQ81" s="211"/>
      <c r="SVR81" s="211"/>
      <c r="SVS81" s="211"/>
      <c r="SVT81" s="211"/>
      <c r="SVU81" s="211"/>
      <c r="SVV81" s="211"/>
      <c r="SVW81" s="211"/>
      <c r="SVX81" s="211"/>
      <c r="SVY81" s="211"/>
      <c r="SVZ81" s="211"/>
      <c r="SWA81" s="211"/>
      <c r="SWB81" s="211"/>
      <c r="SWC81" s="211"/>
      <c r="SWD81" s="211"/>
      <c r="SWE81" s="211"/>
      <c r="SWF81" s="211"/>
      <c r="SWG81" s="211"/>
      <c r="SWH81" s="211"/>
      <c r="SWI81" s="211"/>
      <c r="SWJ81" s="211"/>
      <c r="SWK81" s="211"/>
      <c r="SWL81" s="211"/>
      <c r="SWM81" s="211"/>
      <c r="SWN81" s="211"/>
      <c r="SWO81" s="211"/>
      <c r="SWP81" s="211"/>
      <c r="SWQ81" s="211"/>
      <c r="SWR81" s="211"/>
      <c r="SWS81" s="211"/>
      <c r="SWT81" s="211"/>
      <c r="SWU81" s="211"/>
      <c r="SWV81" s="211"/>
      <c r="SWW81" s="211"/>
      <c r="SWX81" s="211"/>
      <c r="SWY81" s="211"/>
      <c r="SWZ81" s="211"/>
      <c r="SXA81" s="211"/>
      <c r="SXB81" s="211"/>
      <c r="SXC81" s="211"/>
      <c r="SXD81" s="211"/>
      <c r="SXE81" s="211"/>
      <c r="SXF81" s="211"/>
      <c r="SXG81" s="211"/>
      <c r="SXH81" s="211"/>
      <c r="SXI81" s="211"/>
      <c r="SXJ81" s="211"/>
      <c r="SXK81" s="211"/>
      <c r="SXL81" s="211"/>
      <c r="SXM81" s="211"/>
      <c r="SXN81" s="211"/>
      <c r="SXO81" s="211"/>
      <c r="SXP81" s="211"/>
      <c r="SXQ81" s="211"/>
      <c r="SXR81" s="211"/>
      <c r="SXS81" s="211"/>
      <c r="SXT81" s="211"/>
      <c r="SXU81" s="211"/>
      <c r="SXV81" s="211"/>
      <c r="SXW81" s="211"/>
      <c r="SXX81" s="211"/>
      <c r="SXY81" s="211"/>
      <c r="SXZ81" s="211"/>
      <c r="SYA81" s="211"/>
      <c r="SYB81" s="211"/>
      <c r="SYC81" s="211"/>
      <c r="SYD81" s="211"/>
      <c r="SYE81" s="211"/>
      <c r="SYF81" s="211"/>
      <c r="SYG81" s="211"/>
      <c r="SYH81" s="211"/>
      <c r="SYI81" s="211"/>
      <c r="SYJ81" s="211"/>
      <c r="SYK81" s="211"/>
      <c r="SYL81" s="211"/>
      <c r="SYM81" s="211"/>
      <c r="SYN81" s="211"/>
      <c r="SYO81" s="211"/>
      <c r="SYP81" s="211"/>
      <c r="SYQ81" s="211"/>
      <c r="SYR81" s="211"/>
      <c r="SYS81" s="211"/>
      <c r="SYT81" s="211"/>
      <c r="SYU81" s="211"/>
      <c r="SYV81" s="211"/>
      <c r="SYW81" s="211"/>
      <c r="SYX81" s="211"/>
      <c r="SYY81" s="211"/>
      <c r="SYZ81" s="211"/>
      <c r="SZA81" s="211"/>
      <c r="SZB81" s="211"/>
      <c r="SZC81" s="211"/>
      <c r="SZD81" s="211"/>
      <c r="SZE81" s="211"/>
      <c r="SZF81" s="211"/>
      <c r="SZG81" s="211"/>
      <c r="SZH81" s="211"/>
      <c r="SZI81" s="211"/>
      <c r="SZJ81" s="211"/>
      <c r="SZK81" s="211"/>
      <c r="SZL81" s="211"/>
      <c r="SZM81" s="211"/>
      <c r="SZN81" s="211"/>
      <c r="SZO81" s="211"/>
      <c r="SZP81" s="211"/>
      <c r="SZQ81" s="211"/>
      <c r="SZR81" s="211"/>
      <c r="SZS81" s="211"/>
      <c r="SZT81" s="211"/>
      <c r="SZU81" s="211"/>
      <c r="SZV81" s="211"/>
      <c r="SZW81" s="211"/>
      <c r="SZX81" s="211"/>
      <c r="SZY81" s="211"/>
      <c r="SZZ81" s="211"/>
      <c r="TAA81" s="211"/>
      <c r="TAB81" s="211"/>
      <c r="TAC81" s="211"/>
      <c r="TAD81" s="211"/>
      <c r="TAE81" s="211"/>
      <c r="TAF81" s="211"/>
      <c r="TAG81" s="211"/>
      <c r="TAH81" s="211"/>
      <c r="TAI81" s="211"/>
      <c r="TAJ81" s="211"/>
      <c r="TAK81" s="211"/>
      <c r="TAL81" s="211"/>
      <c r="TAM81" s="211"/>
      <c r="TAN81" s="211"/>
      <c r="TAO81" s="211"/>
      <c r="TAP81" s="211"/>
      <c r="TAQ81" s="211"/>
      <c r="TAR81" s="211"/>
      <c r="TAS81" s="211"/>
      <c r="TAT81" s="211"/>
      <c r="TAU81" s="211"/>
      <c r="TAV81" s="211"/>
      <c r="TAW81" s="211"/>
      <c r="TAX81" s="211"/>
      <c r="TAY81" s="211"/>
      <c r="TAZ81" s="211"/>
      <c r="TBA81" s="211"/>
      <c r="TBB81" s="211"/>
      <c r="TBC81" s="211"/>
      <c r="TBD81" s="211"/>
      <c r="TBE81" s="211"/>
      <c r="TBF81" s="211"/>
      <c r="TBG81" s="211"/>
      <c r="TBH81" s="211"/>
      <c r="TBI81" s="211"/>
      <c r="TBJ81" s="211"/>
      <c r="TBK81" s="211"/>
      <c r="TBL81" s="211"/>
      <c r="TBM81" s="211"/>
      <c r="TBN81" s="211"/>
      <c r="TBO81" s="211"/>
      <c r="TBP81" s="211"/>
      <c r="TBQ81" s="211"/>
      <c r="TBR81" s="211"/>
      <c r="TBS81" s="211"/>
      <c r="TBT81" s="211"/>
      <c r="TBU81" s="211"/>
      <c r="TBV81" s="211"/>
      <c r="TBW81" s="211"/>
      <c r="TBX81" s="211"/>
      <c r="TBY81" s="211"/>
      <c r="TBZ81" s="211"/>
      <c r="TCA81" s="211"/>
      <c r="TCB81" s="211"/>
      <c r="TCC81" s="211"/>
      <c r="TCD81" s="211"/>
      <c r="TCE81" s="211"/>
      <c r="TCF81" s="211"/>
      <c r="TCG81" s="211"/>
      <c r="TCH81" s="211"/>
      <c r="TCI81" s="211"/>
      <c r="TCJ81" s="211"/>
      <c r="TCK81" s="211"/>
      <c r="TCL81" s="211"/>
      <c r="TCM81" s="211"/>
      <c r="TCN81" s="211"/>
      <c r="TCO81" s="211"/>
      <c r="TCP81" s="211"/>
      <c r="TCQ81" s="211"/>
      <c r="TCR81" s="211"/>
      <c r="TCS81" s="211"/>
      <c r="TCT81" s="211"/>
      <c r="TCU81" s="211"/>
      <c r="TCV81" s="211"/>
      <c r="TCW81" s="211"/>
      <c r="TCX81" s="211"/>
      <c r="TCY81" s="211"/>
      <c r="TCZ81" s="211"/>
      <c r="TDA81" s="211"/>
      <c r="TDB81" s="211"/>
      <c r="TDC81" s="211"/>
      <c r="TDD81" s="211"/>
      <c r="TDE81" s="211"/>
      <c r="TDF81" s="211"/>
      <c r="TDG81" s="211"/>
      <c r="TDH81" s="211"/>
      <c r="TDI81" s="211"/>
      <c r="TDJ81" s="211"/>
      <c r="TDK81" s="211"/>
      <c r="TDL81" s="211"/>
      <c r="TDM81" s="211"/>
      <c r="TDN81" s="211"/>
      <c r="TDO81" s="211"/>
      <c r="TDP81" s="211"/>
      <c r="TDQ81" s="211"/>
      <c r="TDR81" s="211"/>
      <c r="TDS81" s="211"/>
      <c r="TDT81" s="211"/>
      <c r="TDU81" s="211"/>
      <c r="TDV81" s="211"/>
      <c r="TDW81" s="211"/>
      <c r="TDX81" s="211"/>
      <c r="TDY81" s="211"/>
      <c r="TDZ81" s="211"/>
      <c r="TEA81" s="211"/>
      <c r="TEB81" s="211"/>
      <c r="TEC81" s="211"/>
      <c r="TED81" s="211"/>
      <c r="TEE81" s="211"/>
      <c r="TEF81" s="211"/>
      <c r="TEG81" s="211"/>
      <c r="TEH81" s="211"/>
      <c r="TEI81" s="211"/>
      <c r="TEJ81" s="211"/>
      <c r="TEK81" s="211"/>
      <c r="TEL81" s="211"/>
      <c r="TEM81" s="211"/>
      <c r="TEN81" s="211"/>
      <c r="TEO81" s="211"/>
      <c r="TEP81" s="211"/>
      <c r="TEQ81" s="211"/>
      <c r="TER81" s="211"/>
      <c r="TES81" s="211"/>
      <c r="TET81" s="211"/>
      <c r="TEU81" s="211"/>
      <c r="TEV81" s="211"/>
      <c r="TEW81" s="211"/>
      <c r="TEX81" s="211"/>
      <c r="TEY81" s="211"/>
      <c r="TEZ81" s="211"/>
      <c r="TFA81" s="211"/>
      <c r="TFB81" s="211"/>
      <c r="TFC81" s="211"/>
      <c r="TFD81" s="211"/>
      <c r="TFE81" s="211"/>
      <c r="TFF81" s="211"/>
      <c r="TFG81" s="211"/>
      <c r="TFH81" s="211"/>
      <c r="TFI81" s="211"/>
      <c r="TFJ81" s="211"/>
      <c r="TFK81" s="211"/>
      <c r="TFL81" s="211"/>
      <c r="TFM81" s="211"/>
      <c r="TFN81" s="211"/>
      <c r="TFO81" s="211"/>
      <c r="TFP81" s="211"/>
      <c r="TFQ81" s="211"/>
      <c r="TFR81" s="211"/>
      <c r="TFS81" s="211"/>
      <c r="TFT81" s="211"/>
      <c r="TFU81" s="211"/>
      <c r="TFV81" s="211"/>
      <c r="TFW81" s="211"/>
      <c r="TFX81" s="211"/>
      <c r="TFY81" s="211"/>
      <c r="TFZ81" s="211"/>
      <c r="TGA81" s="211"/>
      <c r="TGB81" s="211"/>
      <c r="TGC81" s="211"/>
      <c r="TGD81" s="211"/>
      <c r="TGE81" s="211"/>
      <c r="TGF81" s="211"/>
      <c r="TGG81" s="211"/>
      <c r="TGH81" s="211"/>
      <c r="TGI81" s="211"/>
      <c r="TGJ81" s="211"/>
      <c r="TGK81" s="211"/>
      <c r="TGL81" s="211"/>
      <c r="TGM81" s="211"/>
      <c r="TGN81" s="211"/>
      <c r="TGO81" s="211"/>
      <c r="TGP81" s="211"/>
      <c r="TGQ81" s="211"/>
      <c r="TGR81" s="211"/>
      <c r="TGS81" s="211"/>
      <c r="TGT81" s="211"/>
      <c r="TGU81" s="211"/>
      <c r="TGV81" s="211"/>
      <c r="TGW81" s="211"/>
      <c r="TGX81" s="211"/>
      <c r="TGY81" s="211"/>
      <c r="TGZ81" s="211"/>
      <c r="THA81" s="211"/>
      <c r="THB81" s="211"/>
      <c r="THC81" s="211"/>
      <c r="THD81" s="211"/>
      <c r="THE81" s="211"/>
      <c r="THF81" s="211"/>
      <c r="THG81" s="211"/>
      <c r="THH81" s="211"/>
      <c r="THI81" s="211"/>
      <c r="THJ81" s="211"/>
      <c r="THK81" s="211"/>
      <c r="THL81" s="211"/>
      <c r="THM81" s="211"/>
      <c r="THN81" s="211"/>
      <c r="THO81" s="211"/>
      <c r="THP81" s="211"/>
      <c r="THQ81" s="211"/>
      <c r="THR81" s="211"/>
      <c r="THS81" s="211"/>
      <c r="THT81" s="211"/>
      <c r="THU81" s="211"/>
      <c r="THV81" s="211"/>
      <c r="THW81" s="211"/>
      <c r="THX81" s="211"/>
      <c r="THY81" s="211"/>
      <c r="THZ81" s="211"/>
      <c r="TIA81" s="211"/>
      <c r="TIB81" s="211"/>
      <c r="TIC81" s="211"/>
      <c r="TID81" s="211"/>
      <c r="TIE81" s="211"/>
      <c r="TIF81" s="211"/>
      <c r="TIG81" s="211"/>
      <c r="TIH81" s="211"/>
      <c r="TII81" s="211"/>
      <c r="TIJ81" s="211"/>
      <c r="TIK81" s="211"/>
      <c r="TIL81" s="211"/>
      <c r="TIM81" s="211"/>
      <c r="TIN81" s="211"/>
      <c r="TIO81" s="211"/>
      <c r="TIP81" s="211"/>
      <c r="TIQ81" s="211"/>
      <c r="TIR81" s="211"/>
      <c r="TIS81" s="211"/>
      <c r="TIT81" s="211"/>
      <c r="TIU81" s="211"/>
      <c r="TIV81" s="211"/>
      <c r="TIW81" s="211"/>
      <c r="TIX81" s="211"/>
      <c r="TIY81" s="211"/>
      <c r="TIZ81" s="211"/>
      <c r="TJA81" s="211"/>
      <c r="TJB81" s="211"/>
      <c r="TJC81" s="211"/>
      <c r="TJD81" s="211"/>
      <c r="TJE81" s="211"/>
      <c r="TJF81" s="211"/>
      <c r="TJG81" s="211"/>
      <c r="TJH81" s="211"/>
      <c r="TJI81" s="211"/>
      <c r="TJJ81" s="211"/>
      <c r="TJK81" s="211"/>
      <c r="TJL81" s="211"/>
      <c r="TJM81" s="211"/>
      <c r="TJN81" s="211"/>
      <c r="TJO81" s="211"/>
      <c r="TJP81" s="211"/>
      <c r="TJQ81" s="211"/>
      <c r="TJR81" s="211"/>
      <c r="TJS81" s="211"/>
      <c r="TJT81" s="211"/>
      <c r="TJU81" s="211"/>
      <c r="TJV81" s="211"/>
      <c r="TJW81" s="211"/>
      <c r="TJX81" s="211"/>
      <c r="TJY81" s="211"/>
      <c r="TJZ81" s="211"/>
      <c r="TKA81" s="211"/>
      <c r="TKB81" s="211"/>
      <c r="TKC81" s="211"/>
      <c r="TKD81" s="211"/>
      <c r="TKE81" s="211"/>
      <c r="TKF81" s="211"/>
      <c r="TKG81" s="211"/>
      <c r="TKH81" s="211"/>
      <c r="TKI81" s="211"/>
      <c r="TKJ81" s="211"/>
      <c r="TKK81" s="211"/>
      <c r="TKL81" s="211"/>
      <c r="TKM81" s="211"/>
      <c r="TKN81" s="211"/>
      <c r="TKO81" s="211"/>
      <c r="TKP81" s="211"/>
      <c r="TKQ81" s="211"/>
      <c r="TKR81" s="211"/>
      <c r="TKS81" s="211"/>
      <c r="TKT81" s="211"/>
      <c r="TKU81" s="211"/>
      <c r="TKV81" s="211"/>
      <c r="TKW81" s="211"/>
      <c r="TKX81" s="211"/>
      <c r="TKY81" s="211"/>
      <c r="TKZ81" s="211"/>
      <c r="TLA81" s="211"/>
      <c r="TLB81" s="211"/>
      <c r="TLC81" s="211"/>
      <c r="TLD81" s="211"/>
      <c r="TLE81" s="211"/>
      <c r="TLF81" s="211"/>
      <c r="TLG81" s="211"/>
      <c r="TLH81" s="211"/>
      <c r="TLI81" s="211"/>
      <c r="TLJ81" s="211"/>
      <c r="TLK81" s="211"/>
      <c r="TLL81" s="211"/>
      <c r="TLM81" s="211"/>
      <c r="TLN81" s="211"/>
      <c r="TLO81" s="211"/>
      <c r="TLP81" s="211"/>
      <c r="TLQ81" s="211"/>
      <c r="TLR81" s="211"/>
      <c r="TLS81" s="211"/>
      <c r="TLT81" s="211"/>
      <c r="TLU81" s="211"/>
      <c r="TLV81" s="211"/>
      <c r="TLW81" s="211"/>
      <c r="TLX81" s="211"/>
      <c r="TLY81" s="211"/>
      <c r="TLZ81" s="211"/>
      <c r="TMA81" s="211"/>
      <c r="TMB81" s="211"/>
      <c r="TMC81" s="211"/>
      <c r="TMD81" s="211"/>
      <c r="TME81" s="211"/>
      <c r="TMF81" s="211"/>
      <c r="TMG81" s="211"/>
      <c r="TMH81" s="211"/>
      <c r="TMI81" s="211"/>
      <c r="TMJ81" s="211"/>
      <c r="TMK81" s="211"/>
      <c r="TML81" s="211"/>
      <c r="TMM81" s="211"/>
      <c r="TMN81" s="211"/>
      <c r="TMO81" s="211"/>
      <c r="TMP81" s="211"/>
      <c r="TMQ81" s="211"/>
      <c r="TMR81" s="211"/>
      <c r="TMS81" s="211"/>
      <c r="TMT81" s="211"/>
      <c r="TMU81" s="211"/>
      <c r="TMV81" s="211"/>
      <c r="TMW81" s="211"/>
      <c r="TMX81" s="211"/>
      <c r="TMY81" s="211"/>
      <c r="TMZ81" s="211"/>
      <c r="TNA81" s="211"/>
      <c r="TNB81" s="211"/>
      <c r="TNC81" s="211"/>
      <c r="TND81" s="211"/>
      <c r="TNE81" s="211"/>
      <c r="TNF81" s="211"/>
      <c r="TNG81" s="211"/>
      <c r="TNH81" s="211"/>
      <c r="TNI81" s="211"/>
      <c r="TNJ81" s="211"/>
      <c r="TNK81" s="211"/>
      <c r="TNL81" s="211"/>
      <c r="TNM81" s="211"/>
      <c r="TNN81" s="211"/>
      <c r="TNO81" s="211"/>
      <c r="TNP81" s="211"/>
      <c r="TNQ81" s="211"/>
      <c r="TNR81" s="211"/>
      <c r="TNS81" s="211"/>
      <c r="TNT81" s="211"/>
      <c r="TNU81" s="211"/>
      <c r="TNV81" s="211"/>
      <c r="TNW81" s="211"/>
      <c r="TNX81" s="211"/>
      <c r="TNY81" s="211"/>
      <c r="TNZ81" s="211"/>
      <c r="TOA81" s="211"/>
      <c r="TOB81" s="211"/>
      <c r="TOC81" s="211"/>
      <c r="TOD81" s="211"/>
      <c r="TOE81" s="211"/>
      <c r="TOF81" s="211"/>
      <c r="TOG81" s="211"/>
      <c r="TOH81" s="211"/>
      <c r="TOI81" s="211"/>
      <c r="TOJ81" s="211"/>
      <c r="TOK81" s="211"/>
      <c r="TOL81" s="211"/>
      <c r="TOM81" s="211"/>
      <c r="TON81" s="211"/>
      <c r="TOO81" s="211"/>
      <c r="TOP81" s="211"/>
      <c r="TOQ81" s="211"/>
      <c r="TOR81" s="211"/>
      <c r="TOS81" s="211"/>
      <c r="TOT81" s="211"/>
      <c r="TOU81" s="211"/>
      <c r="TOV81" s="211"/>
      <c r="TOW81" s="211"/>
      <c r="TOX81" s="211"/>
      <c r="TOY81" s="211"/>
      <c r="TOZ81" s="211"/>
      <c r="TPA81" s="211"/>
      <c r="TPB81" s="211"/>
      <c r="TPC81" s="211"/>
      <c r="TPD81" s="211"/>
      <c r="TPE81" s="211"/>
      <c r="TPF81" s="211"/>
      <c r="TPG81" s="211"/>
      <c r="TPH81" s="211"/>
      <c r="TPI81" s="211"/>
      <c r="TPJ81" s="211"/>
      <c r="TPK81" s="211"/>
      <c r="TPL81" s="211"/>
      <c r="TPM81" s="211"/>
      <c r="TPN81" s="211"/>
      <c r="TPO81" s="211"/>
      <c r="TPP81" s="211"/>
      <c r="TPQ81" s="211"/>
      <c r="TPR81" s="211"/>
      <c r="TPS81" s="211"/>
      <c r="TPT81" s="211"/>
      <c r="TPU81" s="211"/>
      <c r="TPV81" s="211"/>
      <c r="TPW81" s="211"/>
      <c r="TPX81" s="211"/>
      <c r="TPY81" s="211"/>
      <c r="TPZ81" s="211"/>
      <c r="TQA81" s="211"/>
      <c r="TQB81" s="211"/>
      <c r="TQC81" s="211"/>
      <c r="TQD81" s="211"/>
      <c r="TQE81" s="211"/>
      <c r="TQF81" s="211"/>
      <c r="TQG81" s="211"/>
      <c r="TQH81" s="211"/>
      <c r="TQI81" s="211"/>
      <c r="TQJ81" s="211"/>
      <c r="TQK81" s="211"/>
      <c r="TQL81" s="211"/>
      <c r="TQM81" s="211"/>
      <c r="TQN81" s="211"/>
      <c r="TQO81" s="211"/>
      <c r="TQP81" s="211"/>
      <c r="TQQ81" s="211"/>
      <c r="TQR81" s="211"/>
      <c r="TQS81" s="211"/>
      <c r="TQT81" s="211"/>
      <c r="TQU81" s="211"/>
      <c r="TQV81" s="211"/>
      <c r="TQW81" s="211"/>
      <c r="TQX81" s="211"/>
      <c r="TQY81" s="211"/>
      <c r="TQZ81" s="211"/>
      <c r="TRA81" s="211"/>
      <c r="TRB81" s="211"/>
      <c r="TRC81" s="211"/>
      <c r="TRD81" s="211"/>
      <c r="TRE81" s="211"/>
      <c r="TRF81" s="211"/>
      <c r="TRG81" s="211"/>
      <c r="TRH81" s="211"/>
      <c r="TRI81" s="211"/>
      <c r="TRJ81" s="211"/>
      <c r="TRK81" s="211"/>
      <c r="TRL81" s="211"/>
      <c r="TRM81" s="211"/>
      <c r="TRN81" s="211"/>
      <c r="TRO81" s="211"/>
      <c r="TRP81" s="211"/>
      <c r="TRQ81" s="211"/>
      <c r="TRR81" s="211"/>
      <c r="TRS81" s="211"/>
      <c r="TRT81" s="211"/>
      <c r="TRU81" s="211"/>
      <c r="TRV81" s="211"/>
      <c r="TRW81" s="211"/>
      <c r="TRX81" s="211"/>
      <c r="TRY81" s="211"/>
      <c r="TRZ81" s="211"/>
      <c r="TSA81" s="211"/>
      <c r="TSB81" s="211"/>
      <c r="TSC81" s="211"/>
      <c r="TSD81" s="211"/>
      <c r="TSE81" s="211"/>
      <c r="TSF81" s="211"/>
      <c r="TSG81" s="211"/>
      <c r="TSH81" s="211"/>
      <c r="TSI81" s="211"/>
      <c r="TSJ81" s="211"/>
      <c r="TSK81" s="211"/>
      <c r="TSL81" s="211"/>
      <c r="TSM81" s="211"/>
      <c r="TSN81" s="211"/>
      <c r="TSO81" s="211"/>
      <c r="TSP81" s="211"/>
      <c r="TSQ81" s="211"/>
      <c r="TSR81" s="211"/>
      <c r="TSS81" s="211"/>
      <c r="TST81" s="211"/>
      <c r="TSU81" s="211"/>
      <c r="TSV81" s="211"/>
      <c r="TSW81" s="211"/>
      <c r="TSX81" s="211"/>
      <c r="TSY81" s="211"/>
      <c r="TSZ81" s="211"/>
      <c r="TTA81" s="211"/>
      <c r="TTB81" s="211"/>
      <c r="TTC81" s="211"/>
      <c r="TTD81" s="211"/>
      <c r="TTE81" s="211"/>
      <c r="TTF81" s="211"/>
      <c r="TTG81" s="211"/>
      <c r="TTH81" s="211"/>
      <c r="TTI81" s="211"/>
      <c r="TTJ81" s="211"/>
      <c r="TTK81" s="211"/>
      <c r="TTL81" s="211"/>
      <c r="TTM81" s="211"/>
      <c r="TTN81" s="211"/>
      <c r="TTO81" s="211"/>
      <c r="TTP81" s="211"/>
      <c r="TTQ81" s="211"/>
      <c r="TTR81" s="211"/>
      <c r="TTS81" s="211"/>
      <c r="TTT81" s="211"/>
      <c r="TTU81" s="211"/>
      <c r="TTV81" s="211"/>
      <c r="TTW81" s="211"/>
      <c r="TTX81" s="211"/>
      <c r="TTY81" s="211"/>
      <c r="TTZ81" s="211"/>
      <c r="TUA81" s="211"/>
      <c r="TUB81" s="211"/>
      <c r="TUC81" s="211"/>
      <c r="TUD81" s="211"/>
      <c r="TUE81" s="211"/>
      <c r="TUF81" s="211"/>
      <c r="TUG81" s="211"/>
      <c r="TUH81" s="211"/>
      <c r="TUI81" s="211"/>
      <c r="TUJ81" s="211"/>
      <c r="TUK81" s="211"/>
      <c r="TUL81" s="211"/>
      <c r="TUM81" s="211"/>
      <c r="TUN81" s="211"/>
      <c r="TUO81" s="211"/>
      <c r="TUP81" s="211"/>
      <c r="TUQ81" s="211"/>
      <c r="TUR81" s="211"/>
      <c r="TUS81" s="211"/>
      <c r="TUT81" s="211"/>
      <c r="TUU81" s="211"/>
      <c r="TUV81" s="211"/>
      <c r="TUW81" s="211"/>
      <c r="TUX81" s="211"/>
      <c r="TUY81" s="211"/>
      <c r="TUZ81" s="211"/>
      <c r="TVA81" s="211"/>
      <c r="TVB81" s="211"/>
      <c r="TVC81" s="211"/>
      <c r="TVD81" s="211"/>
      <c r="TVE81" s="211"/>
      <c r="TVF81" s="211"/>
      <c r="TVG81" s="211"/>
      <c r="TVH81" s="211"/>
      <c r="TVI81" s="211"/>
      <c r="TVJ81" s="211"/>
      <c r="TVK81" s="211"/>
      <c r="TVL81" s="211"/>
      <c r="TVM81" s="211"/>
      <c r="TVN81" s="211"/>
      <c r="TVO81" s="211"/>
      <c r="TVP81" s="211"/>
      <c r="TVQ81" s="211"/>
      <c r="TVR81" s="211"/>
      <c r="TVS81" s="211"/>
      <c r="TVT81" s="211"/>
      <c r="TVU81" s="211"/>
      <c r="TVV81" s="211"/>
      <c r="TVW81" s="211"/>
      <c r="TVX81" s="211"/>
      <c r="TVY81" s="211"/>
      <c r="TVZ81" s="211"/>
      <c r="TWA81" s="211"/>
      <c r="TWB81" s="211"/>
      <c r="TWC81" s="211"/>
      <c r="TWD81" s="211"/>
      <c r="TWE81" s="211"/>
      <c r="TWF81" s="211"/>
      <c r="TWG81" s="211"/>
      <c r="TWH81" s="211"/>
      <c r="TWI81" s="211"/>
      <c r="TWJ81" s="211"/>
      <c r="TWK81" s="211"/>
      <c r="TWL81" s="211"/>
      <c r="TWM81" s="211"/>
      <c r="TWN81" s="211"/>
      <c r="TWO81" s="211"/>
      <c r="TWP81" s="211"/>
      <c r="TWQ81" s="211"/>
      <c r="TWR81" s="211"/>
      <c r="TWS81" s="211"/>
      <c r="TWT81" s="211"/>
      <c r="TWU81" s="211"/>
      <c r="TWV81" s="211"/>
      <c r="TWW81" s="211"/>
      <c r="TWX81" s="211"/>
      <c r="TWY81" s="211"/>
      <c r="TWZ81" s="211"/>
      <c r="TXA81" s="211"/>
      <c r="TXB81" s="211"/>
      <c r="TXC81" s="211"/>
      <c r="TXD81" s="211"/>
      <c r="TXE81" s="211"/>
      <c r="TXF81" s="211"/>
      <c r="TXG81" s="211"/>
      <c r="TXH81" s="211"/>
      <c r="TXI81" s="211"/>
      <c r="TXJ81" s="211"/>
      <c r="TXK81" s="211"/>
      <c r="TXL81" s="211"/>
      <c r="TXM81" s="211"/>
      <c r="TXN81" s="211"/>
      <c r="TXO81" s="211"/>
      <c r="TXP81" s="211"/>
      <c r="TXQ81" s="211"/>
      <c r="TXR81" s="211"/>
      <c r="TXS81" s="211"/>
      <c r="TXT81" s="211"/>
      <c r="TXU81" s="211"/>
      <c r="TXV81" s="211"/>
      <c r="TXW81" s="211"/>
      <c r="TXX81" s="211"/>
      <c r="TXY81" s="211"/>
      <c r="TXZ81" s="211"/>
      <c r="TYA81" s="211"/>
      <c r="TYB81" s="211"/>
      <c r="TYC81" s="211"/>
      <c r="TYD81" s="211"/>
      <c r="TYE81" s="211"/>
      <c r="TYF81" s="211"/>
      <c r="TYG81" s="211"/>
      <c r="TYH81" s="211"/>
      <c r="TYI81" s="211"/>
      <c r="TYJ81" s="211"/>
      <c r="TYK81" s="211"/>
      <c r="TYL81" s="211"/>
      <c r="TYM81" s="211"/>
      <c r="TYN81" s="211"/>
      <c r="TYO81" s="211"/>
      <c r="TYP81" s="211"/>
      <c r="TYQ81" s="211"/>
      <c r="TYR81" s="211"/>
      <c r="TYS81" s="211"/>
      <c r="TYT81" s="211"/>
      <c r="TYU81" s="211"/>
      <c r="TYV81" s="211"/>
      <c r="TYW81" s="211"/>
      <c r="TYX81" s="211"/>
      <c r="TYY81" s="211"/>
      <c r="TYZ81" s="211"/>
      <c r="TZA81" s="211"/>
      <c r="TZB81" s="211"/>
      <c r="TZC81" s="211"/>
      <c r="TZD81" s="211"/>
      <c r="TZE81" s="211"/>
      <c r="TZF81" s="211"/>
      <c r="TZG81" s="211"/>
      <c r="TZH81" s="211"/>
      <c r="TZI81" s="211"/>
      <c r="TZJ81" s="211"/>
      <c r="TZK81" s="211"/>
      <c r="TZL81" s="211"/>
      <c r="TZM81" s="211"/>
      <c r="TZN81" s="211"/>
      <c r="TZO81" s="211"/>
      <c r="TZP81" s="211"/>
      <c r="TZQ81" s="211"/>
      <c r="TZR81" s="211"/>
      <c r="TZS81" s="211"/>
      <c r="TZT81" s="211"/>
      <c r="TZU81" s="211"/>
      <c r="TZV81" s="211"/>
      <c r="TZW81" s="211"/>
      <c r="TZX81" s="211"/>
      <c r="TZY81" s="211"/>
      <c r="TZZ81" s="211"/>
      <c r="UAA81" s="211"/>
      <c r="UAB81" s="211"/>
      <c r="UAC81" s="211"/>
      <c r="UAD81" s="211"/>
      <c r="UAE81" s="211"/>
      <c r="UAF81" s="211"/>
      <c r="UAG81" s="211"/>
      <c r="UAH81" s="211"/>
      <c r="UAI81" s="211"/>
      <c r="UAJ81" s="211"/>
      <c r="UAK81" s="211"/>
      <c r="UAL81" s="211"/>
      <c r="UAM81" s="211"/>
      <c r="UAN81" s="211"/>
      <c r="UAO81" s="211"/>
      <c r="UAP81" s="211"/>
      <c r="UAQ81" s="211"/>
      <c r="UAR81" s="211"/>
      <c r="UAS81" s="211"/>
      <c r="UAT81" s="211"/>
      <c r="UAU81" s="211"/>
      <c r="UAV81" s="211"/>
      <c r="UAW81" s="211"/>
      <c r="UAX81" s="211"/>
      <c r="UAY81" s="211"/>
      <c r="UAZ81" s="211"/>
      <c r="UBA81" s="211"/>
      <c r="UBB81" s="211"/>
      <c r="UBC81" s="211"/>
      <c r="UBD81" s="211"/>
      <c r="UBE81" s="211"/>
      <c r="UBF81" s="211"/>
      <c r="UBG81" s="211"/>
      <c r="UBH81" s="211"/>
      <c r="UBI81" s="211"/>
      <c r="UBJ81" s="211"/>
      <c r="UBK81" s="211"/>
      <c r="UBL81" s="211"/>
      <c r="UBM81" s="211"/>
      <c r="UBN81" s="211"/>
      <c r="UBO81" s="211"/>
      <c r="UBP81" s="211"/>
      <c r="UBQ81" s="211"/>
      <c r="UBR81" s="211"/>
      <c r="UBS81" s="211"/>
      <c r="UBT81" s="211"/>
      <c r="UBU81" s="211"/>
      <c r="UBV81" s="211"/>
      <c r="UBW81" s="211"/>
      <c r="UBX81" s="211"/>
      <c r="UBY81" s="211"/>
      <c r="UBZ81" s="211"/>
      <c r="UCA81" s="211"/>
      <c r="UCB81" s="211"/>
      <c r="UCC81" s="211"/>
      <c r="UCD81" s="211"/>
      <c r="UCE81" s="211"/>
      <c r="UCF81" s="211"/>
      <c r="UCG81" s="211"/>
      <c r="UCH81" s="211"/>
      <c r="UCI81" s="211"/>
      <c r="UCJ81" s="211"/>
      <c r="UCK81" s="211"/>
      <c r="UCL81" s="211"/>
      <c r="UCM81" s="211"/>
      <c r="UCN81" s="211"/>
      <c r="UCO81" s="211"/>
      <c r="UCP81" s="211"/>
      <c r="UCQ81" s="211"/>
      <c r="UCR81" s="211"/>
      <c r="UCS81" s="211"/>
      <c r="UCT81" s="211"/>
      <c r="UCU81" s="211"/>
      <c r="UCV81" s="211"/>
      <c r="UCW81" s="211"/>
      <c r="UCX81" s="211"/>
      <c r="UCY81" s="211"/>
      <c r="UCZ81" s="211"/>
      <c r="UDA81" s="211"/>
      <c r="UDB81" s="211"/>
      <c r="UDC81" s="211"/>
      <c r="UDD81" s="211"/>
      <c r="UDE81" s="211"/>
      <c r="UDF81" s="211"/>
      <c r="UDG81" s="211"/>
      <c r="UDH81" s="211"/>
      <c r="UDI81" s="211"/>
      <c r="UDJ81" s="211"/>
      <c r="UDK81" s="211"/>
      <c r="UDL81" s="211"/>
      <c r="UDM81" s="211"/>
      <c r="UDN81" s="211"/>
      <c r="UDO81" s="211"/>
      <c r="UDP81" s="211"/>
      <c r="UDQ81" s="211"/>
      <c r="UDR81" s="211"/>
      <c r="UDS81" s="211"/>
      <c r="UDT81" s="211"/>
      <c r="UDU81" s="211"/>
      <c r="UDV81" s="211"/>
      <c r="UDW81" s="211"/>
      <c r="UDX81" s="211"/>
      <c r="UDY81" s="211"/>
      <c r="UDZ81" s="211"/>
      <c r="UEA81" s="211"/>
      <c r="UEB81" s="211"/>
      <c r="UEC81" s="211"/>
      <c r="UED81" s="211"/>
      <c r="UEE81" s="211"/>
      <c r="UEF81" s="211"/>
      <c r="UEG81" s="211"/>
      <c r="UEH81" s="211"/>
      <c r="UEI81" s="211"/>
      <c r="UEJ81" s="211"/>
      <c r="UEK81" s="211"/>
      <c r="UEL81" s="211"/>
      <c r="UEM81" s="211"/>
      <c r="UEN81" s="211"/>
      <c r="UEO81" s="211"/>
      <c r="UEP81" s="211"/>
      <c r="UEQ81" s="211"/>
      <c r="UER81" s="211"/>
      <c r="UES81" s="211"/>
      <c r="UET81" s="211"/>
      <c r="UEU81" s="211"/>
      <c r="UEV81" s="211"/>
      <c r="UEW81" s="211"/>
      <c r="UEX81" s="211"/>
      <c r="UEY81" s="211"/>
      <c r="UEZ81" s="211"/>
      <c r="UFA81" s="211"/>
      <c r="UFB81" s="211"/>
      <c r="UFC81" s="211"/>
      <c r="UFD81" s="211"/>
      <c r="UFE81" s="211"/>
      <c r="UFF81" s="211"/>
      <c r="UFG81" s="211"/>
      <c r="UFH81" s="211"/>
      <c r="UFI81" s="211"/>
      <c r="UFJ81" s="211"/>
      <c r="UFK81" s="211"/>
      <c r="UFL81" s="211"/>
      <c r="UFM81" s="211"/>
      <c r="UFN81" s="211"/>
      <c r="UFO81" s="211"/>
      <c r="UFP81" s="211"/>
      <c r="UFQ81" s="211"/>
      <c r="UFR81" s="211"/>
      <c r="UFS81" s="211"/>
      <c r="UFT81" s="211"/>
      <c r="UFU81" s="211"/>
      <c r="UFV81" s="211"/>
      <c r="UFW81" s="211"/>
      <c r="UFX81" s="211"/>
      <c r="UFY81" s="211"/>
      <c r="UFZ81" s="211"/>
      <c r="UGA81" s="211"/>
      <c r="UGB81" s="211"/>
      <c r="UGC81" s="211"/>
      <c r="UGD81" s="211"/>
      <c r="UGE81" s="211"/>
      <c r="UGF81" s="211"/>
      <c r="UGG81" s="211"/>
      <c r="UGH81" s="211"/>
      <c r="UGI81" s="211"/>
      <c r="UGJ81" s="211"/>
      <c r="UGK81" s="211"/>
      <c r="UGL81" s="211"/>
      <c r="UGM81" s="211"/>
      <c r="UGN81" s="211"/>
      <c r="UGO81" s="211"/>
      <c r="UGP81" s="211"/>
      <c r="UGQ81" s="211"/>
      <c r="UGR81" s="211"/>
      <c r="UGS81" s="211"/>
      <c r="UGT81" s="211"/>
      <c r="UGU81" s="211"/>
      <c r="UGV81" s="211"/>
      <c r="UGW81" s="211"/>
      <c r="UGX81" s="211"/>
      <c r="UGY81" s="211"/>
      <c r="UGZ81" s="211"/>
      <c r="UHA81" s="211"/>
      <c r="UHB81" s="211"/>
      <c r="UHC81" s="211"/>
      <c r="UHD81" s="211"/>
      <c r="UHE81" s="211"/>
      <c r="UHF81" s="211"/>
      <c r="UHG81" s="211"/>
      <c r="UHH81" s="211"/>
      <c r="UHI81" s="211"/>
      <c r="UHJ81" s="211"/>
      <c r="UHK81" s="211"/>
      <c r="UHL81" s="211"/>
      <c r="UHM81" s="211"/>
      <c r="UHN81" s="211"/>
      <c r="UHO81" s="211"/>
      <c r="UHP81" s="211"/>
      <c r="UHQ81" s="211"/>
      <c r="UHR81" s="211"/>
      <c r="UHS81" s="211"/>
      <c r="UHT81" s="211"/>
      <c r="UHU81" s="211"/>
      <c r="UHV81" s="211"/>
      <c r="UHW81" s="211"/>
      <c r="UHX81" s="211"/>
      <c r="UHY81" s="211"/>
      <c r="UHZ81" s="211"/>
      <c r="UIA81" s="211"/>
      <c r="UIB81" s="211"/>
      <c r="UIC81" s="211"/>
      <c r="UID81" s="211"/>
      <c r="UIE81" s="211"/>
      <c r="UIF81" s="211"/>
      <c r="UIG81" s="211"/>
      <c r="UIH81" s="211"/>
      <c r="UII81" s="211"/>
      <c r="UIJ81" s="211"/>
      <c r="UIK81" s="211"/>
      <c r="UIL81" s="211"/>
      <c r="UIM81" s="211"/>
      <c r="UIN81" s="211"/>
      <c r="UIO81" s="211"/>
      <c r="UIP81" s="211"/>
      <c r="UIQ81" s="211"/>
      <c r="UIR81" s="211"/>
      <c r="UIS81" s="211"/>
      <c r="UIT81" s="211"/>
      <c r="UIU81" s="211"/>
      <c r="UIV81" s="211"/>
      <c r="UIW81" s="211"/>
      <c r="UIX81" s="211"/>
      <c r="UIY81" s="211"/>
      <c r="UIZ81" s="211"/>
      <c r="UJA81" s="211"/>
      <c r="UJB81" s="211"/>
      <c r="UJC81" s="211"/>
      <c r="UJD81" s="211"/>
      <c r="UJE81" s="211"/>
      <c r="UJF81" s="211"/>
      <c r="UJG81" s="211"/>
      <c r="UJH81" s="211"/>
      <c r="UJI81" s="211"/>
      <c r="UJJ81" s="211"/>
      <c r="UJK81" s="211"/>
      <c r="UJL81" s="211"/>
      <c r="UJM81" s="211"/>
      <c r="UJN81" s="211"/>
      <c r="UJO81" s="211"/>
      <c r="UJP81" s="211"/>
      <c r="UJQ81" s="211"/>
      <c r="UJR81" s="211"/>
      <c r="UJS81" s="211"/>
      <c r="UJT81" s="211"/>
      <c r="UJU81" s="211"/>
      <c r="UJV81" s="211"/>
      <c r="UJW81" s="211"/>
      <c r="UJX81" s="211"/>
      <c r="UJY81" s="211"/>
      <c r="UJZ81" s="211"/>
      <c r="UKA81" s="211"/>
      <c r="UKB81" s="211"/>
      <c r="UKC81" s="211"/>
      <c r="UKD81" s="211"/>
      <c r="UKE81" s="211"/>
      <c r="UKF81" s="211"/>
      <c r="UKG81" s="211"/>
      <c r="UKH81" s="211"/>
      <c r="UKI81" s="211"/>
      <c r="UKJ81" s="211"/>
      <c r="UKK81" s="211"/>
      <c r="UKL81" s="211"/>
      <c r="UKM81" s="211"/>
      <c r="UKN81" s="211"/>
      <c r="UKO81" s="211"/>
      <c r="UKP81" s="211"/>
      <c r="UKQ81" s="211"/>
      <c r="UKR81" s="211"/>
      <c r="UKS81" s="211"/>
      <c r="UKT81" s="211"/>
      <c r="UKU81" s="211"/>
      <c r="UKV81" s="211"/>
      <c r="UKW81" s="211"/>
      <c r="UKX81" s="211"/>
      <c r="UKY81" s="211"/>
      <c r="UKZ81" s="211"/>
      <c r="ULA81" s="211"/>
      <c r="ULB81" s="211"/>
      <c r="ULC81" s="211"/>
      <c r="ULD81" s="211"/>
      <c r="ULE81" s="211"/>
      <c r="ULF81" s="211"/>
      <c r="ULG81" s="211"/>
      <c r="ULH81" s="211"/>
      <c r="ULI81" s="211"/>
      <c r="ULJ81" s="211"/>
      <c r="ULK81" s="211"/>
      <c r="ULL81" s="211"/>
      <c r="ULM81" s="211"/>
      <c r="ULN81" s="211"/>
      <c r="ULO81" s="211"/>
      <c r="ULP81" s="211"/>
      <c r="ULQ81" s="211"/>
      <c r="ULR81" s="211"/>
      <c r="ULS81" s="211"/>
      <c r="ULT81" s="211"/>
      <c r="ULU81" s="211"/>
      <c r="ULV81" s="211"/>
      <c r="ULW81" s="211"/>
      <c r="ULX81" s="211"/>
      <c r="ULY81" s="211"/>
      <c r="ULZ81" s="211"/>
      <c r="UMA81" s="211"/>
      <c r="UMB81" s="211"/>
      <c r="UMC81" s="211"/>
      <c r="UMD81" s="211"/>
      <c r="UME81" s="211"/>
      <c r="UMF81" s="211"/>
      <c r="UMG81" s="211"/>
      <c r="UMH81" s="211"/>
      <c r="UMI81" s="211"/>
      <c r="UMJ81" s="211"/>
      <c r="UMK81" s="211"/>
      <c r="UML81" s="211"/>
      <c r="UMM81" s="211"/>
      <c r="UMN81" s="211"/>
      <c r="UMO81" s="211"/>
      <c r="UMP81" s="211"/>
      <c r="UMQ81" s="211"/>
      <c r="UMR81" s="211"/>
      <c r="UMS81" s="211"/>
      <c r="UMT81" s="211"/>
      <c r="UMU81" s="211"/>
      <c r="UMV81" s="211"/>
      <c r="UMW81" s="211"/>
      <c r="UMX81" s="211"/>
      <c r="UMY81" s="211"/>
      <c r="UMZ81" s="211"/>
      <c r="UNA81" s="211"/>
      <c r="UNB81" s="211"/>
      <c r="UNC81" s="211"/>
      <c r="UND81" s="211"/>
      <c r="UNE81" s="211"/>
      <c r="UNF81" s="211"/>
      <c r="UNG81" s="211"/>
      <c r="UNH81" s="211"/>
      <c r="UNI81" s="211"/>
      <c r="UNJ81" s="211"/>
      <c r="UNK81" s="211"/>
      <c r="UNL81" s="211"/>
      <c r="UNM81" s="211"/>
      <c r="UNN81" s="211"/>
      <c r="UNO81" s="211"/>
      <c r="UNP81" s="211"/>
      <c r="UNQ81" s="211"/>
      <c r="UNR81" s="211"/>
      <c r="UNS81" s="211"/>
      <c r="UNT81" s="211"/>
      <c r="UNU81" s="211"/>
      <c r="UNV81" s="211"/>
      <c r="UNW81" s="211"/>
      <c r="UNX81" s="211"/>
      <c r="UNY81" s="211"/>
      <c r="UNZ81" s="211"/>
      <c r="UOA81" s="211"/>
      <c r="UOB81" s="211"/>
      <c r="UOC81" s="211"/>
      <c r="UOD81" s="211"/>
      <c r="UOE81" s="211"/>
      <c r="UOF81" s="211"/>
      <c r="UOG81" s="211"/>
      <c r="UOH81" s="211"/>
      <c r="UOI81" s="211"/>
      <c r="UOJ81" s="211"/>
      <c r="UOK81" s="211"/>
      <c r="UOL81" s="211"/>
      <c r="UOM81" s="211"/>
      <c r="UON81" s="211"/>
      <c r="UOO81" s="211"/>
      <c r="UOP81" s="211"/>
      <c r="UOQ81" s="211"/>
      <c r="UOR81" s="211"/>
      <c r="UOS81" s="211"/>
      <c r="UOT81" s="211"/>
      <c r="UOU81" s="211"/>
      <c r="UOV81" s="211"/>
      <c r="UOW81" s="211"/>
      <c r="UOX81" s="211"/>
      <c r="UOY81" s="211"/>
      <c r="UOZ81" s="211"/>
      <c r="UPA81" s="211"/>
      <c r="UPB81" s="211"/>
      <c r="UPC81" s="211"/>
      <c r="UPD81" s="211"/>
      <c r="UPE81" s="211"/>
      <c r="UPF81" s="211"/>
      <c r="UPG81" s="211"/>
      <c r="UPH81" s="211"/>
      <c r="UPI81" s="211"/>
      <c r="UPJ81" s="211"/>
      <c r="UPK81" s="211"/>
      <c r="UPL81" s="211"/>
      <c r="UPM81" s="211"/>
      <c r="UPN81" s="211"/>
      <c r="UPO81" s="211"/>
      <c r="UPP81" s="211"/>
      <c r="UPQ81" s="211"/>
      <c r="UPR81" s="211"/>
      <c r="UPS81" s="211"/>
      <c r="UPT81" s="211"/>
      <c r="UPU81" s="211"/>
      <c r="UPV81" s="211"/>
      <c r="UPW81" s="211"/>
      <c r="UPX81" s="211"/>
      <c r="UPY81" s="211"/>
      <c r="UPZ81" s="211"/>
      <c r="UQA81" s="211"/>
      <c r="UQB81" s="211"/>
      <c r="UQC81" s="211"/>
      <c r="UQD81" s="211"/>
      <c r="UQE81" s="211"/>
      <c r="UQF81" s="211"/>
      <c r="UQG81" s="211"/>
      <c r="UQH81" s="211"/>
      <c r="UQI81" s="211"/>
      <c r="UQJ81" s="211"/>
      <c r="UQK81" s="211"/>
      <c r="UQL81" s="211"/>
      <c r="UQM81" s="211"/>
      <c r="UQN81" s="211"/>
      <c r="UQO81" s="211"/>
      <c r="UQP81" s="211"/>
      <c r="UQQ81" s="211"/>
      <c r="UQR81" s="211"/>
      <c r="UQS81" s="211"/>
      <c r="UQT81" s="211"/>
      <c r="UQU81" s="211"/>
      <c r="UQV81" s="211"/>
      <c r="UQW81" s="211"/>
      <c r="UQX81" s="211"/>
      <c r="UQY81" s="211"/>
      <c r="UQZ81" s="211"/>
      <c r="URA81" s="211"/>
      <c r="URB81" s="211"/>
      <c r="URC81" s="211"/>
      <c r="URD81" s="211"/>
      <c r="URE81" s="211"/>
      <c r="URF81" s="211"/>
      <c r="URG81" s="211"/>
      <c r="URH81" s="211"/>
      <c r="URI81" s="211"/>
      <c r="URJ81" s="211"/>
      <c r="URK81" s="211"/>
      <c r="URL81" s="211"/>
      <c r="URM81" s="211"/>
      <c r="URN81" s="211"/>
      <c r="URO81" s="211"/>
      <c r="URP81" s="211"/>
      <c r="URQ81" s="211"/>
      <c r="URR81" s="211"/>
      <c r="URS81" s="211"/>
      <c r="URT81" s="211"/>
      <c r="URU81" s="211"/>
      <c r="URV81" s="211"/>
      <c r="URW81" s="211"/>
      <c r="URX81" s="211"/>
      <c r="URY81" s="211"/>
      <c r="URZ81" s="211"/>
      <c r="USA81" s="211"/>
      <c r="USB81" s="211"/>
      <c r="USC81" s="211"/>
      <c r="USD81" s="211"/>
      <c r="USE81" s="211"/>
      <c r="USF81" s="211"/>
      <c r="USG81" s="211"/>
      <c r="USH81" s="211"/>
      <c r="USI81" s="211"/>
      <c r="USJ81" s="211"/>
      <c r="USK81" s="211"/>
      <c r="USL81" s="211"/>
      <c r="USM81" s="211"/>
      <c r="USN81" s="211"/>
      <c r="USO81" s="211"/>
      <c r="USP81" s="211"/>
      <c r="USQ81" s="211"/>
      <c r="USR81" s="211"/>
      <c r="USS81" s="211"/>
      <c r="UST81" s="211"/>
      <c r="USU81" s="211"/>
      <c r="USV81" s="211"/>
      <c r="USW81" s="211"/>
      <c r="USX81" s="211"/>
      <c r="USY81" s="211"/>
      <c r="USZ81" s="211"/>
      <c r="UTA81" s="211"/>
      <c r="UTB81" s="211"/>
      <c r="UTC81" s="211"/>
      <c r="UTD81" s="211"/>
      <c r="UTE81" s="211"/>
      <c r="UTF81" s="211"/>
      <c r="UTG81" s="211"/>
      <c r="UTH81" s="211"/>
      <c r="UTI81" s="211"/>
      <c r="UTJ81" s="211"/>
      <c r="UTK81" s="211"/>
      <c r="UTL81" s="211"/>
      <c r="UTM81" s="211"/>
      <c r="UTN81" s="211"/>
      <c r="UTO81" s="211"/>
      <c r="UTP81" s="211"/>
      <c r="UTQ81" s="211"/>
      <c r="UTR81" s="211"/>
      <c r="UTS81" s="211"/>
      <c r="UTT81" s="211"/>
      <c r="UTU81" s="211"/>
      <c r="UTV81" s="211"/>
      <c r="UTW81" s="211"/>
      <c r="UTX81" s="211"/>
      <c r="UTY81" s="211"/>
      <c r="UTZ81" s="211"/>
      <c r="UUA81" s="211"/>
      <c r="UUB81" s="211"/>
      <c r="UUC81" s="211"/>
      <c r="UUD81" s="211"/>
      <c r="UUE81" s="211"/>
      <c r="UUF81" s="211"/>
      <c r="UUG81" s="211"/>
      <c r="UUH81" s="211"/>
      <c r="UUI81" s="211"/>
      <c r="UUJ81" s="211"/>
      <c r="UUK81" s="211"/>
      <c r="UUL81" s="211"/>
      <c r="UUM81" s="211"/>
      <c r="UUN81" s="211"/>
      <c r="UUO81" s="211"/>
      <c r="UUP81" s="211"/>
      <c r="UUQ81" s="211"/>
      <c r="UUR81" s="211"/>
      <c r="UUS81" s="211"/>
      <c r="UUT81" s="211"/>
      <c r="UUU81" s="211"/>
      <c r="UUV81" s="211"/>
      <c r="UUW81" s="211"/>
      <c r="UUX81" s="211"/>
      <c r="UUY81" s="211"/>
      <c r="UUZ81" s="211"/>
      <c r="UVA81" s="211"/>
      <c r="UVB81" s="211"/>
      <c r="UVC81" s="211"/>
      <c r="UVD81" s="211"/>
      <c r="UVE81" s="211"/>
      <c r="UVF81" s="211"/>
      <c r="UVG81" s="211"/>
      <c r="UVH81" s="211"/>
      <c r="UVI81" s="211"/>
      <c r="UVJ81" s="211"/>
      <c r="UVK81" s="211"/>
      <c r="UVL81" s="211"/>
      <c r="UVM81" s="211"/>
      <c r="UVN81" s="211"/>
      <c r="UVO81" s="211"/>
      <c r="UVP81" s="211"/>
      <c r="UVQ81" s="211"/>
      <c r="UVR81" s="211"/>
      <c r="UVS81" s="211"/>
      <c r="UVT81" s="211"/>
      <c r="UVU81" s="211"/>
      <c r="UVV81" s="211"/>
      <c r="UVW81" s="211"/>
      <c r="UVX81" s="211"/>
      <c r="UVY81" s="211"/>
      <c r="UVZ81" s="211"/>
      <c r="UWA81" s="211"/>
      <c r="UWB81" s="211"/>
      <c r="UWC81" s="211"/>
      <c r="UWD81" s="211"/>
      <c r="UWE81" s="211"/>
      <c r="UWF81" s="211"/>
      <c r="UWG81" s="211"/>
      <c r="UWH81" s="211"/>
      <c r="UWI81" s="211"/>
      <c r="UWJ81" s="211"/>
      <c r="UWK81" s="211"/>
      <c r="UWL81" s="211"/>
      <c r="UWM81" s="211"/>
      <c r="UWN81" s="211"/>
      <c r="UWO81" s="211"/>
      <c r="UWP81" s="211"/>
      <c r="UWQ81" s="211"/>
      <c r="UWR81" s="211"/>
      <c r="UWS81" s="211"/>
      <c r="UWT81" s="211"/>
      <c r="UWU81" s="211"/>
      <c r="UWV81" s="211"/>
      <c r="UWW81" s="211"/>
      <c r="UWX81" s="211"/>
      <c r="UWY81" s="211"/>
      <c r="UWZ81" s="211"/>
      <c r="UXA81" s="211"/>
      <c r="UXB81" s="211"/>
      <c r="UXC81" s="211"/>
      <c r="UXD81" s="211"/>
      <c r="UXE81" s="211"/>
      <c r="UXF81" s="211"/>
      <c r="UXG81" s="211"/>
      <c r="UXH81" s="211"/>
      <c r="UXI81" s="211"/>
      <c r="UXJ81" s="211"/>
      <c r="UXK81" s="211"/>
      <c r="UXL81" s="211"/>
      <c r="UXM81" s="211"/>
      <c r="UXN81" s="211"/>
      <c r="UXO81" s="211"/>
      <c r="UXP81" s="211"/>
      <c r="UXQ81" s="211"/>
      <c r="UXR81" s="211"/>
      <c r="UXS81" s="211"/>
      <c r="UXT81" s="211"/>
      <c r="UXU81" s="211"/>
      <c r="UXV81" s="211"/>
      <c r="UXW81" s="211"/>
      <c r="UXX81" s="211"/>
      <c r="UXY81" s="211"/>
      <c r="UXZ81" s="211"/>
      <c r="UYA81" s="211"/>
      <c r="UYB81" s="211"/>
      <c r="UYC81" s="211"/>
      <c r="UYD81" s="211"/>
      <c r="UYE81" s="211"/>
      <c r="UYF81" s="211"/>
      <c r="UYG81" s="211"/>
      <c r="UYH81" s="211"/>
      <c r="UYI81" s="211"/>
      <c r="UYJ81" s="211"/>
      <c r="UYK81" s="211"/>
      <c r="UYL81" s="211"/>
      <c r="UYM81" s="211"/>
      <c r="UYN81" s="211"/>
      <c r="UYO81" s="211"/>
      <c r="UYP81" s="211"/>
      <c r="UYQ81" s="211"/>
      <c r="UYR81" s="211"/>
      <c r="UYS81" s="211"/>
      <c r="UYT81" s="211"/>
      <c r="UYU81" s="211"/>
      <c r="UYV81" s="211"/>
      <c r="UYW81" s="211"/>
      <c r="UYX81" s="211"/>
      <c r="UYY81" s="211"/>
      <c r="UYZ81" s="211"/>
      <c r="UZA81" s="211"/>
      <c r="UZB81" s="211"/>
      <c r="UZC81" s="211"/>
      <c r="UZD81" s="211"/>
      <c r="UZE81" s="211"/>
      <c r="UZF81" s="211"/>
      <c r="UZG81" s="211"/>
      <c r="UZH81" s="211"/>
      <c r="UZI81" s="211"/>
      <c r="UZJ81" s="211"/>
      <c r="UZK81" s="211"/>
      <c r="UZL81" s="211"/>
      <c r="UZM81" s="211"/>
      <c r="UZN81" s="211"/>
      <c r="UZO81" s="211"/>
      <c r="UZP81" s="211"/>
      <c r="UZQ81" s="211"/>
      <c r="UZR81" s="211"/>
      <c r="UZS81" s="211"/>
      <c r="UZT81" s="211"/>
      <c r="UZU81" s="211"/>
      <c r="UZV81" s="211"/>
      <c r="UZW81" s="211"/>
      <c r="UZX81" s="211"/>
      <c r="UZY81" s="211"/>
      <c r="UZZ81" s="211"/>
      <c r="VAA81" s="211"/>
      <c r="VAB81" s="211"/>
      <c r="VAC81" s="211"/>
      <c r="VAD81" s="211"/>
      <c r="VAE81" s="211"/>
      <c r="VAF81" s="211"/>
      <c r="VAG81" s="211"/>
      <c r="VAH81" s="211"/>
      <c r="VAI81" s="211"/>
      <c r="VAJ81" s="211"/>
      <c r="VAK81" s="211"/>
      <c r="VAL81" s="211"/>
      <c r="VAM81" s="211"/>
      <c r="VAN81" s="211"/>
      <c r="VAO81" s="211"/>
      <c r="VAP81" s="211"/>
      <c r="VAQ81" s="211"/>
      <c r="VAR81" s="211"/>
      <c r="VAS81" s="211"/>
      <c r="VAT81" s="211"/>
      <c r="VAU81" s="211"/>
      <c r="VAV81" s="211"/>
      <c r="VAW81" s="211"/>
      <c r="VAX81" s="211"/>
      <c r="VAY81" s="211"/>
      <c r="VAZ81" s="211"/>
      <c r="VBA81" s="211"/>
      <c r="VBB81" s="211"/>
      <c r="VBC81" s="211"/>
      <c r="VBD81" s="211"/>
      <c r="VBE81" s="211"/>
      <c r="VBF81" s="211"/>
      <c r="VBG81" s="211"/>
      <c r="VBH81" s="211"/>
      <c r="VBI81" s="211"/>
      <c r="VBJ81" s="211"/>
      <c r="VBK81" s="211"/>
      <c r="VBL81" s="211"/>
      <c r="VBM81" s="211"/>
      <c r="VBN81" s="211"/>
      <c r="VBO81" s="211"/>
      <c r="VBP81" s="211"/>
      <c r="VBQ81" s="211"/>
      <c r="VBR81" s="211"/>
      <c r="VBS81" s="211"/>
      <c r="VBT81" s="211"/>
      <c r="VBU81" s="211"/>
      <c r="VBV81" s="211"/>
      <c r="VBW81" s="211"/>
      <c r="VBX81" s="211"/>
      <c r="VBY81" s="211"/>
      <c r="VBZ81" s="211"/>
      <c r="VCA81" s="211"/>
      <c r="VCB81" s="211"/>
      <c r="VCC81" s="211"/>
      <c r="VCD81" s="211"/>
      <c r="VCE81" s="211"/>
      <c r="VCF81" s="211"/>
      <c r="VCG81" s="211"/>
      <c r="VCH81" s="211"/>
      <c r="VCI81" s="211"/>
      <c r="VCJ81" s="211"/>
      <c r="VCK81" s="211"/>
      <c r="VCL81" s="211"/>
      <c r="VCM81" s="211"/>
      <c r="VCN81" s="211"/>
      <c r="VCO81" s="211"/>
      <c r="VCP81" s="211"/>
      <c r="VCQ81" s="211"/>
      <c r="VCR81" s="211"/>
      <c r="VCS81" s="211"/>
      <c r="VCT81" s="211"/>
      <c r="VCU81" s="211"/>
      <c r="VCV81" s="211"/>
      <c r="VCW81" s="211"/>
      <c r="VCX81" s="211"/>
      <c r="VCY81" s="211"/>
      <c r="VCZ81" s="211"/>
      <c r="VDA81" s="211"/>
      <c r="VDB81" s="211"/>
      <c r="VDC81" s="211"/>
      <c r="VDD81" s="211"/>
      <c r="VDE81" s="211"/>
      <c r="VDF81" s="211"/>
      <c r="VDG81" s="211"/>
      <c r="VDH81" s="211"/>
      <c r="VDI81" s="211"/>
      <c r="VDJ81" s="211"/>
      <c r="VDK81" s="211"/>
      <c r="VDL81" s="211"/>
      <c r="VDM81" s="211"/>
      <c r="VDN81" s="211"/>
      <c r="VDO81" s="211"/>
      <c r="VDP81" s="211"/>
      <c r="VDQ81" s="211"/>
      <c r="VDR81" s="211"/>
      <c r="VDS81" s="211"/>
      <c r="VDT81" s="211"/>
      <c r="VDU81" s="211"/>
      <c r="VDV81" s="211"/>
      <c r="VDW81" s="211"/>
      <c r="VDX81" s="211"/>
      <c r="VDY81" s="211"/>
      <c r="VDZ81" s="211"/>
      <c r="VEA81" s="211"/>
      <c r="VEB81" s="211"/>
      <c r="VEC81" s="211"/>
      <c r="VED81" s="211"/>
      <c r="VEE81" s="211"/>
      <c r="VEF81" s="211"/>
      <c r="VEG81" s="211"/>
      <c r="VEH81" s="211"/>
      <c r="VEI81" s="211"/>
      <c r="VEJ81" s="211"/>
      <c r="VEK81" s="211"/>
      <c r="VEL81" s="211"/>
      <c r="VEM81" s="211"/>
      <c r="VEN81" s="211"/>
      <c r="VEO81" s="211"/>
      <c r="VEP81" s="211"/>
      <c r="VEQ81" s="211"/>
      <c r="VER81" s="211"/>
      <c r="VES81" s="211"/>
      <c r="VET81" s="211"/>
      <c r="VEU81" s="211"/>
      <c r="VEV81" s="211"/>
      <c r="VEW81" s="211"/>
      <c r="VEX81" s="211"/>
      <c r="VEY81" s="211"/>
      <c r="VEZ81" s="211"/>
      <c r="VFA81" s="211"/>
      <c r="VFB81" s="211"/>
      <c r="VFC81" s="211"/>
      <c r="VFD81" s="211"/>
      <c r="VFE81" s="211"/>
      <c r="VFF81" s="211"/>
      <c r="VFG81" s="211"/>
      <c r="VFH81" s="211"/>
      <c r="VFI81" s="211"/>
      <c r="VFJ81" s="211"/>
      <c r="VFK81" s="211"/>
      <c r="VFL81" s="211"/>
      <c r="VFM81" s="211"/>
      <c r="VFN81" s="211"/>
      <c r="VFO81" s="211"/>
      <c r="VFP81" s="211"/>
      <c r="VFQ81" s="211"/>
      <c r="VFR81" s="211"/>
      <c r="VFS81" s="211"/>
      <c r="VFT81" s="211"/>
      <c r="VFU81" s="211"/>
      <c r="VFV81" s="211"/>
      <c r="VFW81" s="211"/>
      <c r="VFX81" s="211"/>
      <c r="VFY81" s="211"/>
      <c r="VFZ81" s="211"/>
      <c r="VGA81" s="211"/>
      <c r="VGB81" s="211"/>
      <c r="VGC81" s="211"/>
      <c r="VGD81" s="211"/>
      <c r="VGE81" s="211"/>
      <c r="VGF81" s="211"/>
      <c r="VGG81" s="211"/>
      <c r="VGH81" s="211"/>
      <c r="VGI81" s="211"/>
      <c r="VGJ81" s="211"/>
      <c r="VGK81" s="211"/>
      <c r="VGL81" s="211"/>
      <c r="VGM81" s="211"/>
      <c r="VGN81" s="211"/>
      <c r="VGO81" s="211"/>
      <c r="VGP81" s="211"/>
      <c r="VGQ81" s="211"/>
      <c r="VGR81" s="211"/>
      <c r="VGS81" s="211"/>
      <c r="VGT81" s="211"/>
      <c r="VGU81" s="211"/>
      <c r="VGV81" s="211"/>
      <c r="VGW81" s="211"/>
      <c r="VGX81" s="211"/>
      <c r="VGY81" s="211"/>
      <c r="VGZ81" s="211"/>
      <c r="VHA81" s="211"/>
      <c r="VHB81" s="211"/>
      <c r="VHC81" s="211"/>
      <c r="VHD81" s="211"/>
      <c r="VHE81" s="211"/>
      <c r="VHF81" s="211"/>
      <c r="VHG81" s="211"/>
      <c r="VHH81" s="211"/>
      <c r="VHI81" s="211"/>
      <c r="VHJ81" s="211"/>
      <c r="VHK81" s="211"/>
      <c r="VHL81" s="211"/>
      <c r="VHM81" s="211"/>
      <c r="VHN81" s="211"/>
      <c r="VHO81" s="211"/>
      <c r="VHP81" s="211"/>
      <c r="VHQ81" s="211"/>
      <c r="VHR81" s="211"/>
      <c r="VHS81" s="211"/>
      <c r="VHT81" s="211"/>
      <c r="VHU81" s="211"/>
      <c r="VHV81" s="211"/>
      <c r="VHW81" s="211"/>
      <c r="VHX81" s="211"/>
      <c r="VHY81" s="211"/>
      <c r="VHZ81" s="211"/>
      <c r="VIA81" s="211"/>
      <c r="VIB81" s="211"/>
      <c r="VIC81" s="211"/>
      <c r="VID81" s="211"/>
      <c r="VIE81" s="211"/>
      <c r="VIF81" s="211"/>
      <c r="VIG81" s="211"/>
      <c r="VIH81" s="211"/>
      <c r="VII81" s="211"/>
      <c r="VIJ81" s="211"/>
      <c r="VIK81" s="211"/>
      <c r="VIL81" s="211"/>
      <c r="VIM81" s="211"/>
      <c r="VIN81" s="211"/>
      <c r="VIO81" s="211"/>
      <c r="VIP81" s="211"/>
      <c r="VIQ81" s="211"/>
      <c r="VIR81" s="211"/>
      <c r="VIS81" s="211"/>
      <c r="VIT81" s="211"/>
      <c r="VIU81" s="211"/>
      <c r="VIV81" s="211"/>
      <c r="VIW81" s="211"/>
      <c r="VIX81" s="211"/>
      <c r="VIY81" s="211"/>
      <c r="VIZ81" s="211"/>
      <c r="VJA81" s="211"/>
      <c r="VJB81" s="211"/>
      <c r="VJC81" s="211"/>
      <c r="VJD81" s="211"/>
      <c r="VJE81" s="211"/>
      <c r="VJF81" s="211"/>
      <c r="VJG81" s="211"/>
      <c r="VJH81" s="211"/>
      <c r="VJI81" s="211"/>
      <c r="VJJ81" s="211"/>
      <c r="VJK81" s="211"/>
      <c r="VJL81" s="211"/>
      <c r="VJM81" s="211"/>
      <c r="VJN81" s="211"/>
      <c r="VJO81" s="211"/>
      <c r="VJP81" s="211"/>
      <c r="VJQ81" s="211"/>
      <c r="VJR81" s="211"/>
      <c r="VJS81" s="211"/>
      <c r="VJT81" s="211"/>
      <c r="VJU81" s="211"/>
      <c r="VJV81" s="211"/>
      <c r="VJW81" s="211"/>
      <c r="VJX81" s="211"/>
      <c r="VJY81" s="211"/>
      <c r="VJZ81" s="211"/>
      <c r="VKA81" s="211"/>
      <c r="VKB81" s="211"/>
      <c r="VKC81" s="211"/>
      <c r="VKD81" s="211"/>
      <c r="VKE81" s="211"/>
      <c r="VKF81" s="211"/>
      <c r="VKG81" s="211"/>
      <c r="VKH81" s="211"/>
      <c r="VKI81" s="211"/>
      <c r="VKJ81" s="211"/>
      <c r="VKK81" s="211"/>
      <c r="VKL81" s="211"/>
      <c r="VKM81" s="211"/>
      <c r="VKN81" s="211"/>
      <c r="VKO81" s="211"/>
      <c r="VKP81" s="211"/>
      <c r="VKQ81" s="211"/>
      <c r="VKR81" s="211"/>
      <c r="VKS81" s="211"/>
      <c r="VKT81" s="211"/>
      <c r="VKU81" s="211"/>
      <c r="VKV81" s="211"/>
      <c r="VKW81" s="211"/>
      <c r="VKX81" s="211"/>
      <c r="VKY81" s="211"/>
      <c r="VKZ81" s="211"/>
      <c r="VLA81" s="211"/>
      <c r="VLB81" s="211"/>
      <c r="VLC81" s="211"/>
      <c r="VLD81" s="211"/>
      <c r="VLE81" s="211"/>
      <c r="VLF81" s="211"/>
      <c r="VLG81" s="211"/>
      <c r="VLH81" s="211"/>
      <c r="VLI81" s="211"/>
      <c r="VLJ81" s="211"/>
      <c r="VLK81" s="211"/>
      <c r="VLL81" s="211"/>
      <c r="VLM81" s="211"/>
      <c r="VLN81" s="211"/>
      <c r="VLO81" s="211"/>
      <c r="VLP81" s="211"/>
      <c r="VLQ81" s="211"/>
      <c r="VLR81" s="211"/>
      <c r="VLS81" s="211"/>
      <c r="VLT81" s="211"/>
      <c r="VLU81" s="211"/>
      <c r="VLV81" s="211"/>
      <c r="VLW81" s="211"/>
      <c r="VLX81" s="211"/>
      <c r="VLY81" s="211"/>
      <c r="VLZ81" s="211"/>
      <c r="VMA81" s="211"/>
      <c r="VMB81" s="211"/>
      <c r="VMC81" s="211"/>
      <c r="VMD81" s="211"/>
      <c r="VME81" s="211"/>
      <c r="VMF81" s="211"/>
      <c r="VMG81" s="211"/>
      <c r="VMH81" s="211"/>
      <c r="VMI81" s="211"/>
      <c r="VMJ81" s="211"/>
      <c r="VMK81" s="211"/>
      <c r="VML81" s="211"/>
      <c r="VMM81" s="211"/>
      <c r="VMN81" s="211"/>
      <c r="VMO81" s="211"/>
      <c r="VMP81" s="211"/>
      <c r="VMQ81" s="211"/>
      <c r="VMR81" s="211"/>
      <c r="VMS81" s="211"/>
      <c r="VMT81" s="211"/>
      <c r="VMU81" s="211"/>
      <c r="VMV81" s="211"/>
      <c r="VMW81" s="211"/>
      <c r="VMX81" s="211"/>
      <c r="VMY81" s="211"/>
      <c r="VMZ81" s="211"/>
      <c r="VNA81" s="211"/>
      <c r="VNB81" s="211"/>
      <c r="VNC81" s="211"/>
      <c r="VND81" s="211"/>
      <c r="VNE81" s="211"/>
      <c r="VNF81" s="211"/>
      <c r="VNG81" s="211"/>
      <c r="VNH81" s="211"/>
      <c r="VNI81" s="211"/>
      <c r="VNJ81" s="211"/>
      <c r="VNK81" s="211"/>
      <c r="VNL81" s="211"/>
      <c r="VNM81" s="211"/>
      <c r="VNN81" s="211"/>
      <c r="VNO81" s="211"/>
      <c r="VNP81" s="211"/>
      <c r="VNQ81" s="211"/>
      <c r="VNR81" s="211"/>
      <c r="VNS81" s="211"/>
      <c r="VNT81" s="211"/>
      <c r="VNU81" s="211"/>
      <c r="VNV81" s="211"/>
      <c r="VNW81" s="211"/>
      <c r="VNX81" s="211"/>
      <c r="VNY81" s="211"/>
      <c r="VNZ81" s="211"/>
      <c r="VOA81" s="211"/>
      <c r="VOB81" s="211"/>
      <c r="VOC81" s="211"/>
      <c r="VOD81" s="211"/>
      <c r="VOE81" s="211"/>
      <c r="VOF81" s="211"/>
      <c r="VOG81" s="211"/>
      <c r="VOH81" s="211"/>
      <c r="VOI81" s="211"/>
      <c r="VOJ81" s="211"/>
      <c r="VOK81" s="211"/>
      <c r="VOL81" s="211"/>
      <c r="VOM81" s="211"/>
      <c r="VON81" s="211"/>
      <c r="VOO81" s="211"/>
      <c r="VOP81" s="211"/>
      <c r="VOQ81" s="211"/>
      <c r="VOR81" s="211"/>
      <c r="VOS81" s="211"/>
      <c r="VOT81" s="211"/>
      <c r="VOU81" s="211"/>
      <c r="VOV81" s="211"/>
      <c r="VOW81" s="211"/>
      <c r="VOX81" s="211"/>
      <c r="VOY81" s="211"/>
      <c r="VOZ81" s="211"/>
      <c r="VPA81" s="211"/>
      <c r="VPB81" s="211"/>
      <c r="VPC81" s="211"/>
      <c r="VPD81" s="211"/>
      <c r="VPE81" s="211"/>
      <c r="VPF81" s="211"/>
      <c r="VPG81" s="211"/>
      <c r="VPH81" s="211"/>
      <c r="VPI81" s="211"/>
      <c r="VPJ81" s="211"/>
      <c r="VPK81" s="211"/>
      <c r="VPL81" s="211"/>
      <c r="VPM81" s="211"/>
      <c r="VPN81" s="211"/>
      <c r="VPO81" s="211"/>
      <c r="VPP81" s="211"/>
      <c r="VPQ81" s="211"/>
      <c r="VPR81" s="211"/>
      <c r="VPS81" s="211"/>
      <c r="VPT81" s="211"/>
      <c r="VPU81" s="211"/>
      <c r="VPV81" s="211"/>
      <c r="VPW81" s="211"/>
      <c r="VPX81" s="211"/>
      <c r="VPY81" s="211"/>
      <c r="VPZ81" s="211"/>
      <c r="VQA81" s="211"/>
      <c r="VQB81" s="211"/>
      <c r="VQC81" s="211"/>
      <c r="VQD81" s="211"/>
      <c r="VQE81" s="211"/>
      <c r="VQF81" s="211"/>
      <c r="VQG81" s="211"/>
      <c r="VQH81" s="211"/>
      <c r="VQI81" s="211"/>
      <c r="VQJ81" s="211"/>
      <c r="VQK81" s="211"/>
      <c r="VQL81" s="211"/>
      <c r="VQM81" s="211"/>
      <c r="VQN81" s="211"/>
      <c r="VQO81" s="211"/>
      <c r="VQP81" s="211"/>
      <c r="VQQ81" s="211"/>
      <c r="VQR81" s="211"/>
      <c r="VQS81" s="211"/>
      <c r="VQT81" s="211"/>
      <c r="VQU81" s="211"/>
      <c r="VQV81" s="211"/>
      <c r="VQW81" s="211"/>
      <c r="VQX81" s="211"/>
      <c r="VQY81" s="211"/>
      <c r="VQZ81" s="211"/>
      <c r="VRA81" s="211"/>
      <c r="VRB81" s="211"/>
      <c r="VRC81" s="211"/>
      <c r="VRD81" s="211"/>
      <c r="VRE81" s="211"/>
      <c r="VRF81" s="211"/>
      <c r="VRG81" s="211"/>
      <c r="VRH81" s="211"/>
      <c r="VRI81" s="211"/>
      <c r="VRJ81" s="211"/>
      <c r="VRK81" s="211"/>
      <c r="VRL81" s="211"/>
      <c r="VRM81" s="211"/>
      <c r="VRN81" s="211"/>
      <c r="VRO81" s="211"/>
      <c r="VRP81" s="211"/>
      <c r="VRQ81" s="211"/>
      <c r="VRR81" s="211"/>
      <c r="VRS81" s="211"/>
      <c r="VRT81" s="211"/>
      <c r="VRU81" s="211"/>
      <c r="VRV81" s="211"/>
      <c r="VRW81" s="211"/>
      <c r="VRX81" s="211"/>
      <c r="VRY81" s="211"/>
      <c r="VRZ81" s="211"/>
      <c r="VSA81" s="211"/>
      <c r="VSB81" s="211"/>
      <c r="VSC81" s="211"/>
      <c r="VSD81" s="211"/>
      <c r="VSE81" s="211"/>
      <c r="VSF81" s="211"/>
      <c r="VSG81" s="211"/>
      <c r="VSH81" s="211"/>
      <c r="VSI81" s="211"/>
      <c r="VSJ81" s="211"/>
      <c r="VSK81" s="211"/>
      <c r="VSL81" s="211"/>
      <c r="VSM81" s="211"/>
      <c r="VSN81" s="211"/>
      <c r="VSO81" s="211"/>
      <c r="VSP81" s="211"/>
      <c r="VSQ81" s="211"/>
      <c r="VSR81" s="211"/>
      <c r="VSS81" s="211"/>
      <c r="VST81" s="211"/>
      <c r="VSU81" s="211"/>
      <c r="VSV81" s="211"/>
      <c r="VSW81" s="211"/>
      <c r="VSX81" s="211"/>
      <c r="VSY81" s="211"/>
      <c r="VSZ81" s="211"/>
      <c r="VTA81" s="211"/>
      <c r="VTB81" s="211"/>
      <c r="VTC81" s="211"/>
      <c r="VTD81" s="211"/>
      <c r="VTE81" s="211"/>
      <c r="VTF81" s="211"/>
      <c r="VTG81" s="211"/>
      <c r="VTH81" s="211"/>
      <c r="VTI81" s="211"/>
      <c r="VTJ81" s="211"/>
      <c r="VTK81" s="211"/>
      <c r="VTL81" s="211"/>
      <c r="VTM81" s="211"/>
      <c r="VTN81" s="211"/>
      <c r="VTO81" s="211"/>
      <c r="VTP81" s="211"/>
      <c r="VTQ81" s="211"/>
      <c r="VTR81" s="211"/>
      <c r="VTS81" s="211"/>
      <c r="VTT81" s="211"/>
      <c r="VTU81" s="211"/>
      <c r="VTV81" s="211"/>
      <c r="VTW81" s="211"/>
      <c r="VTX81" s="211"/>
      <c r="VTY81" s="211"/>
      <c r="VTZ81" s="211"/>
      <c r="VUA81" s="211"/>
      <c r="VUB81" s="211"/>
      <c r="VUC81" s="211"/>
      <c r="VUD81" s="211"/>
      <c r="VUE81" s="211"/>
      <c r="VUF81" s="211"/>
      <c r="VUG81" s="211"/>
      <c r="VUH81" s="211"/>
      <c r="VUI81" s="211"/>
      <c r="VUJ81" s="211"/>
      <c r="VUK81" s="211"/>
      <c r="VUL81" s="211"/>
      <c r="VUM81" s="211"/>
      <c r="VUN81" s="211"/>
      <c r="VUO81" s="211"/>
      <c r="VUP81" s="211"/>
      <c r="VUQ81" s="211"/>
      <c r="VUR81" s="211"/>
      <c r="VUS81" s="211"/>
      <c r="VUT81" s="211"/>
      <c r="VUU81" s="211"/>
      <c r="VUV81" s="211"/>
      <c r="VUW81" s="211"/>
      <c r="VUX81" s="211"/>
      <c r="VUY81" s="211"/>
      <c r="VUZ81" s="211"/>
      <c r="VVA81" s="211"/>
      <c r="VVB81" s="211"/>
      <c r="VVC81" s="211"/>
      <c r="VVD81" s="211"/>
      <c r="VVE81" s="211"/>
      <c r="VVF81" s="211"/>
      <c r="VVG81" s="211"/>
      <c r="VVH81" s="211"/>
      <c r="VVI81" s="211"/>
      <c r="VVJ81" s="211"/>
      <c r="VVK81" s="211"/>
      <c r="VVL81" s="211"/>
      <c r="VVM81" s="211"/>
      <c r="VVN81" s="211"/>
      <c r="VVO81" s="211"/>
      <c r="VVP81" s="211"/>
      <c r="VVQ81" s="211"/>
      <c r="VVR81" s="211"/>
      <c r="VVS81" s="211"/>
      <c r="VVT81" s="211"/>
      <c r="VVU81" s="211"/>
      <c r="VVV81" s="211"/>
      <c r="VVW81" s="211"/>
      <c r="VVX81" s="211"/>
      <c r="VVY81" s="211"/>
      <c r="VVZ81" s="211"/>
      <c r="VWA81" s="211"/>
      <c r="VWB81" s="211"/>
      <c r="VWC81" s="211"/>
      <c r="VWD81" s="211"/>
      <c r="VWE81" s="211"/>
      <c r="VWF81" s="211"/>
      <c r="VWG81" s="211"/>
      <c r="VWH81" s="211"/>
      <c r="VWI81" s="211"/>
      <c r="VWJ81" s="211"/>
      <c r="VWK81" s="211"/>
      <c r="VWL81" s="211"/>
      <c r="VWM81" s="211"/>
      <c r="VWN81" s="211"/>
      <c r="VWO81" s="211"/>
      <c r="VWP81" s="211"/>
      <c r="VWQ81" s="211"/>
      <c r="VWR81" s="211"/>
      <c r="VWS81" s="211"/>
      <c r="VWT81" s="211"/>
      <c r="VWU81" s="211"/>
      <c r="VWV81" s="211"/>
      <c r="VWW81" s="211"/>
      <c r="VWX81" s="211"/>
      <c r="VWY81" s="211"/>
      <c r="VWZ81" s="211"/>
      <c r="VXA81" s="211"/>
      <c r="VXB81" s="211"/>
      <c r="VXC81" s="211"/>
      <c r="VXD81" s="211"/>
      <c r="VXE81" s="211"/>
      <c r="VXF81" s="211"/>
      <c r="VXG81" s="211"/>
      <c r="VXH81" s="211"/>
      <c r="VXI81" s="211"/>
      <c r="VXJ81" s="211"/>
      <c r="VXK81" s="211"/>
      <c r="VXL81" s="211"/>
      <c r="VXM81" s="211"/>
      <c r="VXN81" s="211"/>
      <c r="VXO81" s="211"/>
      <c r="VXP81" s="211"/>
      <c r="VXQ81" s="211"/>
      <c r="VXR81" s="211"/>
      <c r="VXS81" s="211"/>
      <c r="VXT81" s="211"/>
      <c r="VXU81" s="211"/>
      <c r="VXV81" s="211"/>
      <c r="VXW81" s="211"/>
      <c r="VXX81" s="211"/>
      <c r="VXY81" s="211"/>
      <c r="VXZ81" s="211"/>
      <c r="VYA81" s="211"/>
      <c r="VYB81" s="211"/>
      <c r="VYC81" s="211"/>
      <c r="VYD81" s="211"/>
      <c r="VYE81" s="211"/>
      <c r="VYF81" s="211"/>
      <c r="VYG81" s="211"/>
      <c r="VYH81" s="211"/>
      <c r="VYI81" s="211"/>
      <c r="VYJ81" s="211"/>
      <c r="VYK81" s="211"/>
      <c r="VYL81" s="211"/>
      <c r="VYM81" s="211"/>
      <c r="VYN81" s="211"/>
      <c r="VYO81" s="211"/>
      <c r="VYP81" s="211"/>
      <c r="VYQ81" s="211"/>
      <c r="VYR81" s="211"/>
      <c r="VYS81" s="211"/>
      <c r="VYT81" s="211"/>
      <c r="VYU81" s="211"/>
      <c r="VYV81" s="211"/>
      <c r="VYW81" s="211"/>
      <c r="VYX81" s="211"/>
      <c r="VYY81" s="211"/>
      <c r="VYZ81" s="211"/>
      <c r="VZA81" s="211"/>
      <c r="VZB81" s="211"/>
      <c r="VZC81" s="211"/>
      <c r="VZD81" s="211"/>
      <c r="VZE81" s="211"/>
      <c r="VZF81" s="211"/>
      <c r="VZG81" s="211"/>
      <c r="VZH81" s="211"/>
      <c r="VZI81" s="211"/>
      <c r="VZJ81" s="211"/>
      <c r="VZK81" s="211"/>
      <c r="VZL81" s="211"/>
      <c r="VZM81" s="211"/>
      <c r="VZN81" s="211"/>
      <c r="VZO81" s="211"/>
      <c r="VZP81" s="211"/>
      <c r="VZQ81" s="211"/>
      <c r="VZR81" s="211"/>
      <c r="VZS81" s="211"/>
      <c r="VZT81" s="211"/>
      <c r="VZU81" s="211"/>
      <c r="VZV81" s="211"/>
      <c r="VZW81" s="211"/>
      <c r="VZX81" s="211"/>
      <c r="VZY81" s="211"/>
      <c r="VZZ81" s="211"/>
      <c r="WAA81" s="211"/>
      <c r="WAB81" s="211"/>
      <c r="WAC81" s="211"/>
      <c r="WAD81" s="211"/>
      <c r="WAE81" s="211"/>
      <c r="WAF81" s="211"/>
      <c r="WAG81" s="211"/>
      <c r="WAH81" s="211"/>
      <c r="WAI81" s="211"/>
      <c r="WAJ81" s="211"/>
      <c r="WAK81" s="211"/>
      <c r="WAL81" s="211"/>
      <c r="WAM81" s="211"/>
      <c r="WAN81" s="211"/>
      <c r="WAO81" s="211"/>
      <c r="WAP81" s="211"/>
      <c r="WAQ81" s="211"/>
      <c r="WAR81" s="211"/>
      <c r="WAS81" s="211"/>
      <c r="WAT81" s="211"/>
      <c r="WAU81" s="211"/>
      <c r="WAV81" s="211"/>
      <c r="WAW81" s="211"/>
      <c r="WAX81" s="211"/>
      <c r="WAY81" s="211"/>
      <c r="WAZ81" s="211"/>
      <c r="WBA81" s="211"/>
      <c r="WBB81" s="211"/>
      <c r="WBC81" s="211"/>
      <c r="WBD81" s="211"/>
      <c r="WBE81" s="211"/>
      <c r="WBF81" s="211"/>
      <c r="WBG81" s="211"/>
      <c r="WBH81" s="211"/>
      <c r="WBI81" s="211"/>
      <c r="WBJ81" s="211"/>
      <c r="WBK81" s="211"/>
      <c r="WBL81" s="211"/>
      <c r="WBM81" s="211"/>
      <c r="WBN81" s="211"/>
      <c r="WBO81" s="211"/>
      <c r="WBP81" s="211"/>
      <c r="WBQ81" s="211"/>
      <c r="WBR81" s="211"/>
      <c r="WBS81" s="211"/>
      <c r="WBT81" s="211"/>
      <c r="WBU81" s="211"/>
      <c r="WBV81" s="211"/>
      <c r="WBW81" s="211"/>
      <c r="WBX81" s="211"/>
      <c r="WBY81" s="211"/>
      <c r="WBZ81" s="211"/>
      <c r="WCA81" s="211"/>
      <c r="WCB81" s="211"/>
      <c r="WCC81" s="211"/>
      <c r="WCD81" s="211"/>
      <c r="WCE81" s="211"/>
      <c r="WCF81" s="211"/>
      <c r="WCG81" s="211"/>
      <c r="WCH81" s="211"/>
      <c r="WCI81" s="211"/>
      <c r="WCJ81" s="211"/>
      <c r="WCK81" s="211"/>
      <c r="WCL81" s="211"/>
      <c r="WCM81" s="211"/>
      <c r="WCN81" s="211"/>
      <c r="WCO81" s="211"/>
      <c r="WCP81" s="211"/>
      <c r="WCQ81" s="211"/>
      <c r="WCR81" s="211"/>
      <c r="WCS81" s="211"/>
      <c r="WCT81" s="211"/>
      <c r="WCU81" s="211"/>
      <c r="WCV81" s="211"/>
      <c r="WCW81" s="211"/>
      <c r="WCX81" s="211"/>
      <c r="WCY81" s="211"/>
      <c r="WCZ81" s="211"/>
      <c r="WDA81" s="211"/>
      <c r="WDB81" s="211"/>
      <c r="WDC81" s="211"/>
      <c r="WDD81" s="211"/>
      <c r="WDE81" s="211"/>
      <c r="WDF81" s="211"/>
      <c r="WDG81" s="211"/>
      <c r="WDH81" s="211"/>
      <c r="WDI81" s="211"/>
      <c r="WDJ81" s="211"/>
      <c r="WDK81" s="211"/>
      <c r="WDL81" s="211"/>
      <c r="WDM81" s="211"/>
      <c r="WDN81" s="211"/>
      <c r="WDO81" s="211"/>
      <c r="WDP81" s="211"/>
      <c r="WDQ81" s="211"/>
      <c r="WDR81" s="211"/>
      <c r="WDS81" s="211"/>
      <c r="WDT81" s="211"/>
      <c r="WDU81" s="211"/>
      <c r="WDV81" s="211"/>
      <c r="WDW81" s="211"/>
      <c r="WDX81" s="211"/>
      <c r="WDY81" s="211"/>
      <c r="WDZ81" s="211"/>
      <c r="WEA81" s="211"/>
      <c r="WEB81" s="211"/>
      <c r="WEC81" s="211"/>
      <c r="WED81" s="211"/>
      <c r="WEE81" s="211"/>
      <c r="WEF81" s="211"/>
      <c r="WEG81" s="211"/>
      <c r="WEH81" s="211"/>
      <c r="WEI81" s="211"/>
      <c r="WEJ81" s="211"/>
      <c r="WEK81" s="211"/>
      <c r="WEL81" s="211"/>
      <c r="WEM81" s="211"/>
      <c r="WEN81" s="211"/>
      <c r="WEO81" s="211"/>
      <c r="WEP81" s="211"/>
      <c r="WEQ81" s="211"/>
      <c r="WER81" s="211"/>
      <c r="WES81" s="211"/>
      <c r="WET81" s="211"/>
      <c r="WEU81" s="211"/>
      <c r="WEV81" s="211"/>
      <c r="WEW81" s="211"/>
      <c r="WEX81" s="211"/>
      <c r="WEY81" s="211"/>
      <c r="WEZ81" s="211"/>
      <c r="WFA81" s="211"/>
      <c r="WFB81" s="211"/>
      <c r="WFC81" s="211"/>
      <c r="WFD81" s="211"/>
      <c r="WFE81" s="211"/>
      <c r="WFF81" s="211"/>
      <c r="WFG81" s="211"/>
      <c r="WFH81" s="211"/>
      <c r="WFI81" s="211"/>
      <c r="WFJ81" s="211"/>
      <c r="WFK81" s="211"/>
      <c r="WFL81" s="211"/>
      <c r="WFM81" s="211"/>
      <c r="WFN81" s="211"/>
      <c r="WFO81" s="211"/>
      <c r="WFP81" s="211"/>
      <c r="WFQ81" s="211"/>
      <c r="WFR81" s="211"/>
      <c r="WFS81" s="211"/>
      <c r="WFT81" s="211"/>
      <c r="WFU81" s="211"/>
      <c r="WFV81" s="211"/>
      <c r="WFW81" s="211"/>
      <c r="WFX81" s="211"/>
      <c r="WFY81" s="211"/>
      <c r="WFZ81" s="211"/>
      <c r="WGA81" s="211"/>
      <c r="WGB81" s="211"/>
      <c r="WGC81" s="211"/>
      <c r="WGD81" s="211"/>
      <c r="WGE81" s="211"/>
      <c r="WGF81" s="211"/>
      <c r="WGG81" s="211"/>
      <c r="WGH81" s="211"/>
      <c r="WGI81" s="211"/>
      <c r="WGJ81" s="211"/>
      <c r="WGK81" s="211"/>
      <c r="WGL81" s="211"/>
      <c r="WGM81" s="211"/>
      <c r="WGN81" s="211"/>
      <c r="WGO81" s="211"/>
      <c r="WGP81" s="211"/>
      <c r="WGQ81" s="211"/>
      <c r="WGR81" s="211"/>
      <c r="WGS81" s="211"/>
      <c r="WGT81" s="211"/>
      <c r="WGU81" s="211"/>
      <c r="WGV81" s="211"/>
      <c r="WGW81" s="211"/>
      <c r="WGX81" s="211"/>
      <c r="WGY81" s="211"/>
      <c r="WGZ81" s="211"/>
      <c r="WHA81" s="211"/>
      <c r="WHB81" s="211"/>
      <c r="WHC81" s="211"/>
      <c r="WHD81" s="211"/>
      <c r="WHE81" s="211"/>
      <c r="WHF81" s="211"/>
      <c r="WHG81" s="211"/>
      <c r="WHH81" s="211"/>
      <c r="WHI81" s="211"/>
      <c r="WHJ81" s="211"/>
      <c r="WHK81" s="211"/>
      <c r="WHL81" s="211"/>
      <c r="WHM81" s="211"/>
      <c r="WHN81" s="211"/>
      <c r="WHO81" s="211"/>
      <c r="WHP81" s="211"/>
      <c r="WHQ81" s="211"/>
      <c r="WHR81" s="211"/>
      <c r="WHS81" s="211"/>
      <c r="WHT81" s="211"/>
      <c r="WHU81" s="211"/>
      <c r="WHV81" s="211"/>
      <c r="WHW81" s="211"/>
      <c r="WHX81" s="211"/>
      <c r="WHY81" s="211"/>
      <c r="WHZ81" s="211"/>
      <c r="WIA81" s="211"/>
      <c r="WIB81" s="211"/>
      <c r="WIC81" s="211"/>
      <c r="WID81" s="211"/>
      <c r="WIE81" s="211"/>
      <c r="WIF81" s="211"/>
      <c r="WIG81" s="211"/>
      <c r="WIH81" s="211"/>
      <c r="WII81" s="211"/>
      <c r="WIJ81" s="211"/>
      <c r="WIK81" s="211"/>
      <c r="WIL81" s="211"/>
      <c r="WIM81" s="211"/>
      <c r="WIN81" s="211"/>
      <c r="WIO81" s="211"/>
      <c r="WIP81" s="211"/>
      <c r="WIQ81" s="211"/>
      <c r="WIR81" s="211"/>
      <c r="WIS81" s="211"/>
      <c r="WIT81" s="211"/>
      <c r="WIU81" s="211"/>
      <c r="WIV81" s="211"/>
      <c r="WIW81" s="211"/>
      <c r="WIX81" s="211"/>
      <c r="WIY81" s="211"/>
      <c r="WIZ81" s="211"/>
      <c r="WJA81" s="211"/>
      <c r="WJB81" s="211"/>
      <c r="WJC81" s="211"/>
      <c r="WJD81" s="211"/>
      <c r="WJE81" s="211"/>
      <c r="WJF81" s="211"/>
      <c r="WJG81" s="211"/>
      <c r="WJH81" s="211"/>
      <c r="WJI81" s="211"/>
      <c r="WJJ81" s="211"/>
      <c r="WJK81" s="211"/>
      <c r="WJL81" s="211"/>
      <c r="WJM81" s="211"/>
      <c r="WJN81" s="211"/>
      <c r="WJO81" s="211"/>
      <c r="WJP81" s="211"/>
      <c r="WJQ81" s="211"/>
      <c r="WJR81" s="211"/>
      <c r="WJS81" s="211"/>
      <c r="WJT81" s="211"/>
      <c r="WJU81" s="211"/>
      <c r="WJV81" s="211"/>
      <c r="WJW81" s="211"/>
      <c r="WJX81" s="211"/>
      <c r="WJY81" s="211"/>
      <c r="WJZ81" s="211"/>
      <c r="WKA81" s="211"/>
      <c r="WKB81" s="211"/>
      <c r="WKC81" s="211"/>
      <c r="WKD81" s="211"/>
      <c r="WKE81" s="211"/>
      <c r="WKF81" s="211"/>
      <c r="WKG81" s="211"/>
      <c r="WKH81" s="211"/>
      <c r="WKI81" s="211"/>
      <c r="WKJ81" s="211"/>
      <c r="WKK81" s="211"/>
      <c r="WKL81" s="211"/>
      <c r="WKM81" s="211"/>
      <c r="WKN81" s="211"/>
      <c r="WKO81" s="211"/>
      <c r="WKP81" s="211"/>
      <c r="WKQ81" s="211"/>
      <c r="WKR81" s="211"/>
      <c r="WKS81" s="211"/>
      <c r="WKT81" s="211"/>
      <c r="WKU81" s="211"/>
      <c r="WKV81" s="211"/>
      <c r="WKW81" s="211"/>
      <c r="WKX81" s="211"/>
      <c r="WKY81" s="211"/>
      <c r="WKZ81" s="211"/>
      <c r="WLA81" s="211"/>
      <c r="WLB81" s="211"/>
      <c r="WLC81" s="211"/>
      <c r="WLD81" s="211"/>
      <c r="WLE81" s="211"/>
      <c r="WLF81" s="211"/>
      <c r="WLG81" s="211"/>
      <c r="WLH81" s="211"/>
      <c r="WLI81" s="211"/>
      <c r="WLJ81" s="211"/>
      <c r="WLK81" s="211"/>
      <c r="WLL81" s="211"/>
      <c r="WLM81" s="211"/>
      <c r="WLN81" s="211"/>
      <c r="WLO81" s="211"/>
      <c r="WLP81" s="211"/>
      <c r="WLQ81" s="211"/>
      <c r="WLR81" s="211"/>
      <c r="WLS81" s="211"/>
      <c r="WLT81" s="211"/>
      <c r="WLU81" s="211"/>
      <c r="WLV81" s="211"/>
      <c r="WLW81" s="211"/>
      <c r="WLX81" s="211"/>
      <c r="WLY81" s="211"/>
      <c r="WLZ81" s="211"/>
      <c r="WMA81" s="211"/>
      <c r="WMB81" s="211"/>
      <c r="WMC81" s="211"/>
      <c r="WMD81" s="211"/>
      <c r="WME81" s="211"/>
      <c r="WMF81" s="211"/>
      <c r="WMG81" s="211"/>
      <c r="WMH81" s="211"/>
      <c r="WMI81" s="211"/>
      <c r="WMJ81" s="211"/>
      <c r="WMK81" s="211"/>
      <c r="WML81" s="211"/>
      <c r="WMM81" s="211"/>
      <c r="WMN81" s="211"/>
      <c r="WMO81" s="211"/>
      <c r="WMP81" s="211"/>
      <c r="WMQ81" s="211"/>
      <c r="WMR81" s="211"/>
      <c r="WMS81" s="211"/>
      <c r="WMT81" s="211"/>
      <c r="WMU81" s="211"/>
      <c r="WMV81" s="211"/>
      <c r="WMW81" s="211"/>
      <c r="WMX81" s="211"/>
      <c r="WMY81" s="211"/>
      <c r="WMZ81" s="211"/>
      <c r="WNA81" s="211"/>
      <c r="WNB81" s="211"/>
      <c r="WNC81" s="211"/>
      <c r="WND81" s="211"/>
      <c r="WNE81" s="211"/>
      <c r="WNF81" s="211"/>
      <c r="WNG81" s="211"/>
      <c r="WNH81" s="211"/>
      <c r="WNI81" s="211"/>
      <c r="WNJ81" s="211"/>
      <c r="WNK81" s="211"/>
      <c r="WNL81" s="211"/>
      <c r="WNM81" s="211"/>
      <c r="WNN81" s="211"/>
      <c r="WNO81" s="211"/>
      <c r="WNP81" s="211"/>
      <c r="WNQ81" s="211"/>
      <c r="WNR81" s="211"/>
      <c r="WNS81" s="211"/>
      <c r="WNT81" s="211"/>
      <c r="WNU81" s="211"/>
      <c r="WNV81" s="211"/>
      <c r="WNW81" s="211"/>
      <c r="WNX81" s="211"/>
      <c r="WNY81" s="211"/>
      <c r="WNZ81" s="211"/>
      <c r="WOA81" s="211"/>
      <c r="WOB81" s="211"/>
      <c r="WOC81" s="211"/>
      <c r="WOD81" s="211"/>
      <c r="WOE81" s="211"/>
      <c r="WOF81" s="211"/>
      <c r="WOG81" s="211"/>
      <c r="WOH81" s="211"/>
      <c r="WOI81" s="211"/>
      <c r="WOJ81" s="211"/>
      <c r="WOK81" s="211"/>
      <c r="WOL81" s="211"/>
      <c r="WOM81" s="211"/>
      <c r="WON81" s="211"/>
      <c r="WOO81" s="211"/>
      <c r="WOP81" s="211"/>
      <c r="WOQ81" s="211"/>
      <c r="WOR81" s="211"/>
      <c r="WOS81" s="211"/>
      <c r="WOT81" s="211"/>
      <c r="WOU81" s="211"/>
      <c r="WOV81" s="211"/>
      <c r="WOW81" s="211"/>
      <c r="WOX81" s="211"/>
      <c r="WOY81" s="211"/>
      <c r="WOZ81" s="211"/>
      <c r="WPA81" s="211"/>
      <c r="WPB81" s="211"/>
      <c r="WPC81" s="211"/>
      <c r="WPD81" s="211"/>
      <c r="WPE81" s="211"/>
      <c r="WPF81" s="211"/>
      <c r="WPG81" s="211"/>
      <c r="WPH81" s="211"/>
      <c r="WPI81" s="211"/>
      <c r="WPJ81" s="211"/>
      <c r="WPK81" s="211"/>
      <c r="WPL81" s="211"/>
      <c r="WPM81" s="211"/>
      <c r="WPN81" s="211"/>
      <c r="WPO81" s="211"/>
      <c r="WPP81" s="211"/>
      <c r="WPQ81" s="211"/>
      <c r="WPR81" s="211"/>
      <c r="WPS81" s="211"/>
      <c r="WPT81" s="211"/>
      <c r="WPU81" s="211"/>
      <c r="WPV81" s="211"/>
      <c r="WPW81" s="211"/>
      <c r="WPX81" s="211"/>
      <c r="WPY81" s="211"/>
      <c r="WPZ81" s="211"/>
      <c r="WQA81" s="211"/>
      <c r="WQB81" s="211"/>
      <c r="WQC81" s="211"/>
      <c r="WQD81" s="211"/>
      <c r="WQE81" s="211"/>
      <c r="WQF81" s="211"/>
      <c r="WQG81" s="211"/>
      <c r="WQH81" s="211"/>
      <c r="WQI81" s="211"/>
      <c r="WQJ81" s="211"/>
      <c r="WQK81" s="211"/>
      <c r="WQL81" s="211"/>
      <c r="WQM81" s="211"/>
      <c r="WQN81" s="211"/>
      <c r="WQO81" s="211"/>
      <c r="WQP81" s="211"/>
      <c r="WQQ81" s="211"/>
      <c r="WQR81" s="211"/>
      <c r="WQS81" s="211"/>
      <c r="WQT81" s="211"/>
      <c r="WQU81" s="211"/>
      <c r="WQV81" s="211"/>
      <c r="WQW81" s="211"/>
      <c r="WQX81" s="211"/>
      <c r="WQY81" s="211"/>
      <c r="WQZ81" s="211"/>
      <c r="WRA81" s="211"/>
      <c r="WRB81" s="211"/>
      <c r="WRC81" s="211"/>
      <c r="WRD81" s="211"/>
      <c r="WRE81" s="211"/>
      <c r="WRF81" s="211"/>
      <c r="WRG81" s="211"/>
      <c r="WRH81" s="211"/>
      <c r="WRI81" s="211"/>
      <c r="WRJ81" s="211"/>
      <c r="WRK81" s="211"/>
      <c r="WRL81" s="211"/>
      <c r="WRM81" s="211"/>
      <c r="WRN81" s="211"/>
      <c r="WRO81" s="211"/>
      <c r="WRP81" s="211"/>
      <c r="WRQ81" s="211"/>
      <c r="WRR81" s="211"/>
      <c r="WRS81" s="211"/>
      <c r="WRT81" s="211"/>
      <c r="WRU81" s="211"/>
      <c r="WRV81" s="211"/>
      <c r="WRW81" s="211"/>
      <c r="WRX81" s="211"/>
      <c r="WRY81" s="211"/>
      <c r="WRZ81" s="211"/>
      <c r="WSA81" s="211"/>
      <c r="WSB81" s="211"/>
      <c r="WSC81" s="211"/>
      <c r="WSD81" s="211"/>
      <c r="WSE81" s="211"/>
      <c r="WSF81" s="211"/>
      <c r="WSG81" s="211"/>
      <c r="WSH81" s="211"/>
      <c r="WSI81" s="211"/>
      <c r="WSJ81" s="211"/>
      <c r="WSK81" s="211"/>
      <c r="WSL81" s="211"/>
      <c r="WSM81" s="211"/>
      <c r="WSN81" s="211"/>
      <c r="WSO81" s="211"/>
      <c r="WSP81" s="211"/>
      <c r="WSQ81" s="211"/>
      <c r="WSR81" s="211"/>
      <c r="WSS81" s="211"/>
      <c r="WST81" s="211"/>
      <c r="WSU81" s="211"/>
      <c r="WSV81" s="211"/>
      <c r="WSW81" s="211"/>
      <c r="WSX81" s="211"/>
      <c r="WSY81" s="211"/>
      <c r="WSZ81" s="211"/>
      <c r="WTA81" s="211"/>
      <c r="WTB81" s="211"/>
      <c r="WTC81" s="211"/>
      <c r="WTD81" s="211"/>
      <c r="WTE81" s="211"/>
      <c r="WTF81" s="211"/>
      <c r="WTG81" s="211"/>
      <c r="WTH81" s="211"/>
      <c r="WTI81" s="211"/>
      <c r="WTJ81" s="211"/>
      <c r="WTK81" s="211"/>
      <c r="WTL81" s="211"/>
      <c r="WTM81" s="211"/>
      <c r="WTN81" s="211"/>
      <c r="WTO81" s="211"/>
      <c r="WTP81" s="211"/>
      <c r="WTQ81" s="211"/>
      <c r="WTR81" s="211"/>
      <c r="WTS81" s="211"/>
      <c r="WTT81" s="211"/>
      <c r="WTU81" s="211"/>
      <c r="WTV81" s="211"/>
      <c r="WTW81" s="211"/>
      <c r="WTX81" s="211"/>
      <c r="WTY81" s="211"/>
      <c r="WTZ81" s="211"/>
      <c r="WUA81" s="211"/>
      <c r="WUB81" s="211"/>
      <c r="WUC81" s="211"/>
      <c r="WUD81" s="211"/>
      <c r="WUE81" s="211"/>
      <c r="WUF81" s="211"/>
      <c r="WUG81" s="211"/>
      <c r="WUH81" s="211"/>
      <c r="WUI81" s="211"/>
      <c r="WUJ81" s="211"/>
      <c r="WUK81" s="211"/>
      <c r="WUL81" s="211"/>
      <c r="WUM81" s="211"/>
      <c r="WUN81" s="211"/>
      <c r="WUO81" s="211"/>
      <c r="WUP81" s="211"/>
      <c r="WUQ81" s="211"/>
      <c r="WUR81" s="211"/>
      <c r="WUS81" s="211"/>
      <c r="WUT81" s="211"/>
      <c r="WUU81" s="211"/>
      <c r="WUV81" s="211"/>
      <c r="WUW81" s="211"/>
      <c r="WUX81" s="211"/>
      <c r="WUY81" s="211"/>
      <c r="WUZ81" s="211"/>
      <c r="WVA81" s="211"/>
      <c r="WVB81" s="211"/>
      <c r="WVC81" s="211"/>
      <c r="WVD81" s="211"/>
      <c r="WVE81" s="211"/>
      <c r="WVF81" s="211"/>
      <c r="WVG81" s="211"/>
      <c r="WVH81" s="211"/>
      <c r="WVI81" s="211"/>
      <c r="WVJ81" s="211"/>
      <c r="WVK81" s="211"/>
      <c r="WVL81" s="211"/>
      <c r="WVM81" s="211"/>
      <c r="WVN81" s="211"/>
      <c r="WVO81" s="211"/>
      <c r="WVP81" s="211"/>
      <c r="WVQ81" s="211"/>
      <c r="WVR81" s="211"/>
      <c r="WVS81" s="211"/>
      <c r="WVT81" s="211"/>
      <c r="WVU81" s="211"/>
      <c r="WVV81" s="211"/>
      <c r="WVW81" s="211"/>
      <c r="WVX81" s="211"/>
      <c r="WVY81" s="211"/>
      <c r="WVZ81" s="211"/>
      <c r="WWA81" s="211"/>
      <c r="WWB81" s="211"/>
      <c r="WWC81" s="211"/>
      <c r="WWD81" s="211"/>
      <c r="WWE81" s="211"/>
      <c r="WWF81" s="211"/>
      <c r="WWG81" s="211"/>
      <c r="WWH81" s="211"/>
      <c r="WWI81" s="211"/>
      <c r="WWJ81" s="211"/>
      <c r="WWK81" s="211"/>
      <c r="WWL81" s="211"/>
      <c r="WWM81" s="211"/>
      <c r="WWN81" s="211"/>
      <c r="WWO81" s="211"/>
      <c r="WWP81" s="211"/>
      <c r="WWQ81" s="211"/>
      <c r="WWR81" s="211"/>
      <c r="WWS81" s="211"/>
      <c r="WWT81" s="211"/>
      <c r="WWU81" s="211"/>
      <c r="WWV81" s="211"/>
      <c r="WWW81" s="211"/>
      <c r="WWX81" s="211"/>
      <c r="WWY81" s="211"/>
      <c r="WWZ81" s="211"/>
      <c r="WXA81" s="211"/>
      <c r="WXB81" s="211"/>
      <c r="WXC81" s="211"/>
      <c r="WXD81" s="211"/>
      <c r="WXE81" s="211"/>
      <c r="WXF81" s="211"/>
      <c r="WXG81" s="211"/>
      <c r="WXH81" s="211"/>
      <c r="WXI81" s="211"/>
      <c r="WXJ81" s="211"/>
      <c r="WXK81" s="211"/>
      <c r="WXL81" s="211"/>
      <c r="WXM81" s="211"/>
      <c r="WXN81" s="211"/>
      <c r="WXO81" s="211"/>
      <c r="WXP81" s="211"/>
      <c r="WXQ81" s="211"/>
      <c r="WXR81" s="211"/>
      <c r="WXS81" s="211"/>
      <c r="WXT81" s="211"/>
      <c r="WXU81" s="211"/>
      <c r="WXV81" s="211"/>
      <c r="WXW81" s="211"/>
      <c r="WXX81" s="211"/>
      <c r="WXY81" s="211"/>
      <c r="WXZ81" s="211"/>
      <c r="WYA81" s="211"/>
      <c r="WYB81" s="211"/>
      <c r="WYC81" s="211"/>
      <c r="WYD81" s="211"/>
      <c r="WYE81" s="211"/>
      <c r="WYF81" s="211"/>
      <c r="WYG81" s="211"/>
      <c r="WYH81" s="211"/>
      <c r="WYI81" s="211"/>
      <c r="WYJ81" s="211"/>
      <c r="WYK81" s="211"/>
      <c r="WYL81" s="211"/>
      <c r="WYM81" s="211"/>
      <c r="WYN81" s="211"/>
      <c r="WYO81" s="211"/>
      <c r="WYP81" s="211"/>
      <c r="WYQ81" s="211"/>
      <c r="WYR81" s="211"/>
      <c r="WYS81" s="211"/>
      <c r="WYT81" s="211"/>
      <c r="WYU81" s="211"/>
      <c r="WYV81" s="211"/>
      <c r="WYW81" s="211"/>
      <c r="WYX81" s="211"/>
      <c r="WYY81" s="211"/>
      <c r="WYZ81" s="211"/>
      <c r="WZA81" s="211"/>
      <c r="WZB81" s="211"/>
      <c r="WZC81" s="211"/>
      <c r="WZD81" s="211"/>
      <c r="WZE81" s="211"/>
      <c r="WZF81" s="211"/>
      <c r="WZG81" s="211"/>
      <c r="WZH81" s="211"/>
      <c r="WZI81" s="211"/>
      <c r="WZJ81" s="211"/>
      <c r="WZK81" s="211"/>
      <c r="WZL81" s="211"/>
      <c r="WZM81" s="211"/>
      <c r="WZN81" s="211"/>
      <c r="WZO81" s="211"/>
      <c r="WZP81" s="211"/>
      <c r="WZQ81" s="211"/>
      <c r="WZR81" s="211"/>
      <c r="WZS81" s="211"/>
      <c r="WZT81" s="211"/>
      <c r="WZU81" s="211"/>
      <c r="WZV81" s="211"/>
      <c r="WZW81" s="211"/>
      <c r="WZX81" s="211"/>
      <c r="WZY81" s="211"/>
      <c r="WZZ81" s="211"/>
      <c r="XAA81" s="211"/>
      <c r="XAB81" s="211"/>
      <c r="XAC81" s="211"/>
      <c r="XAD81" s="211"/>
      <c r="XAE81" s="211"/>
      <c r="XAF81" s="211"/>
      <c r="XAG81" s="211"/>
      <c r="XAH81" s="211"/>
      <c r="XAI81" s="211"/>
      <c r="XAJ81" s="211"/>
      <c r="XAK81" s="211"/>
      <c r="XAL81" s="211"/>
      <c r="XAM81" s="211"/>
      <c r="XAN81" s="211"/>
      <c r="XAO81" s="211"/>
      <c r="XAP81" s="211"/>
      <c r="XAQ81" s="211"/>
      <c r="XAR81" s="211"/>
      <c r="XAS81" s="211"/>
      <c r="XAT81" s="211"/>
      <c r="XAU81" s="211"/>
      <c r="XAV81" s="211"/>
      <c r="XAW81" s="211"/>
      <c r="XAX81" s="211"/>
      <c r="XAY81" s="211"/>
      <c r="XAZ81" s="211"/>
      <c r="XBA81" s="211"/>
      <c r="XBB81" s="211"/>
      <c r="XBC81" s="211"/>
      <c r="XBD81" s="211"/>
      <c r="XBE81" s="211"/>
      <c r="XBF81" s="211"/>
      <c r="XBG81" s="211"/>
      <c r="XBH81" s="211"/>
      <c r="XBI81" s="211"/>
      <c r="XBJ81" s="211"/>
      <c r="XBK81" s="211"/>
      <c r="XBL81" s="211"/>
      <c r="XBM81" s="211"/>
      <c r="XBN81" s="211"/>
      <c r="XBO81" s="211"/>
      <c r="XBP81" s="211"/>
      <c r="XBQ81" s="211"/>
      <c r="XBR81" s="211"/>
      <c r="XBS81" s="211"/>
      <c r="XBT81" s="211"/>
      <c r="XBU81" s="211"/>
      <c r="XBV81" s="211"/>
      <c r="XBW81" s="211"/>
      <c r="XBX81" s="211"/>
      <c r="XBY81" s="211"/>
      <c r="XBZ81" s="211"/>
      <c r="XCA81" s="211"/>
      <c r="XCB81" s="211"/>
      <c r="XCC81" s="211"/>
      <c r="XCD81" s="211"/>
      <c r="XCE81" s="211"/>
      <c r="XCF81" s="211"/>
      <c r="XCG81" s="211"/>
      <c r="XCH81" s="211"/>
      <c r="XCI81" s="211"/>
      <c r="XCJ81" s="211"/>
      <c r="XCK81" s="211"/>
      <c r="XCL81" s="211"/>
      <c r="XCM81" s="211"/>
      <c r="XCN81" s="211"/>
      <c r="XCO81" s="211"/>
      <c r="XCP81" s="211"/>
      <c r="XCQ81" s="211"/>
      <c r="XCR81" s="211"/>
      <c r="XCS81" s="211"/>
      <c r="XCT81" s="211"/>
      <c r="XCU81" s="211"/>
      <c r="XCV81" s="211"/>
      <c r="XCW81" s="211"/>
      <c r="XCX81" s="211"/>
      <c r="XCY81" s="211"/>
      <c r="XCZ81" s="211"/>
      <c r="XDA81" s="211"/>
      <c r="XDB81" s="211"/>
      <c r="XDC81" s="211"/>
      <c r="XDD81" s="211"/>
      <c r="XDE81" s="211"/>
      <c r="XDF81" s="211"/>
      <c r="XDG81" s="211"/>
      <c r="XDH81" s="211"/>
      <c r="XDI81" s="211"/>
      <c r="XDJ81" s="211"/>
      <c r="XDK81" s="211"/>
      <c r="XDL81" s="211"/>
      <c r="XDM81" s="211"/>
      <c r="XDN81" s="211"/>
      <c r="XDO81" s="211"/>
      <c r="XDP81" s="211"/>
      <c r="XDQ81" s="211"/>
      <c r="XDR81" s="211"/>
      <c r="XDS81" s="211"/>
      <c r="XDT81" s="211"/>
      <c r="XDU81" s="211"/>
      <c r="XDV81" s="211"/>
      <c r="XDW81" s="211"/>
      <c r="XDX81" s="211"/>
      <c r="XDY81" s="211"/>
      <c r="XDZ81" s="211"/>
      <c r="XEA81" s="211"/>
      <c r="XEB81" s="211"/>
      <c r="XEC81" s="211"/>
      <c r="XED81" s="211"/>
      <c r="XEE81" s="211"/>
      <c r="XEF81" s="211"/>
      <c r="XEG81" s="211"/>
      <c r="XEH81" s="211"/>
      <c r="XEI81" s="211"/>
      <c r="XEJ81" s="211"/>
      <c r="XEK81" s="211"/>
      <c r="XEL81" s="211"/>
      <c r="XEM81" s="211"/>
      <c r="XEN81" s="212"/>
      <c r="XEO81" s="212"/>
      <c r="XEP81" s="212"/>
      <c r="XEQ81" s="212"/>
      <c r="XER81" s="212"/>
      <c r="XES81" s="212"/>
      <c r="XET81" s="212"/>
      <c r="XEU81" s="212"/>
      <c r="XEV81" s="212"/>
      <c r="XEW81" s="212"/>
      <c r="XEX81" s="212"/>
      <c r="XEY81" s="212"/>
      <c r="XEZ81" s="212"/>
      <c r="XFA81" s="212"/>
      <c r="XFB81" s="212"/>
      <c r="XFC81" s="212"/>
    </row>
    <row r="82" s="12" customFormat="1" ht="30" hidden="1" customHeight="1" spans="1:41">
      <c r="A82" s="203" t="s">
        <v>54</v>
      </c>
      <c r="B82" s="204" t="s">
        <v>117</v>
      </c>
      <c r="C82" s="204"/>
      <c r="D82" s="204"/>
      <c r="E82" s="205"/>
      <c r="F82" s="205"/>
      <c r="G82" s="205"/>
      <c r="H82" s="205"/>
      <c r="I82" s="208">
        <f t="shared" ref="I82:AL82" si="25">SUM(I83:I85)</f>
        <v>3</v>
      </c>
      <c r="J82" s="208">
        <f t="shared" si="25"/>
        <v>228</v>
      </c>
      <c r="K82" s="208">
        <f t="shared" si="25"/>
        <v>0</v>
      </c>
      <c r="L82" s="208">
        <f t="shared" si="25"/>
        <v>0</v>
      </c>
      <c r="M82" s="208">
        <f t="shared" si="25"/>
        <v>3</v>
      </c>
      <c r="N82" s="208">
        <f t="shared" si="25"/>
        <v>0</v>
      </c>
      <c r="O82" s="208">
        <f t="shared" si="25"/>
        <v>0</v>
      </c>
      <c r="P82" s="208">
        <f t="shared" si="25"/>
        <v>0</v>
      </c>
      <c r="Q82" s="208">
        <f t="shared" si="25"/>
        <v>0</v>
      </c>
      <c r="R82" s="208">
        <f t="shared" si="25"/>
        <v>0</v>
      </c>
      <c r="S82" s="208">
        <f t="shared" si="25"/>
        <v>3599</v>
      </c>
      <c r="T82" s="208">
        <f t="shared" si="25"/>
        <v>14858</v>
      </c>
      <c r="U82" s="208">
        <f t="shared" si="25"/>
        <v>0</v>
      </c>
      <c r="V82" s="208">
        <f t="shared" si="25"/>
        <v>0</v>
      </c>
      <c r="W82" s="208">
        <f t="shared" si="25"/>
        <v>0</v>
      </c>
      <c r="X82" s="208">
        <f t="shared" si="25"/>
        <v>0</v>
      </c>
      <c r="Y82" s="208">
        <f t="shared" si="25"/>
        <v>0</v>
      </c>
      <c r="Z82" s="208">
        <f t="shared" si="25"/>
        <v>5050</v>
      </c>
      <c r="AA82" s="208">
        <f t="shared" si="25"/>
        <v>3050</v>
      </c>
      <c r="AB82" s="208">
        <f t="shared" si="25"/>
        <v>3050</v>
      </c>
      <c r="AC82" s="208">
        <f t="shared" si="25"/>
        <v>0</v>
      </c>
      <c r="AD82" s="208">
        <f t="shared" si="25"/>
        <v>0</v>
      </c>
      <c r="AE82" s="208">
        <f t="shared" si="25"/>
        <v>0</v>
      </c>
      <c r="AF82" s="208">
        <f t="shared" si="25"/>
        <v>0</v>
      </c>
      <c r="AG82" s="208">
        <f t="shared" si="25"/>
        <v>0</v>
      </c>
      <c r="AH82" s="208">
        <f t="shared" si="25"/>
        <v>2000</v>
      </c>
      <c r="AI82" s="208">
        <f t="shared" si="25"/>
        <v>0</v>
      </c>
      <c r="AJ82" s="208">
        <f t="shared" si="25"/>
        <v>0</v>
      </c>
      <c r="AK82" s="208">
        <f t="shared" si="25"/>
        <v>0</v>
      </c>
      <c r="AL82" s="208">
        <f t="shared" si="25"/>
        <v>0</v>
      </c>
      <c r="AM82" s="210"/>
      <c r="AN82" s="210"/>
      <c r="AO82" s="210"/>
    </row>
    <row r="83" s="7" customFormat="1" ht="348" customHeight="1" spans="1:42">
      <c r="A83" s="22">
        <v>12</v>
      </c>
      <c r="B83" s="22" t="s">
        <v>1164</v>
      </c>
      <c r="C83" s="22">
        <v>2024</v>
      </c>
      <c r="D83" s="190" t="s">
        <v>220</v>
      </c>
      <c r="E83" s="22" t="s">
        <v>178</v>
      </c>
      <c r="F83" s="24" t="s">
        <v>990</v>
      </c>
      <c r="G83" s="22" t="s">
        <v>221</v>
      </c>
      <c r="H83" s="34" t="s">
        <v>1409</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202"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v>14</v>
      </c>
      <c r="B85" s="22" t="s">
        <v>1201</v>
      </c>
      <c r="C85" s="22">
        <v>2024</v>
      </c>
      <c r="D85" s="192" t="s">
        <v>1341</v>
      </c>
      <c r="E85" s="22" t="s">
        <v>178</v>
      </c>
      <c r="F85" s="24" t="s">
        <v>1013</v>
      </c>
      <c r="G85" s="22" t="s">
        <v>1342</v>
      </c>
      <c r="H85" s="33" t="s">
        <v>1410</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hidden="1" customHeight="1" spans="1:41">
      <c r="A86" s="182" t="s">
        <v>54</v>
      </c>
      <c r="B86" s="186" t="s">
        <v>118</v>
      </c>
      <c r="C86" s="186"/>
      <c r="D86" s="186"/>
      <c r="E86" s="184"/>
      <c r="F86" s="184"/>
      <c r="G86" s="184"/>
      <c r="H86" s="184"/>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8"/>
      <c r="AN86" s="198"/>
      <c r="AO86" s="198"/>
    </row>
    <row r="87" s="12" customFormat="1" ht="77" hidden="1" customHeight="1" spans="1:41">
      <c r="A87" s="182" t="s">
        <v>54</v>
      </c>
      <c r="B87" s="186" t="s">
        <v>119</v>
      </c>
      <c r="C87" s="186"/>
      <c r="D87" s="186"/>
      <c r="E87" s="184"/>
      <c r="F87" s="184"/>
      <c r="G87" s="184"/>
      <c r="H87" s="184"/>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8"/>
      <c r="AN87" s="198"/>
      <c r="AO87" s="198"/>
    </row>
    <row r="88" s="12" customFormat="1" ht="77" hidden="1" customHeight="1" spans="1:41">
      <c r="A88" s="182" t="s">
        <v>54</v>
      </c>
      <c r="B88" s="186" t="s">
        <v>120</v>
      </c>
      <c r="C88" s="186"/>
      <c r="D88" s="186"/>
      <c r="E88" s="184"/>
      <c r="F88" s="184"/>
      <c r="G88" s="184"/>
      <c r="H88" s="184"/>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8"/>
      <c r="AN88" s="198"/>
      <c r="AO88" s="198"/>
    </row>
    <row r="89" s="12" customFormat="1" ht="50" hidden="1" customHeight="1" spans="1:41">
      <c r="A89" s="182" t="s">
        <v>54</v>
      </c>
      <c r="B89" s="186" t="s">
        <v>121</v>
      </c>
      <c r="C89" s="186"/>
      <c r="D89" s="186"/>
      <c r="E89" s="184"/>
      <c r="F89" s="184"/>
      <c r="G89" s="184"/>
      <c r="H89" s="184"/>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8"/>
      <c r="AN89" s="198"/>
      <c r="AO89" s="198"/>
    </row>
    <row r="90" s="12" customFormat="1" ht="30" hidden="1" customHeight="1" spans="1:41">
      <c r="A90" s="182" t="s">
        <v>54</v>
      </c>
      <c r="B90" s="186" t="s">
        <v>96</v>
      </c>
      <c r="C90" s="186"/>
      <c r="D90" s="186"/>
      <c r="E90" s="184"/>
      <c r="F90" s="184"/>
      <c r="G90" s="184"/>
      <c r="H90" s="184"/>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8"/>
      <c r="AN90" s="198"/>
      <c r="AO90" s="198"/>
    </row>
    <row r="91" s="12" customFormat="1" ht="30" hidden="1" customHeight="1" spans="1:41">
      <c r="A91" s="206" t="s">
        <v>52</v>
      </c>
      <c r="B91" s="186" t="s">
        <v>122</v>
      </c>
      <c r="C91" s="186"/>
      <c r="D91" s="186"/>
      <c r="E91" s="184"/>
      <c r="F91" s="184"/>
      <c r="G91" s="184"/>
      <c r="H91" s="184"/>
      <c r="I91" s="195">
        <f t="shared" ref="I91:AL91" si="26">I92+I93+I94+I95</f>
        <v>0</v>
      </c>
      <c r="J91" s="195">
        <f t="shared" si="26"/>
        <v>0</v>
      </c>
      <c r="K91" s="195">
        <f t="shared" si="26"/>
        <v>0</v>
      </c>
      <c r="L91" s="195">
        <f t="shared" si="26"/>
        <v>0</v>
      </c>
      <c r="M91" s="195">
        <f t="shared" si="26"/>
        <v>0</v>
      </c>
      <c r="N91" s="195">
        <f t="shared" si="26"/>
        <v>0</v>
      </c>
      <c r="O91" s="195">
        <f t="shared" si="26"/>
        <v>0</v>
      </c>
      <c r="P91" s="195">
        <f t="shared" si="26"/>
        <v>0</v>
      </c>
      <c r="Q91" s="195">
        <f t="shared" si="26"/>
        <v>0</v>
      </c>
      <c r="R91" s="195">
        <f t="shared" si="26"/>
        <v>0</v>
      </c>
      <c r="S91" s="195">
        <f t="shared" si="26"/>
        <v>0</v>
      </c>
      <c r="T91" s="195">
        <f t="shared" si="26"/>
        <v>0</v>
      </c>
      <c r="U91" s="195">
        <f t="shared" si="26"/>
        <v>0</v>
      </c>
      <c r="V91" s="195">
        <f t="shared" si="26"/>
        <v>0</v>
      </c>
      <c r="W91" s="195">
        <f t="shared" si="26"/>
        <v>0</v>
      </c>
      <c r="X91" s="195">
        <f t="shared" si="26"/>
        <v>0</v>
      </c>
      <c r="Y91" s="195">
        <f t="shared" si="26"/>
        <v>0</v>
      </c>
      <c r="Z91" s="195">
        <f t="shared" si="26"/>
        <v>0</v>
      </c>
      <c r="AA91" s="195">
        <f t="shared" si="26"/>
        <v>0</v>
      </c>
      <c r="AB91" s="195">
        <f t="shared" si="26"/>
        <v>0</v>
      </c>
      <c r="AC91" s="195">
        <f t="shared" si="26"/>
        <v>0</v>
      </c>
      <c r="AD91" s="195">
        <f t="shared" si="26"/>
        <v>0</v>
      </c>
      <c r="AE91" s="195">
        <f t="shared" si="26"/>
        <v>0</v>
      </c>
      <c r="AF91" s="195">
        <f t="shared" si="26"/>
        <v>0</v>
      </c>
      <c r="AG91" s="195">
        <f t="shared" si="26"/>
        <v>0</v>
      </c>
      <c r="AH91" s="195">
        <f t="shared" si="26"/>
        <v>0</v>
      </c>
      <c r="AI91" s="195">
        <f t="shared" si="26"/>
        <v>0</v>
      </c>
      <c r="AJ91" s="195">
        <f t="shared" si="26"/>
        <v>0</v>
      </c>
      <c r="AK91" s="195">
        <f t="shared" si="26"/>
        <v>0</v>
      </c>
      <c r="AL91" s="195">
        <f t="shared" si="26"/>
        <v>0</v>
      </c>
      <c r="AM91" s="198"/>
      <c r="AN91" s="198"/>
      <c r="AO91" s="198"/>
    </row>
    <row r="92" s="12" customFormat="1" ht="30" hidden="1" customHeight="1" spans="1:41">
      <c r="A92" s="182" t="s">
        <v>54</v>
      </c>
      <c r="B92" s="186" t="s">
        <v>123</v>
      </c>
      <c r="C92" s="186"/>
      <c r="D92" s="186"/>
      <c r="E92" s="184"/>
      <c r="F92" s="184"/>
      <c r="G92" s="184"/>
      <c r="H92" s="184"/>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8"/>
      <c r="AN92" s="198"/>
      <c r="AO92" s="198"/>
    </row>
    <row r="93" s="12" customFormat="1" ht="30" hidden="1" customHeight="1" spans="1:41">
      <c r="A93" s="182" t="s">
        <v>54</v>
      </c>
      <c r="B93" s="186" t="s">
        <v>124</v>
      </c>
      <c r="C93" s="186"/>
      <c r="D93" s="186"/>
      <c r="E93" s="184"/>
      <c r="F93" s="184"/>
      <c r="G93" s="184"/>
      <c r="H93" s="184"/>
      <c r="I93" s="195">
        <v>0</v>
      </c>
      <c r="J93" s="195">
        <v>0</v>
      </c>
      <c r="K93" s="195">
        <v>0</v>
      </c>
      <c r="L93" s="195">
        <v>0</v>
      </c>
      <c r="M93" s="195">
        <v>0</v>
      </c>
      <c r="N93" s="195">
        <v>0</v>
      </c>
      <c r="O93" s="195">
        <v>0</v>
      </c>
      <c r="P93" s="195">
        <v>0</v>
      </c>
      <c r="Q93" s="195">
        <v>0</v>
      </c>
      <c r="R93" s="195">
        <v>0</v>
      </c>
      <c r="S93" s="195">
        <v>0</v>
      </c>
      <c r="T93" s="195">
        <v>0</v>
      </c>
      <c r="U93" s="195">
        <v>0</v>
      </c>
      <c r="V93" s="195">
        <v>0</v>
      </c>
      <c r="W93" s="195">
        <v>0</v>
      </c>
      <c r="X93" s="195">
        <v>0</v>
      </c>
      <c r="Y93" s="195">
        <v>0</v>
      </c>
      <c r="Z93" s="195">
        <v>0</v>
      </c>
      <c r="AA93" s="195">
        <v>0</v>
      </c>
      <c r="AB93" s="195">
        <v>0</v>
      </c>
      <c r="AC93" s="195">
        <v>0</v>
      </c>
      <c r="AD93" s="195">
        <v>0</v>
      </c>
      <c r="AE93" s="195">
        <v>0</v>
      </c>
      <c r="AF93" s="195">
        <v>0</v>
      </c>
      <c r="AG93" s="195">
        <v>0</v>
      </c>
      <c r="AH93" s="195">
        <v>0</v>
      </c>
      <c r="AI93" s="195">
        <v>0</v>
      </c>
      <c r="AJ93" s="195">
        <v>0</v>
      </c>
      <c r="AK93" s="195">
        <v>0</v>
      </c>
      <c r="AL93" s="195">
        <v>0</v>
      </c>
      <c r="AM93" s="198"/>
      <c r="AN93" s="198"/>
      <c r="AO93" s="198"/>
    </row>
    <row r="94" s="12" customFormat="1" ht="30" hidden="1" customHeight="1" spans="1:41">
      <c r="A94" s="182" t="s">
        <v>54</v>
      </c>
      <c r="B94" s="186" t="s">
        <v>125</v>
      </c>
      <c r="C94" s="186"/>
      <c r="D94" s="186"/>
      <c r="E94" s="184"/>
      <c r="F94" s="184"/>
      <c r="G94" s="184"/>
      <c r="H94" s="184"/>
      <c r="I94" s="195">
        <v>0</v>
      </c>
      <c r="J94" s="195">
        <v>0</v>
      </c>
      <c r="K94" s="195">
        <v>0</v>
      </c>
      <c r="L94" s="195">
        <v>0</v>
      </c>
      <c r="M94" s="195">
        <v>0</v>
      </c>
      <c r="N94" s="195">
        <v>0</v>
      </c>
      <c r="O94" s="195">
        <v>0</v>
      </c>
      <c r="P94" s="195">
        <v>0</v>
      </c>
      <c r="Q94" s="195">
        <v>0</v>
      </c>
      <c r="R94" s="195">
        <v>0</v>
      </c>
      <c r="S94" s="195">
        <v>0</v>
      </c>
      <c r="T94" s="195">
        <v>0</v>
      </c>
      <c r="U94" s="195">
        <v>0</v>
      </c>
      <c r="V94" s="195">
        <v>0</v>
      </c>
      <c r="W94" s="195">
        <v>0</v>
      </c>
      <c r="X94" s="195">
        <v>0</v>
      </c>
      <c r="Y94" s="195">
        <v>0</v>
      </c>
      <c r="Z94" s="195">
        <v>0</v>
      </c>
      <c r="AA94" s="195">
        <v>0</v>
      </c>
      <c r="AB94" s="195">
        <v>0</v>
      </c>
      <c r="AC94" s="195">
        <v>0</v>
      </c>
      <c r="AD94" s="195">
        <v>0</v>
      </c>
      <c r="AE94" s="195">
        <v>0</v>
      </c>
      <c r="AF94" s="195">
        <v>0</v>
      </c>
      <c r="AG94" s="195">
        <v>0</v>
      </c>
      <c r="AH94" s="195">
        <v>0</v>
      </c>
      <c r="AI94" s="195">
        <v>0</v>
      </c>
      <c r="AJ94" s="195">
        <v>0</v>
      </c>
      <c r="AK94" s="195">
        <v>0</v>
      </c>
      <c r="AL94" s="195">
        <v>0</v>
      </c>
      <c r="AM94" s="198"/>
      <c r="AN94" s="198"/>
      <c r="AO94" s="198"/>
    </row>
    <row r="95" s="12" customFormat="1" ht="30" hidden="1" customHeight="1" spans="1:41">
      <c r="A95" s="182" t="s">
        <v>54</v>
      </c>
      <c r="B95" s="186" t="s">
        <v>126</v>
      </c>
      <c r="C95" s="186"/>
      <c r="D95" s="186"/>
      <c r="E95" s="184"/>
      <c r="F95" s="184"/>
      <c r="G95" s="184"/>
      <c r="H95" s="184"/>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8"/>
      <c r="AN95" s="198"/>
      <c r="AO95" s="198"/>
    </row>
    <row r="96" s="12" customFormat="1" ht="30" hidden="1" customHeight="1" spans="1:41">
      <c r="A96" s="206" t="s">
        <v>52</v>
      </c>
      <c r="B96" s="186" t="s">
        <v>127</v>
      </c>
      <c r="C96" s="186"/>
      <c r="D96" s="186"/>
      <c r="E96" s="184"/>
      <c r="F96" s="184"/>
      <c r="G96" s="184"/>
      <c r="H96" s="184"/>
      <c r="I96" s="195">
        <f t="shared" ref="I96:AL96" si="27">I97+I98+I99+I100+I101+I102</f>
        <v>0</v>
      </c>
      <c r="J96" s="195">
        <f t="shared" si="27"/>
        <v>0</v>
      </c>
      <c r="K96" s="195">
        <f t="shared" si="27"/>
        <v>0</v>
      </c>
      <c r="L96" s="195">
        <f t="shared" si="27"/>
        <v>0</v>
      </c>
      <c r="M96" s="195">
        <f t="shared" si="27"/>
        <v>0</v>
      </c>
      <c r="N96" s="195">
        <f t="shared" si="27"/>
        <v>0</v>
      </c>
      <c r="O96" s="195">
        <f t="shared" si="27"/>
        <v>0</v>
      </c>
      <c r="P96" s="195">
        <f t="shared" si="27"/>
        <v>0</v>
      </c>
      <c r="Q96" s="195">
        <f t="shared" si="27"/>
        <v>0</v>
      </c>
      <c r="R96" s="195">
        <f t="shared" si="27"/>
        <v>0</v>
      </c>
      <c r="S96" s="195">
        <f t="shared" si="27"/>
        <v>0</v>
      </c>
      <c r="T96" s="195">
        <f t="shared" si="27"/>
        <v>0</v>
      </c>
      <c r="U96" s="195">
        <f t="shared" si="27"/>
        <v>0</v>
      </c>
      <c r="V96" s="195">
        <f t="shared" si="27"/>
        <v>0</v>
      </c>
      <c r="W96" s="195">
        <f t="shared" si="27"/>
        <v>0</v>
      </c>
      <c r="X96" s="195">
        <f t="shared" si="27"/>
        <v>0</v>
      </c>
      <c r="Y96" s="195">
        <f t="shared" si="27"/>
        <v>0</v>
      </c>
      <c r="Z96" s="195">
        <f t="shared" si="27"/>
        <v>0</v>
      </c>
      <c r="AA96" s="195">
        <f t="shared" si="27"/>
        <v>0</v>
      </c>
      <c r="AB96" s="195">
        <f t="shared" si="27"/>
        <v>0</v>
      </c>
      <c r="AC96" s="195">
        <f t="shared" si="27"/>
        <v>0</v>
      </c>
      <c r="AD96" s="195">
        <f t="shared" si="27"/>
        <v>0</v>
      </c>
      <c r="AE96" s="195">
        <f t="shared" si="27"/>
        <v>0</v>
      </c>
      <c r="AF96" s="195">
        <f t="shared" si="27"/>
        <v>0</v>
      </c>
      <c r="AG96" s="195">
        <f t="shared" si="27"/>
        <v>0</v>
      </c>
      <c r="AH96" s="195">
        <f t="shared" si="27"/>
        <v>0</v>
      </c>
      <c r="AI96" s="195">
        <f t="shared" si="27"/>
        <v>0</v>
      </c>
      <c r="AJ96" s="195">
        <f t="shared" si="27"/>
        <v>0</v>
      </c>
      <c r="AK96" s="195">
        <f t="shared" si="27"/>
        <v>0</v>
      </c>
      <c r="AL96" s="195">
        <f t="shared" si="27"/>
        <v>0</v>
      </c>
      <c r="AM96" s="198"/>
      <c r="AN96" s="198"/>
      <c r="AO96" s="198"/>
    </row>
    <row r="97" s="12" customFormat="1" ht="30" hidden="1" customHeight="1" spans="1:41">
      <c r="A97" s="182" t="s">
        <v>54</v>
      </c>
      <c r="B97" s="186" t="s">
        <v>128</v>
      </c>
      <c r="C97" s="186"/>
      <c r="D97" s="186"/>
      <c r="E97" s="184"/>
      <c r="F97" s="184"/>
      <c r="G97" s="184"/>
      <c r="H97" s="184"/>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8"/>
      <c r="AN97" s="198"/>
      <c r="AO97" s="198"/>
    </row>
    <row r="98" s="12" customFormat="1" ht="58" hidden="1" customHeight="1" spans="1:41">
      <c r="A98" s="182" t="s">
        <v>54</v>
      </c>
      <c r="B98" s="186" t="s">
        <v>129</v>
      </c>
      <c r="C98" s="186"/>
      <c r="D98" s="186"/>
      <c r="E98" s="184"/>
      <c r="F98" s="184"/>
      <c r="G98" s="184"/>
      <c r="H98" s="184"/>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8"/>
      <c r="AN98" s="198"/>
      <c r="AO98" s="198"/>
    </row>
    <row r="99" s="12" customFormat="1" ht="68" hidden="1" customHeight="1" spans="1:41">
      <c r="A99" s="182" t="s">
        <v>54</v>
      </c>
      <c r="B99" s="186" t="s">
        <v>130</v>
      </c>
      <c r="C99" s="186"/>
      <c r="D99" s="186"/>
      <c r="E99" s="184"/>
      <c r="F99" s="184"/>
      <c r="G99" s="184"/>
      <c r="H99" s="184"/>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8"/>
      <c r="AN99" s="198"/>
      <c r="AO99" s="198"/>
    </row>
    <row r="100" s="12" customFormat="1" ht="30" hidden="1" customHeight="1" spans="1:41">
      <c r="A100" s="182" t="s">
        <v>54</v>
      </c>
      <c r="B100" s="186" t="s">
        <v>131</v>
      </c>
      <c r="C100" s="186"/>
      <c r="D100" s="186"/>
      <c r="E100" s="184"/>
      <c r="F100" s="184"/>
      <c r="G100" s="184"/>
      <c r="H100" s="184"/>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8"/>
      <c r="AN100" s="198"/>
      <c r="AO100" s="198"/>
    </row>
    <row r="101" s="12" customFormat="1" ht="30" hidden="1" customHeight="1" spans="1:41">
      <c r="A101" s="182" t="s">
        <v>54</v>
      </c>
      <c r="B101" s="186" t="s">
        <v>132</v>
      </c>
      <c r="C101" s="186"/>
      <c r="D101" s="186"/>
      <c r="E101" s="184"/>
      <c r="F101" s="184"/>
      <c r="G101" s="184"/>
      <c r="H101" s="184"/>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8"/>
      <c r="AN101" s="198"/>
      <c r="AO101" s="198"/>
    </row>
    <row r="102" s="12" customFormat="1" ht="30" hidden="1" customHeight="1" spans="1:41">
      <c r="A102" s="182" t="s">
        <v>54</v>
      </c>
      <c r="B102" s="186" t="s">
        <v>133</v>
      </c>
      <c r="C102" s="186"/>
      <c r="D102" s="186"/>
      <c r="E102" s="184"/>
      <c r="F102" s="184"/>
      <c r="G102" s="184"/>
      <c r="H102" s="184"/>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8"/>
      <c r="AN102" s="198"/>
      <c r="AO102" s="198"/>
    </row>
    <row r="103" s="12" customFormat="1" ht="30" hidden="1" customHeight="1" spans="1:41">
      <c r="A103" s="179" t="s">
        <v>50</v>
      </c>
      <c r="B103" s="186" t="s">
        <v>134</v>
      </c>
      <c r="C103" s="186"/>
      <c r="D103" s="186"/>
      <c r="E103" s="184"/>
      <c r="F103" s="184"/>
      <c r="G103" s="184"/>
      <c r="H103" s="184"/>
      <c r="I103" s="196">
        <f t="shared" ref="I103:AL103" si="28">I104</f>
        <v>0</v>
      </c>
      <c r="J103" s="196">
        <f t="shared" si="28"/>
        <v>0</v>
      </c>
      <c r="K103" s="196">
        <f t="shared" si="28"/>
        <v>0</v>
      </c>
      <c r="L103" s="196">
        <f t="shared" si="28"/>
        <v>0</v>
      </c>
      <c r="M103" s="196">
        <f t="shared" si="28"/>
        <v>0</v>
      </c>
      <c r="N103" s="196">
        <f t="shared" si="28"/>
        <v>0</v>
      </c>
      <c r="O103" s="196">
        <f t="shared" si="28"/>
        <v>0</v>
      </c>
      <c r="P103" s="196">
        <f t="shared" si="28"/>
        <v>0</v>
      </c>
      <c r="Q103" s="196">
        <f t="shared" si="28"/>
        <v>0</v>
      </c>
      <c r="R103" s="196">
        <f t="shared" si="28"/>
        <v>0</v>
      </c>
      <c r="S103" s="196">
        <f t="shared" si="28"/>
        <v>0</v>
      </c>
      <c r="T103" s="196">
        <f t="shared" si="28"/>
        <v>0</v>
      </c>
      <c r="U103" s="196">
        <f t="shared" si="28"/>
        <v>0</v>
      </c>
      <c r="V103" s="196">
        <f t="shared" si="28"/>
        <v>0</v>
      </c>
      <c r="W103" s="196">
        <f t="shared" si="28"/>
        <v>0</v>
      </c>
      <c r="X103" s="196">
        <f t="shared" si="28"/>
        <v>0</v>
      </c>
      <c r="Y103" s="196">
        <f t="shared" si="28"/>
        <v>0</v>
      </c>
      <c r="Z103" s="196">
        <f t="shared" si="28"/>
        <v>0</v>
      </c>
      <c r="AA103" s="196">
        <f t="shared" si="28"/>
        <v>0</v>
      </c>
      <c r="AB103" s="196">
        <f t="shared" si="28"/>
        <v>0</v>
      </c>
      <c r="AC103" s="196">
        <f t="shared" si="28"/>
        <v>0</v>
      </c>
      <c r="AD103" s="196">
        <f t="shared" si="28"/>
        <v>0</v>
      </c>
      <c r="AE103" s="196">
        <f t="shared" si="28"/>
        <v>0</v>
      </c>
      <c r="AF103" s="196">
        <f t="shared" si="28"/>
        <v>0</v>
      </c>
      <c r="AG103" s="196">
        <f t="shared" si="28"/>
        <v>0</v>
      </c>
      <c r="AH103" s="196">
        <f t="shared" si="28"/>
        <v>0</v>
      </c>
      <c r="AI103" s="196">
        <f t="shared" si="28"/>
        <v>0</v>
      </c>
      <c r="AJ103" s="196">
        <f t="shared" si="28"/>
        <v>0</v>
      </c>
      <c r="AK103" s="196">
        <f t="shared" si="28"/>
        <v>0</v>
      </c>
      <c r="AL103" s="196">
        <f t="shared" si="28"/>
        <v>0</v>
      </c>
      <c r="AM103" s="198"/>
      <c r="AN103" s="198"/>
      <c r="AO103" s="198"/>
    </row>
    <row r="104" s="12" customFormat="1" ht="30" hidden="1" customHeight="1" spans="1:41">
      <c r="A104" s="179" t="s">
        <v>52</v>
      </c>
      <c r="B104" s="186" t="s">
        <v>134</v>
      </c>
      <c r="C104" s="186"/>
      <c r="D104" s="186"/>
      <c r="E104" s="184"/>
      <c r="F104" s="184"/>
      <c r="G104" s="184"/>
      <c r="H104" s="184"/>
      <c r="I104" s="195">
        <f t="shared" ref="I104:AL104" si="29">I105+I106+I107</f>
        <v>0</v>
      </c>
      <c r="J104" s="195">
        <f t="shared" si="29"/>
        <v>0</v>
      </c>
      <c r="K104" s="195">
        <f t="shared" si="29"/>
        <v>0</v>
      </c>
      <c r="L104" s="195">
        <f t="shared" si="29"/>
        <v>0</v>
      </c>
      <c r="M104" s="195">
        <f t="shared" si="29"/>
        <v>0</v>
      </c>
      <c r="N104" s="195">
        <f t="shared" si="29"/>
        <v>0</v>
      </c>
      <c r="O104" s="195">
        <f t="shared" si="29"/>
        <v>0</v>
      </c>
      <c r="P104" s="195">
        <f t="shared" si="29"/>
        <v>0</v>
      </c>
      <c r="Q104" s="195">
        <f t="shared" si="29"/>
        <v>0</v>
      </c>
      <c r="R104" s="195">
        <f t="shared" si="29"/>
        <v>0</v>
      </c>
      <c r="S104" s="195">
        <f t="shared" si="29"/>
        <v>0</v>
      </c>
      <c r="T104" s="195">
        <f t="shared" si="29"/>
        <v>0</v>
      </c>
      <c r="U104" s="195">
        <f t="shared" si="29"/>
        <v>0</v>
      </c>
      <c r="V104" s="195">
        <f t="shared" si="29"/>
        <v>0</v>
      </c>
      <c r="W104" s="195">
        <f t="shared" si="29"/>
        <v>0</v>
      </c>
      <c r="X104" s="195">
        <f t="shared" si="29"/>
        <v>0</v>
      </c>
      <c r="Y104" s="195">
        <f t="shared" si="29"/>
        <v>0</v>
      </c>
      <c r="Z104" s="195">
        <f t="shared" si="29"/>
        <v>0</v>
      </c>
      <c r="AA104" s="195">
        <f t="shared" si="29"/>
        <v>0</v>
      </c>
      <c r="AB104" s="195">
        <f t="shared" si="29"/>
        <v>0</v>
      </c>
      <c r="AC104" s="195">
        <f t="shared" si="29"/>
        <v>0</v>
      </c>
      <c r="AD104" s="195">
        <f t="shared" si="29"/>
        <v>0</v>
      </c>
      <c r="AE104" s="195">
        <f t="shared" si="29"/>
        <v>0</v>
      </c>
      <c r="AF104" s="195">
        <f t="shared" si="29"/>
        <v>0</v>
      </c>
      <c r="AG104" s="195">
        <f t="shared" si="29"/>
        <v>0</v>
      </c>
      <c r="AH104" s="195">
        <f t="shared" si="29"/>
        <v>0</v>
      </c>
      <c r="AI104" s="195">
        <f t="shared" si="29"/>
        <v>0</v>
      </c>
      <c r="AJ104" s="195">
        <f t="shared" si="29"/>
        <v>0</v>
      </c>
      <c r="AK104" s="195">
        <f t="shared" si="29"/>
        <v>0</v>
      </c>
      <c r="AL104" s="195">
        <f t="shared" si="29"/>
        <v>0</v>
      </c>
      <c r="AM104" s="198"/>
      <c r="AN104" s="198"/>
      <c r="AO104" s="198"/>
    </row>
    <row r="105" s="12" customFormat="1" ht="30" hidden="1" customHeight="1" spans="1:41">
      <c r="A105" s="182" t="s">
        <v>54</v>
      </c>
      <c r="B105" s="186" t="s">
        <v>135</v>
      </c>
      <c r="C105" s="186"/>
      <c r="D105" s="186"/>
      <c r="E105" s="184"/>
      <c r="F105" s="184"/>
      <c r="G105" s="184"/>
      <c r="H105" s="184"/>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8"/>
      <c r="AN105" s="198"/>
      <c r="AO105" s="198"/>
    </row>
    <row r="106" s="12" customFormat="1" ht="30" hidden="1" customHeight="1" spans="1:41">
      <c r="A106" s="182" t="s">
        <v>54</v>
      </c>
      <c r="B106" s="186" t="s">
        <v>136</v>
      </c>
      <c r="C106" s="186"/>
      <c r="D106" s="186"/>
      <c r="E106" s="184"/>
      <c r="F106" s="184"/>
      <c r="G106" s="184"/>
      <c r="H106" s="184"/>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8"/>
      <c r="AN106" s="198"/>
      <c r="AO106" s="198"/>
    </row>
    <row r="107" s="12" customFormat="1" ht="30" hidden="1" customHeight="1" spans="1:41">
      <c r="A107" s="182" t="s">
        <v>54</v>
      </c>
      <c r="B107" s="186" t="s">
        <v>137</v>
      </c>
      <c r="C107" s="186"/>
      <c r="D107" s="186"/>
      <c r="E107" s="184"/>
      <c r="F107" s="184"/>
      <c r="G107" s="184"/>
      <c r="H107" s="184"/>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8"/>
      <c r="AN107" s="198"/>
      <c r="AO107" s="198"/>
    </row>
    <row r="108" s="12" customFormat="1" ht="30" hidden="1" customHeight="1" spans="1:41">
      <c r="A108" s="179" t="s">
        <v>50</v>
      </c>
      <c r="B108" s="186" t="s">
        <v>138</v>
      </c>
      <c r="C108" s="186"/>
      <c r="D108" s="186"/>
      <c r="E108" s="184"/>
      <c r="F108" s="184"/>
      <c r="G108" s="184"/>
      <c r="H108" s="184"/>
      <c r="I108" s="196">
        <f t="shared" ref="I108:AL108" si="30">I109+I111+I116+I123</f>
        <v>1</v>
      </c>
      <c r="J108" s="196">
        <f t="shared" si="30"/>
        <v>800</v>
      </c>
      <c r="K108" s="196">
        <f t="shared" si="30"/>
        <v>0</v>
      </c>
      <c r="L108" s="196">
        <f t="shared" si="30"/>
        <v>0</v>
      </c>
      <c r="M108" s="196">
        <f t="shared" si="30"/>
        <v>0</v>
      </c>
      <c r="N108" s="196">
        <f t="shared" si="30"/>
        <v>0</v>
      </c>
      <c r="O108" s="196">
        <f t="shared" si="30"/>
        <v>1</v>
      </c>
      <c r="P108" s="196">
        <f t="shared" si="30"/>
        <v>0</v>
      </c>
      <c r="Q108" s="196">
        <f t="shared" si="30"/>
        <v>0</v>
      </c>
      <c r="R108" s="196">
        <f t="shared" si="30"/>
        <v>0</v>
      </c>
      <c r="S108" s="196">
        <f t="shared" si="30"/>
        <v>800</v>
      </c>
      <c r="T108" s="196">
        <f t="shared" si="30"/>
        <v>800</v>
      </c>
      <c r="U108" s="196">
        <f t="shared" si="30"/>
        <v>0</v>
      </c>
      <c r="V108" s="196">
        <f t="shared" si="30"/>
        <v>0</v>
      </c>
      <c r="W108" s="196">
        <f t="shared" si="30"/>
        <v>0</v>
      </c>
      <c r="X108" s="196">
        <f t="shared" si="30"/>
        <v>0</v>
      </c>
      <c r="Y108" s="196">
        <f t="shared" si="30"/>
        <v>0</v>
      </c>
      <c r="Z108" s="196">
        <f t="shared" si="30"/>
        <v>240</v>
      </c>
      <c r="AA108" s="196">
        <f t="shared" si="30"/>
        <v>240</v>
      </c>
      <c r="AB108" s="196">
        <f t="shared" si="30"/>
        <v>240</v>
      </c>
      <c r="AC108" s="196">
        <f t="shared" si="30"/>
        <v>0</v>
      </c>
      <c r="AD108" s="196">
        <f t="shared" si="30"/>
        <v>0</v>
      </c>
      <c r="AE108" s="196">
        <f t="shared" si="30"/>
        <v>0</v>
      </c>
      <c r="AF108" s="196">
        <f t="shared" si="30"/>
        <v>0</v>
      </c>
      <c r="AG108" s="196">
        <f t="shared" si="30"/>
        <v>0</v>
      </c>
      <c r="AH108" s="196">
        <f t="shared" si="30"/>
        <v>0</v>
      </c>
      <c r="AI108" s="196">
        <f t="shared" si="30"/>
        <v>0</v>
      </c>
      <c r="AJ108" s="196">
        <f t="shared" si="30"/>
        <v>0</v>
      </c>
      <c r="AK108" s="196">
        <f t="shared" si="30"/>
        <v>0</v>
      </c>
      <c r="AL108" s="196">
        <f t="shared" si="30"/>
        <v>0</v>
      </c>
      <c r="AM108" s="198"/>
      <c r="AN108" s="198"/>
      <c r="AO108" s="198"/>
    </row>
    <row r="109" s="12" customFormat="1" ht="30" hidden="1" customHeight="1" spans="1:41">
      <c r="A109" s="206" t="s">
        <v>52</v>
      </c>
      <c r="B109" s="186" t="s">
        <v>139</v>
      </c>
      <c r="C109" s="186"/>
      <c r="D109" s="186"/>
      <c r="E109" s="184"/>
      <c r="F109" s="184"/>
      <c r="G109" s="184"/>
      <c r="H109" s="184"/>
      <c r="I109" s="195">
        <f t="shared" ref="I109:AL109" si="31">I110</f>
        <v>0</v>
      </c>
      <c r="J109" s="195">
        <f t="shared" si="31"/>
        <v>0</v>
      </c>
      <c r="K109" s="195">
        <f t="shared" si="31"/>
        <v>0</v>
      </c>
      <c r="L109" s="195">
        <f t="shared" si="31"/>
        <v>0</v>
      </c>
      <c r="M109" s="195">
        <f t="shared" si="31"/>
        <v>0</v>
      </c>
      <c r="N109" s="195">
        <f t="shared" si="31"/>
        <v>0</v>
      </c>
      <c r="O109" s="195">
        <f t="shared" si="31"/>
        <v>0</v>
      </c>
      <c r="P109" s="195">
        <f t="shared" si="31"/>
        <v>0</v>
      </c>
      <c r="Q109" s="195">
        <f t="shared" si="31"/>
        <v>0</v>
      </c>
      <c r="R109" s="195">
        <f t="shared" si="31"/>
        <v>0</v>
      </c>
      <c r="S109" s="195">
        <f t="shared" si="31"/>
        <v>0</v>
      </c>
      <c r="T109" s="195">
        <f t="shared" si="31"/>
        <v>0</v>
      </c>
      <c r="U109" s="195">
        <f t="shared" si="31"/>
        <v>0</v>
      </c>
      <c r="V109" s="195">
        <f t="shared" si="31"/>
        <v>0</v>
      </c>
      <c r="W109" s="195">
        <f t="shared" si="31"/>
        <v>0</v>
      </c>
      <c r="X109" s="195">
        <f t="shared" si="31"/>
        <v>0</v>
      </c>
      <c r="Y109" s="195">
        <f t="shared" si="31"/>
        <v>0</v>
      </c>
      <c r="Z109" s="195">
        <f t="shared" si="31"/>
        <v>0</v>
      </c>
      <c r="AA109" s="195">
        <f t="shared" si="31"/>
        <v>0</v>
      </c>
      <c r="AB109" s="195">
        <f t="shared" si="31"/>
        <v>0</v>
      </c>
      <c r="AC109" s="195">
        <f t="shared" si="31"/>
        <v>0</v>
      </c>
      <c r="AD109" s="195">
        <f t="shared" si="31"/>
        <v>0</v>
      </c>
      <c r="AE109" s="195">
        <f t="shared" si="31"/>
        <v>0</v>
      </c>
      <c r="AF109" s="195">
        <f t="shared" si="31"/>
        <v>0</v>
      </c>
      <c r="AG109" s="195">
        <f t="shared" si="31"/>
        <v>0</v>
      </c>
      <c r="AH109" s="195">
        <f t="shared" si="31"/>
        <v>0</v>
      </c>
      <c r="AI109" s="195">
        <f t="shared" si="31"/>
        <v>0</v>
      </c>
      <c r="AJ109" s="195">
        <f t="shared" si="31"/>
        <v>0</v>
      </c>
      <c r="AK109" s="195">
        <f t="shared" si="31"/>
        <v>0</v>
      </c>
      <c r="AL109" s="195">
        <f t="shared" si="31"/>
        <v>0</v>
      </c>
      <c r="AM109" s="198"/>
      <c r="AN109" s="198"/>
      <c r="AO109" s="198"/>
    </row>
    <row r="110" s="12" customFormat="1" ht="30" hidden="1" customHeight="1" spans="1:41">
      <c r="A110" s="182" t="s">
        <v>54</v>
      </c>
      <c r="B110" s="186" t="s">
        <v>140</v>
      </c>
      <c r="C110" s="186"/>
      <c r="D110" s="186"/>
      <c r="E110" s="184"/>
      <c r="F110" s="184"/>
      <c r="G110" s="184"/>
      <c r="H110" s="184"/>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8"/>
      <c r="AN110" s="198"/>
      <c r="AO110" s="198"/>
    </row>
    <row r="111" s="12" customFormat="1" ht="30" hidden="1" customHeight="1" spans="1:41">
      <c r="A111" s="206" t="s">
        <v>52</v>
      </c>
      <c r="B111" s="186" t="s">
        <v>141</v>
      </c>
      <c r="C111" s="186"/>
      <c r="D111" s="186"/>
      <c r="E111" s="184"/>
      <c r="F111" s="184"/>
      <c r="G111" s="184"/>
      <c r="H111" s="184"/>
      <c r="I111" s="195">
        <f t="shared" ref="I111:AL111" si="32">I112+I114+I115</f>
        <v>1</v>
      </c>
      <c r="J111" s="195">
        <f t="shared" si="32"/>
        <v>800</v>
      </c>
      <c r="K111" s="195">
        <f t="shared" si="32"/>
        <v>0</v>
      </c>
      <c r="L111" s="195">
        <f t="shared" si="32"/>
        <v>0</v>
      </c>
      <c r="M111" s="195">
        <f t="shared" si="32"/>
        <v>0</v>
      </c>
      <c r="N111" s="195">
        <f t="shared" si="32"/>
        <v>0</v>
      </c>
      <c r="O111" s="195">
        <f t="shared" si="32"/>
        <v>1</v>
      </c>
      <c r="P111" s="195">
        <f t="shared" si="32"/>
        <v>0</v>
      </c>
      <c r="Q111" s="195">
        <f t="shared" si="32"/>
        <v>0</v>
      </c>
      <c r="R111" s="195">
        <f t="shared" si="32"/>
        <v>0</v>
      </c>
      <c r="S111" s="195">
        <f t="shared" si="32"/>
        <v>800</v>
      </c>
      <c r="T111" s="195">
        <f t="shared" si="32"/>
        <v>800</v>
      </c>
      <c r="U111" s="195">
        <f t="shared" si="32"/>
        <v>0</v>
      </c>
      <c r="V111" s="195">
        <f t="shared" si="32"/>
        <v>0</v>
      </c>
      <c r="W111" s="195">
        <f t="shared" si="32"/>
        <v>0</v>
      </c>
      <c r="X111" s="195">
        <f t="shared" si="32"/>
        <v>0</v>
      </c>
      <c r="Y111" s="195">
        <f t="shared" si="32"/>
        <v>0</v>
      </c>
      <c r="Z111" s="195">
        <f t="shared" si="32"/>
        <v>240</v>
      </c>
      <c r="AA111" s="195">
        <f t="shared" si="32"/>
        <v>240</v>
      </c>
      <c r="AB111" s="195">
        <f t="shared" si="32"/>
        <v>240</v>
      </c>
      <c r="AC111" s="195">
        <f t="shared" si="32"/>
        <v>0</v>
      </c>
      <c r="AD111" s="195">
        <f t="shared" si="32"/>
        <v>0</v>
      </c>
      <c r="AE111" s="195">
        <f t="shared" si="32"/>
        <v>0</v>
      </c>
      <c r="AF111" s="195">
        <f t="shared" si="32"/>
        <v>0</v>
      </c>
      <c r="AG111" s="195">
        <f t="shared" si="32"/>
        <v>0</v>
      </c>
      <c r="AH111" s="195">
        <f t="shared" si="32"/>
        <v>0</v>
      </c>
      <c r="AI111" s="195">
        <f t="shared" si="32"/>
        <v>0</v>
      </c>
      <c r="AJ111" s="195">
        <f t="shared" si="32"/>
        <v>0</v>
      </c>
      <c r="AK111" s="195">
        <f t="shared" si="32"/>
        <v>0</v>
      </c>
      <c r="AL111" s="195">
        <f t="shared" si="32"/>
        <v>0</v>
      </c>
      <c r="AM111" s="198"/>
      <c r="AN111" s="198"/>
      <c r="AO111" s="198"/>
    </row>
    <row r="112" s="12" customFormat="1" ht="30" hidden="1" customHeight="1" spans="1:41">
      <c r="A112" s="182" t="s">
        <v>54</v>
      </c>
      <c r="B112" s="186" t="s">
        <v>142</v>
      </c>
      <c r="C112" s="186"/>
      <c r="D112" s="186"/>
      <c r="E112" s="184"/>
      <c r="F112" s="184"/>
      <c r="G112" s="184"/>
      <c r="H112" s="184"/>
      <c r="I112" s="195">
        <f t="shared" ref="I112:AL112" si="33">SUM(I113)</f>
        <v>1</v>
      </c>
      <c r="J112" s="195">
        <f t="shared" si="33"/>
        <v>800</v>
      </c>
      <c r="K112" s="195">
        <f t="shared" si="33"/>
        <v>0</v>
      </c>
      <c r="L112" s="195">
        <f t="shared" si="33"/>
        <v>0</v>
      </c>
      <c r="M112" s="195">
        <f t="shared" si="33"/>
        <v>0</v>
      </c>
      <c r="N112" s="195">
        <f t="shared" si="33"/>
        <v>0</v>
      </c>
      <c r="O112" s="195">
        <f t="shared" si="33"/>
        <v>1</v>
      </c>
      <c r="P112" s="195">
        <f t="shared" si="33"/>
        <v>0</v>
      </c>
      <c r="Q112" s="195">
        <f t="shared" si="33"/>
        <v>0</v>
      </c>
      <c r="R112" s="195">
        <f t="shared" si="33"/>
        <v>0</v>
      </c>
      <c r="S112" s="195">
        <f t="shared" si="33"/>
        <v>800</v>
      </c>
      <c r="T112" s="195">
        <f t="shared" si="33"/>
        <v>800</v>
      </c>
      <c r="U112" s="195">
        <f t="shared" si="33"/>
        <v>0</v>
      </c>
      <c r="V112" s="195">
        <f t="shared" si="33"/>
        <v>0</v>
      </c>
      <c r="W112" s="195">
        <f t="shared" si="33"/>
        <v>0</v>
      </c>
      <c r="X112" s="195">
        <f t="shared" si="33"/>
        <v>0</v>
      </c>
      <c r="Y112" s="195">
        <f t="shared" si="33"/>
        <v>0</v>
      </c>
      <c r="Z112" s="195">
        <f t="shared" si="33"/>
        <v>240</v>
      </c>
      <c r="AA112" s="195">
        <f t="shared" si="33"/>
        <v>240</v>
      </c>
      <c r="AB112" s="195">
        <f t="shared" si="33"/>
        <v>240</v>
      </c>
      <c r="AC112" s="195">
        <f t="shared" si="33"/>
        <v>0</v>
      </c>
      <c r="AD112" s="195">
        <f t="shared" si="33"/>
        <v>0</v>
      </c>
      <c r="AE112" s="195">
        <f t="shared" si="33"/>
        <v>0</v>
      </c>
      <c r="AF112" s="195">
        <f t="shared" si="33"/>
        <v>0</v>
      </c>
      <c r="AG112" s="195">
        <f t="shared" si="33"/>
        <v>0</v>
      </c>
      <c r="AH112" s="195">
        <f t="shared" si="33"/>
        <v>0</v>
      </c>
      <c r="AI112" s="195">
        <f t="shared" si="33"/>
        <v>0</v>
      </c>
      <c r="AJ112" s="195">
        <f t="shared" si="33"/>
        <v>0</v>
      </c>
      <c r="AK112" s="195">
        <f t="shared" si="33"/>
        <v>0</v>
      </c>
      <c r="AL112" s="195">
        <f t="shared" si="33"/>
        <v>0</v>
      </c>
      <c r="AM112" s="198"/>
      <c r="AN112" s="198"/>
      <c r="AO112" s="198"/>
    </row>
    <row r="113" s="7" customFormat="1" ht="198" customHeight="1" spans="1:42">
      <c r="A113" s="22">
        <v>15</v>
      </c>
      <c r="B113" s="22" t="s">
        <v>1174</v>
      </c>
      <c r="C113" s="22">
        <v>2024</v>
      </c>
      <c r="D113" s="192"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hidden="1" customHeight="1" spans="1:41">
      <c r="A114" s="182" t="s">
        <v>54</v>
      </c>
      <c r="B114" s="186" t="s">
        <v>143</v>
      </c>
      <c r="C114" s="186"/>
      <c r="D114" s="186"/>
      <c r="E114" s="184"/>
      <c r="F114" s="184"/>
      <c r="G114" s="184"/>
      <c r="H114" s="184"/>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8"/>
      <c r="AN114" s="198"/>
      <c r="AO114" s="198"/>
    </row>
    <row r="115" s="12" customFormat="1" ht="30" hidden="1" customHeight="1" spans="1:41">
      <c r="A115" s="182" t="s">
        <v>54</v>
      </c>
      <c r="B115" s="186" t="s">
        <v>144</v>
      </c>
      <c r="C115" s="186"/>
      <c r="D115" s="186"/>
      <c r="E115" s="184"/>
      <c r="F115" s="184"/>
      <c r="G115" s="184"/>
      <c r="H115" s="184"/>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8"/>
      <c r="AN115" s="198"/>
      <c r="AO115" s="198"/>
    </row>
    <row r="116" s="12" customFormat="1" ht="30" hidden="1" customHeight="1" spans="1:41">
      <c r="A116" s="206" t="s">
        <v>52</v>
      </c>
      <c r="B116" s="186" t="s">
        <v>145</v>
      </c>
      <c r="C116" s="186"/>
      <c r="D116" s="186"/>
      <c r="E116" s="184"/>
      <c r="F116" s="184"/>
      <c r="G116" s="184"/>
      <c r="H116" s="184"/>
      <c r="I116" s="195">
        <f t="shared" ref="I116:AL116" si="34">I117+I118+I119+I120+I121+I122</f>
        <v>0</v>
      </c>
      <c r="J116" s="195">
        <f t="shared" si="34"/>
        <v>0</v>
      </c>
      <c r="K116" s="195">
        <f t="shared" si="34"/>
        <v>0</v>
      </c>
      <c r="L116" s="195">
        <f t="shared" si="34"/>
        <v>0</v>
      </c>
      <c r="M116" s="195">
        <f t="shared" si="34"/>
        <v>0</v>
      </c>
      <c r="N116" s="195">
        <f t="shared" si="34"/>
        <v>0</v>
      </c>
      <c r="O116" s="195">
        <f t="shared" si="34"/>
        <v>0</v>
      </c>
      <c r="P116" s="195">
        <f t="shared" si="34"/>
        <v>0</v>
      </c>
      <c r="Q116" s="195">
        <f t="shared" si="34"/>
        <v>0</v>
      </c>
      <c r="R116" s="195">
        <f t="shared" si="34"/>
        <v>0</v>
      </c>
      <c r="S116" s="195">
        <f t="shared" si="34"/>
        <v>0</v>
      </c>
      <c r="T116" s="195">
        <f t="shared" si="34"/>
        <v>0</v>
      </c>
      <c r="U116" s="195">
        <f t="shared" si="34"/>
        <v>0</v>
      </c>
      <c r="V116" s="195">
        <f t="shared" si="34"/>
        <v>0</v>
      </c>
      <c r="W116" s="195">
        <f t="shared" si="34"/>
        <v>0</v>
      </c>
      <c r="X116" s="195">
        <f t="shared" si="34"/>
        <v>0</v>
      </c>
      <c r="Y116" s="195">
        <f t="shared" si="34"/>
        <v>0</v>
      </c>
      <c r="Z116" s="195">
        <f t="shared" si="34"/>
        <v>0</v>
      </c>
      <c r="AA116" s="195">
        <f t="shared" si="34"/>
        <v>0</v>
      </c>
      <c r="AB116" s="195">
        <f t="shared" si="34"/>
        <v>0</v>
      </c>
      <c r="AC116" s="195">
        <f t="shared" si="34"/>
        <v>0</v>
      </c>
      <c r="AD116" s="195">
        <f t="shared" si="34"/>
        <v>0</v>
      </c>
      <c r="AE116" s="195">
        <f t="shared" si="34"/>
        <v>0</v>
      </c>
      <c r="AF116" s="195">
        <f t="shared" si="34"/>
        <v>0</v>
      </c>
      <c r="AG116" s="195">
        <f t="shared" si="34"/>
        <v>0</v>
      </c>
      <c r="AH116" s="195">
        <f t="shared" si="34"/>
        <v>0</v>
      </c>
      <c r="AI116" s="195">
        <f t="shared" si="34"/>
        <v>0</v>
      </c>
      <c r="AJ116" s="195">
        <f t="shared" si="34"/>
        <v>0</v>
      </c>
      <c r="AK116" s="195">
        <f t="shared" si="34"/>
        <v>0</v>
      </c>
      <c r="AL116" s="195">
        <f t="shared" si="34"/>
        <v>0</v>
      </c>
      <c r="AM116" s="198"/>
      <c r="AN116" s="198"/>
      <c r="AO116" s="198"/>
    </row>
    <row r="117" s="12" customFormat="1" ht="30" hidden="1" customHeight="1" spans="1:41">
      <c r="A117" s="182" t="s">
        <v>54</v>
      </c>
      <c r="B117" s="186" t="s">
        <v>146</v>
      </c>
      <c r="C117" s="186"/>
      <c r="D117" s="186"/>
      <c r="E117" s="184"/>
      <c r="F117" s="184"/>
      <c r="G117" s="184"/>
      <c r="H117" s="184"/>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8"/>
      <c r="AN117" s="198"/>
      <c r="AO117" s="198"/>
    </row>
    <row r="118" s="12" customFormat="1" ht="30" hidden="1" customHeight="1" spans="1:41">
      <c r="A118" s="182" t="s">
        <v>54</v>
      </c>
      <c r="B118" s="186" t="s">
        <v>147</v>
      </c>
      <c r="C118" s="186"/>
      <c r="D118" s="186"/>
      <c r="E118" s="184"/>
      <c r="F118" s="184"/>
      <c r="G118" s="184"/>
      <c r="H118" s="184"/>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8"/>
      <c r="AN118" s="198"/>
      <c r="AO118" s="198"/>
    </row>
    <row r="119" s="12" customFormat="1" ht="30" hidden="1" customHeight="1" spans="1:41">
      <c r="A119" s="182" t="s">
        <v>54</v>
      </c>
      <c r="B119" s="186" t="s">
        <v>148</v>
      </c>
      <c r="C119" s="186"/>
      <c r="D119" s="186"/>
      <c r="E119" s="184"/>
      <c r="F119" s="184"/>
      <c r="G119" s="184"/>
      <c r="H119" s="184"/>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8"/>
      <c r="AN119" s="198"/>
      <c r="AO119" s="198"/>
    </row>
    <row r="120" s="12" customFormat="1" ht="30" hidden="1" customHeight="1" spans="1:41">
      <c r="A120" s="182" t="s">
        <v>54</v>
      </c>
      <c r="B120" s="186" t="s">
        <v>149</v>
      </c>
      <c r="C120" s="186"/>
      <c r="D120" s="186"/>
      <c r="E120" s="184"/>
      <c r="F120" s="184"/>
      <c r="G120" s="184"/>
      <c r="H120" s="184"/>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8"/>
      <c r="AN120" s="198"/>
      <c r="AO120" s="198"/>
    </row>
    <row r="121" s="12" customFormat="1" ht="30" hidden="1" customHeight="1" spans="1:41">
      <c r="A121" s="182" t="s">
        <v>54</v>
      </c>
      <c r="B121" s="186" t="s">
        <v>150</v>
      </c>
      <c r="C121" s="186"/>
      <c r="D121" s="186"/>
      <c r="E121" s="184"/>
      <c r="F121" s="184"/>
      <c r="G121" s="184"/>
      <c r="H121" s="184"/>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8"/>
      <c r="AN121" s="198"/>
      <c r="AO121" s="198"/>
    </row>
    <row r="122" s="12" customFormat="1" ht="30" hidden="1" customHeight="1" spans="1:41">
      <c r="A122" s="182" t="s">
        <v>54</v>
      </c>
      <c r="B122" s="186" t="s">
        <v>151</v>
      </c>
      <c r="C122" s="186"/>
      <c r="D122" s="186"/>
      <c r="E122" s="184"/>
      <c r="F122" s="184"/>
      <c r="G122" s="184"/>
      <c r="H122" s="184"/>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8"/>
      <c r="AN122" s="198"/>
      <c r="AO122" s="198"/>
    </row>
    <row r="123" s="12" customFormat="1" ht="30" hidden="1" customHeight="1" spans="1:41">
      <c r="A123" s="206" t="s">
        <v>52</v>
      </c>
      <c r="B123" s="186" t="s">
        <v>152</v>
      </c>
      <c r="C123" s="186"/>
      <c r="D123" s="186"/>
      <c r="E123" s="184"/>
      <c r="F123" s="184"/>
      <c r="G123" s="184"/>
      <c r="H123" s="184"/>
      <c r="I123" s="195">
        <f t="shared" ref="I123:AL123" si="35">I124+I125+I126+I127+I128</f>
        <v>0</v>
      </c>
      <c r="J123" s="195">
        <f t="shared" si="35"/>
        <v>0</v>
      </c>
      <c r="K123" s="195">
        <f t="shared" si="35"/>
        <v>0</v>
      </c>
      <c r="L123" s="195">
        <f t="shared" si="35"/>
        <v>0</v>
      </c>
      <c r="M123" s="195">
        <f t="shared" si="35"/>
        <v>0</v>
      </c>
      <c r="N123" s="195">
        <f t="shared" si="35"/>
        <v>0</v>
      </c>
      <c r="O123" s="195">
        <f t="shared" si="35"/>
        <v>0</v>
      </c>
      <c r="P123" s="195">
        <f t="shared" si="35"/>
        <v>0</v>
      </c>
      <c r="Q123" s="195">
        <f t="shared" si="35"/>
        <v>0</v>
      </c>
      <c r="R123" s="195">
        <f t="shared" si="35"/>
        <v>0</v>
      </c>
      <c r="S123" s="195">
        <f t="shared" si="35"/>
        <v>0</v>
      </c>
      <c r="T123" s="195">
        <f t="shared" si="35"/>
        <v>0</v>
      </c>
      <c r="U123" s="195">
        <f t="shared" si="35"/>
        <v>0</v>
      </c>
      <c r="V123" s="195">
        <f t="shared" si="35"/>
        <v>0</v>
      </c>
      <c r="W123" s="195">
        <f t="shared" si="35"/>
        <v>0</v>
      </c>
      <c r="X123" s="195">
        <f t="shared" si="35"/>
        <v>0</v>
      </c>
      <c r="Y123" s="195">
        <f t="shared" si="35"/>
        <v>0</v>
      </c>
      <c r="Z123" s="195">
        <f t="shared" si="35"/>
        <v>0</v>
      </c>
      <c r="AA123" s="195">
        <f t="shared" si="35"/>
        <v>0</v>
      </c>
      <c r="AB123" s="195">
        <f t="shared" si="35"/>
        <v>0</v>
      </c>
      <c r="AC123" s="195">
        <f t="shared" si="35"/>
        <v>0</v>
      </c>
      <c r="AD123" s="195">
        <f t="shared" si="35"/>
        <v>0</v>
      </c>
      <c r="AE123" s="195">
        <f t="shared" si="35"/>
        <v>0</v>
      </c>
      <c r="AF123" s="195">
        <f t="shared" si="35"/>
        <v>0</v>
      </c>
      <c r="AG123" s="195">
        <f t="shared" si="35"/>
        <v>0</v>
      </c>
      <c r="AH123" s="195">
        <f t="shared" si="35"/>
        <v>0</v>
      </c>
      <c r="AI123" s="195">
        <f t="shared" si="35"/>
        <v>0</v>
      </c>
      <c r="AJ123" s="195">
        <f t="shared" si="35"/>
        <v>0</v>
      </c>
      <c r="AK123" s="195">
        <f t="shared" si="35"/>
        <v>0</v>
      </c>
      <c r="AL123" s="195">
        <f t="shared" si="35"/>
        <v>0</v>
      </c>
      <c r="AM123" s="198"/>
      <c r="AN123" s="198"/>
      <c r="AO123" s="198"/>
    </row>
    <row r="124" s="12" customFormat="1" ht="30" hidden="1" customHeight="1" spans="1:41">
      <c r="A124" s="182" t="s">
        <v>54</v>
      </c>
      <c r="B124" s="186" t="s">
        <v>153</v>
      </c>
      <c r="C124" s="186"/>
      <c r="D124" s="186"/>
      <c r="E124" s="184"/>
      <c r="F124" s="184"/>
      <c r="G124" s="184"/>
      <c r="H124" s="184"/>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8"/>
      <c r="AN124" s="198"/>
      <c r="AO124" s="198"/>
    </row>
    <row r="125" s="12" customFormat="1" ht="30" hidden="1" customHeight="1" spans="1:41">
      <c r="A125" s="182" t="s">
        <v>54</v>
      </c>
      <c r="B125" s="186" t="s">
        <v>154</v>
      </c>
      <c r="C125" s="186"/>
      <c r="D125" s="186"/>
      <c r="E125" s="184"/>
      <c r="F125" s="184"/>
      <c r="G125" s="184"/>
      <c r="H125" s="184"/>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8"/>
      <c r="AN125" s="198"/>
      <c r="AO125" s="198"/>
    </row>
    <row r="126" s="12" customFormat="1" ht="30" hidden="1" customHeight="1" spans="1:41">
      <c r="A126" s="182" t="s">
        <v>54</v>
      </c>
      <c r="B126" s="186" t="s">
        <v>155</v>
      </c>
      <c r="C126" s="186"/>
      <c r="D126" s="186"/>
      <c r="E126" s="184"/>
      <c r="F126" s="184"/>
      <c r="G126" s="184"/>
      <c r="H126" s="184"/>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8"/>
      <c r="AN126" s="198"/>
      <c r="AO126" s="198"/>
    </row>
    <row r="127" s="12" customFormat="1" ht="30" hidden="1" customHeight="1" spans="1:41">
      <c r="A127" s="182" t="s">
        <v>54</v>
      </c>
      <c r="B127" s="186" t="s">
        <v>156</v>
      </c>
      <c r="C127" s="186"/>
      <c r="D127" s="186"/>
      <c r="E127" s="184"/>
      <c r="F127" s="184"/>
      <c r="G127" s="184"/>
      <c r="H127" s="184"/>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8"/>
      <c r="AN127" s="198"/>
      <c r="AO127" s="198"/>
    </row>
    <row r="128" s="12" customFormat="1" ht="30" hidden="1" customHeight="1" spans="1:41">
      <c r="A128" s="182" t="s">
        <v>54</v>
      </c>
      <c r="B128" s="186" t="s">
        <v>157</v>
      </c>
      <c r="C128" s="186"/>
      <c r="D128" s="186"/>
      <c r="E128" s="184"/>
      <c r="F128" s="184"/>
      <c r="G128" s="184"/>
      <c r="H128" s="184"/>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8"/>
      <c r="AN128" s="198"/>
      <c r="AO128" s="198"/>
    </row>
    <row r="129" s="12" customFormat="1" ht="30" hidden="1" customHeight="1" spans="1:41">
      <c r="A129" s="179" t="s">
        <v>50</v>
      </c>
      <c r="B129" s="186" t="s">
        <v>158</v>
      </c>
      <c r="C129" s="186"/>
      <c r="D129" s="186"/>
      <c r="E129" s="184"/>
      <c r="F129" s="184"/>
      <c r="G129" s="184"/>
      <c r="H129" s="184"/>
      <c r="I129" s="196">
        <f t="shared" ref="I129:AL129" si="36">I130+I133</f>
        <v>0</v>
      </c>
      <c r="J129" s="196">
        <f t="shared" si="36"/>
        <v>0</v>
      </c>
      <c r="K129" s="196">
        <f t="shared" si="36"/>
        <v>0</v>
      </c>
      <c r="L129" s="196">
        <f t="shared" si="36"/>
        <v>0</v>
      </c>
      <c r="M129" s="196">
        <f t="shared" si="36"/>
        <v>0</v>
      </c>
      <c r="N129" s="196">
        <f t="shared" si="36"/>
        <v>0</v>
      </c>
      <c r="O129" s="196">
        <f t="shared" si="36"/>
        <v>0</v>
      </c>
      <c r="P129" s="196">
        <f t="shared" si="36"/>
        <v>0</v>
      </c>
      <c r="Q129" s="196">
        <f t="shared" si="36"/>
        <v>0</v>
      </c>
      <c r="R129" s="196">
        <f t="shared" si="36"/>
        <v>0</v>
      </c>
      <c r="S129" s="196">
        <f t="shared" si="36"/>
        <v>0</v>
      </c>
      <c r="T129" s="196">
        <f t="shared" si="36"/>
        <v>0</v>
      </c>
      <c r="U129" s="196">
        <f t="shared" si="36"/>
        <v>0</v>
      </c>
      <c r="V129" s="196">
        <f t="shared" si="36"/>
        <v>0</v>
      </c>
      <c r="W129" s="196">
        <f t="shared" si="36"/>
        <v>0</v>
      </c>
      <c r="X129" s="196">
        <f t="shared" si="36"/>
        <v>0</v>
      </c>
      <c r="Y129" s="196">
        <f t="shared" si="36"/>
        <v>0</v>
      </c>
      <c r="Z129" s="196">
        <f t="shared" si="36"/>
        <v>0</v>
      </c>
      <c r="AA129" s="196">
        <f t="shared" si="36"/>
        <v>0</v>
      </c>
      <c r="AB129" s="196">
        <f t="shared" si="36"/>
        <v>0</v>
      </c>
      <c r="AC129" s="196">
        <f t="shared" si="36"/>
        <v>0</v>
      </c>
      <c r="AD129" s="196">
        <f t="shared" si="36"/>
        <v>0</v>
      </c>
      <c r="AE129" s="196">
        <f t="shared" si="36"/>
        <v>0</v>
      </c>
      <c r="AF129" s="196">
        <f t="shared" si="36"/>
        <v>0</v>
      </c>
      <c r="AG129" s="196">
        <f t="shared" si="36"/>
        <v>0</v>
      </c>
      <c r="AH129" s="196">
        <f t="shared" si="36"/>
        <v>0</v>
      </c>
      <c r="AI129" s="196">
        <f t="shared" si="36"/>
        <v>0</v>
      </c>
      <c r="AJ129" s="196">
        <f t="shared" si="36"/>
        <v>0</v>
      </c>
      <c r="AK129" s="196">
        <f t="shared" si="36"/>
        <v>0</v>
      </c>
      <c r="AL129" s="196">
        <f t="shared" si="36"/>
        <v>0</v>
      </c>
      <c r="AM129" s="198"/>
      <c r="AN129" s="198"/>
      <c r="AO129" s="198"/>
    </row>
    <row r="130" s="12" customFormat="1" ht="30" hidden="1" customHeight="1" spans="1:41">
      <c r="A130" s="206" t="s">
        <v>52</v>
      </c>
      <c r="B130" s="186" t="s">
        <v>159</v>
      </c>
      <c r="C130" s="186"/>
      <c r="D130" s="186"/>
      <c r="E130" s="184"/>
      <c r="F130" s="184"/>
      <c r="G130" s="184"/>
      <c r="H130" s="184"/>
      <c r="I130" s="195">
        <f t="shared" ref="I130:AL130" si="37">I131+I132</f>
        <v>0</v>
      </c>
      <c r="J130" s="195">
        <f t="shared" si="37"/>
        <v>0</v>
      </c>
      <c r="K130" s="195">
        <f t="shared" si="37"/>
        <v>0</v>
      </c>
      <c r="L130" s="195">
        <f t="shared" si="37"/>
        <v>0</v>
      </c>
      <c r="M130" s="195">
        <f t="shared" si="37"/>
        <v>0</v>
      </c>
      <c r="N130" s="195">
        <f t="shared" si="37"/>
        <v>0</v>
      </c>
      <c r="O130" s="195">
        <f t="shared" si="37"/>
        <v>0</v>
      </c>
      <c r="P130" s="195">
        <f t="shared" si="37"/>
        <v>0</v>
      </c>
      <c r="Q130" s="195">
        <f t="shared" si="37"/>
        <v>0</v>
      </c>
      <c r="R130" s="195">
        <f t="shared" si="37"/>
        <v>0</v>
      </c>
      <c r="S130" s="195">
        <f t="shared" si="37"/>
        <v>0</v>
      </c>
      <c r="T130" s="195">
        <f t="shared" si="37"/>
        <v>0</v>
      </c>
      <c r="U130" s="195">
        <f t="shared" si="37"/>
        <v>0</v>
      </c>
      <c r="V130" s="195">
        <f t="shared" si="37"/>
        <v>0</v>
      </c>
      <c r="W130" s="195">
        <f t="shared" si="37"/>
        <v>0</v>
      </c>
      <c r="X130" s="195">
        <f t="shared" si="37"/>
        <v>0</v>
      </c>
      <c r="Y130" s="195">
        <f t="shared" si="37"/>
        <v>0</v>
      </c>
      <c r="Z130" s="195">
        <f t="shared" si="37"/>
        <v>0</v>
      </c>
      <c r="AA130" s="195">
        <f t="shared" si="37"/>
        <v>0</v>
      </c>
      <c r="AB130" s="195">
        <f t="shared" si="37"/>
        <v>0</v>
      </c>
      <c r="AC130" s="195">
        <f t="shared" si="37"/>
        <v>0</v>
      </c>
      <c r="AD130" s="195">
        <f t="shared" si="37"/>
        <v>0</v>
      </c>
      <c r="AE130" s="195">
        <f t="shared" si="37"/>
        <v>0</v>
      </c>
      <c r="AF130" s="195">
        <f t="shared" si="37"/>
        <v>0</v>
      </c>
      <c r="AG130" s="195">
        <f t="shared" si="37"/>
        <v>0</v>
      </c>
      <c r="AH130" s="195">
        <f t="shared" si="37"/>
        <v>0</v>
      </c>
      <c r="AI130" s="195">
        <f t="shared" si="37"/>
        <v>0</v>
      </c>
      <c r="AJ130" s="195">
        <f t="shared" si="37"/>
        <v>0</v>
      </c>
      <c r="AK130" s="195">
        <f t="shared" si="37"/>
        <v>0</v>
      </c>
      <c r="AL130" s="195">
        <f t="shared" si="37"/>
        <v>0</v>
      </c>
      <c r="AM130" s="198"/>
      <c r="AN130" s="198"/>
      <c r="AO130" s="198"/>
    </row>
    <row r="131" s="12" customFormat="1" ht="30" hidden="1" customHeight="1" spans="1:41">
      <c r="A131" s="182" t="s">
        <v>54</v>
      </c>
      <c r="B131" s="186" t="s">
        <v>160</v>
      </c>
      <c r="C131" s="186"/>
      <c r="D131" s="186"/>
      <c r="E131" s="184"/>
      <c r="F131" s="184"/>
      <c r="G131" s="184"/>
      <c r="H131" s="184"/>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8"/>
      <c r="AN131" s="198"/>
      <c r="AO131" s="198"/>
    </row>
    <row r="132" s="12" customFormat="1" ht="30" hidden="1" customHeight="1" spans="1:41">
      <c r="A132" s="182" t="s">
        <v>54</v>
      </c>
      <c r="B132" s="186" t="s">
        <v>161</v>
      </c>
      <c r="C132" s="186"/>
      <c r="D132" s="186"/>
      <c r="E132" s="184"/>
      <c r="F132" s="184"/>
      <c r="G132" s="184"/>
      <c r="H132" s="184"/>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8"/>
      <c r="AN132" s="198"/>
      <c r="AO132" s="198"/>
    </row>
    <row r="133" s="12" customFormat="1" ht="30" hidden="1" customHeight="1" spans="1:41">
      <c r="A133" s="206" t="s">
        <v>52</v>
      </c>
      <c r="B133" s="186" t="s">
        <v>162</v>
      </c>
      <c r="C133" s="186"/>
      <c r="D133" s="186"/>
      <c r="E133" s="184"/>
      <c r="F133" s="184"/>
      <c r="G133" s="184"/>
      <c r="H133" s="184"/>
      <c r="I133" s="195">
        <f t="shared" ref="I133:AL133" si="38">I134+I135+I136+I137</f>
        <v>0</v>
      </c>
      <c r="J133" s="195">
        <f t="shared" si="38"/>
        <v>0</v>
      </c>
      <c r="K133" s="195">
        <f t="shared" si="38"/>
        <v>0</v>
      </c>
      <c r="L133" s="195">
        <f t="shared" si="38"/>
        <v>0</v>
      </c>
      <c r="M133" s="195">
        <f t="shared" si="38"/>
        <v>0</v>
      </c>
      <c r="N133" s="195">
        <f t="shared" si="38"/>
        <v>0</v>
      </c>
      <c r="O133" s="195">
        <f t="shared" si="38"/>
        <v>0</v>
      </c>
      <c r="P133" s="195">
        <f t="shared" si="38"/>
        <v>0</v>
      </c>
      <c r="Q133" s="195">
        <f t="shared" si="38"/>
        <v>0</v>
      </c>
      <c r="R133" s="195">
        <f t="shared" si="38"/>
        <v>0</v>
      </c>
      <c r="S133" s="195">
        <f t="shared" si="38"/>
        <v>0</v>
      </c>
      <c r="T133" s="195">
        <f t="shared" si="38"/>
        <v>0</v>
      </c>
      <c r="U133" s="195">
        <f t="shared" si="38"/>
        <v>0</v>
      </c>
      <c r="V133" s="195">
        <f t="shared" si="38"/>
        <v>0</v>
      </c>
      <c r="W133" s="195">
        <f t="shared" si="38"/>
        <v>0</v>
      </c>
      <c r="X133" s="195">
        <f t="shared" si="38"/>
        <v>0</v>
      </c>
      <c r="Y133" s="195">
        <f t="shared" si="38"/>
        <v>0</v>
      </c>
      <c r="Z133" s="195">
        <f t="shared" si="38"/>
        <v>0</v>
      </c>
      <c r="AA133" s="195">
        <f t="shared" si="38"/>
        <v>0</v>
      </c>
      <c r="AB133" s="195">
        <f t="shared" si="38"/>
        <v>0</v>
      </c>
      <c r="AC133" s="195">
        <f t="shared" si="38"/>
        <v>0</v>
      </c>
      <c r="AD133" s="195">
        <f t="shared" si="38"/>
        <v>0</v>
      </c>
      <c r="AE133" s="195">
        <f t="shared" si="38"/>
        <v>0</v>
      </c>
      <c r="AF133" s="195">
        <f t="shared" si="38"/>
        <v>0</v>
      </c>
      <c r="AG133" s="195">
        <f t="shared" si="38"/>
        <v>0</v>
      </c>
      <c r="AH133" s="195">
        <f t="shared" si="38"/>
        <v>0</v>
      </c>
      <c r="AI133" s="195">
        <f t="shared" si="38"/>
        <v>0</v>
      </c>
      <c r="AJ133" s="195">
        <f t="shared" si="38"/>
        <v>0</v>
      </c>
      <c r="AK133" s="195">
        <f t="shared" si="38"/>
        <v>0</v>
      </c>
      <c r="AL133" s="195">
        <f t="shared" si="38"/>
        <v>0</v>
      </c>
      <c r="AM133" s="198"/>
      <c r="AN133" s="198"/>
      <c r="AO133" s="198"/>
    </row>
    <row r="134" s="12" customFormat="1" ht="30" hidden="1" customHeight="1" spans="1:41">
      <c r="A134" s="182" t="s">
        <v>54</v>
      </c>
      <c r="B134" s="186" t="s">
        <v>163</v>
      </c>
      <c r="C134" s="186"/>
      <c r="D134" s="186"/>
      <c r="E134" s="184"/>
      <c r="F134" s="184"/>
      <c r="G134" s="184"/>
      <c r="H134" s="184"/>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8"/>
      <c r="AN134" s="198"/>
      <c r="AO134" s="198"/>
    </row>
    <row r="135" s="12" customFormat="1" ht="30" hidden="1" customHeight="1" spans="1:41">
      <c r="A135" s="182" t="s">
        <v>54</v>
      </c>
      <c r="B135" s="186" t="s">
        <v>164</v>
      </c>
      <c r="C135" s="186"/>
      <c r="D135" s="186"/>
      <c r="E135" s="184"/>
      <c r="F135" s="184"/>
      <c r="G135" s="184"/>
      <c r="H135" s="184"/>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8"/>
      <c r="AN135" s="198"/>
      <c r="AO135" s="198"/>
    </row>
    <row r="136" s="12" customFormat="1" ht="30" hidden="1" customHeight="1" spans="1:41">
      <c r="A136" s="182" t="s">
        <v>54</v>
      </c>
      <c r="B136" s="186" t="s">
        <v>165</v>
      </c>
      <c r="C136" s="186"/>
      <c r="D136" s="186"/>
      <c r="E136" s="184"/>
      <c r="F136" s="184"/>
      <c r="G136" s="184"/>
      <c r="H136" s="184"/>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8"/>
      <c r="AN136" s="198"/>
      <c r="AO136" s="198"/>
    </row>
    <row r="137" s="12" customFormat="1" ht="30" hidden="1" customHeight="1" spans="1:41">
      <c r="A137" s="182" t="s">
        <v>54</v>
      </c>
      <c r="B137" s="186" t="s">
        <v>166</v>
      </c>
      <c r="C137" s="186"/>
      <c r="D137" s="186"/>
      <c r="E137" s="184"/>
      <c r="F137" s="184"/>
      <c r="G137" s="184"/>
      <c r="H137" s="184"/>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8"/>
      <c r="AN137" s="198"/>
      <c r="AO137" s="198"/>
    </row>
    <row r="138" s="12" customFormat="1" ht="30" hidden="1" customHeight="1" spans="1:41">
      <c r="A138" s="179" t="s">
        <v>50</v>
      </c>
      <c r="B138" s="186" t="s">
        <v>167</v>
      </c>
      <c r="C138" s="186"/>
      <c r="D138" s="186"/>
      <c r="E138" s="184"/>
      <c r="F138" s="184"/>
      <c r="G138" s="184"/>
      <c r="H138" s="184"/>
      <c r="I138" s="196">
        <f t="shared" ref="I138:AL138" si="39">I139</f>
        <v>0</v>
      </c>
      <c r="J138" s="196">
        <f t="shared" si="39"/>
        <v>0</v>
      </c>
      <c r="K138" s="196">
        <f t="shared" si="39"/>
        <v>0</v>
      </c>
      <c r="L138" s="196">
        <f t="shared" si="39"/>
        <v>0</v>
      </c>
      <c r="M138" s="196">
        <f t="shared" si="39"/>
        <v>0</v>
      </c>
      <c r="N138" s="196">
        <f t="shared" si="39"/>
        <v>0</v>
      </c>
      <c r="O138" s="196">
        <f t="shared" si="39"/>
        <v>0</v>
      </c>
      <c r="P138" s="196">
        <f t="shared" si="39"/>
        <v>0</v>
      </c>
      <c r="Q138" s="196">
        <f t="shared" si="39"/>
        <v>0</v>
      </c>
      <c r="R138" s="196">
        <f t="shared" si="39"/>
        <v>0</v>
      </c>
      <c r="S138" s="196">
        <f t="shared" si="39"/>
        <v>0</v>
      </c>
      <c r="T138" s="196">
        <f t="shared" si="39"/>
        <v>0</v>
      </c>
      <c r="U138" s="196">
        <f t="shared" si="39"/>
        <v>0</v>
      </c>
      <c r="V138" s="196">
        <f t="shared" si="39"/>
        <v>0</v>
      </c>
      <c r="W138" s="196">
        <f t="shared" si="39"/>
        <v>0</v>
      </c>
      <c r="X138" s="196">
        <f t="shared" si="39"/>
        <v>0</v>
      </c>
      <c r="Y138" s="196">
        <f t="shared" si="39"/>
        <v>0</v>
      </c>
      <c r="Z138" s="196">
        <f t="shared" si="39"/>
        <v>0</v>
      </c>
      <c r="AA138" s="196">
        <f t="shared" si="39"/>
        <v>0</v>
      </c>
      <c r="AB138" s="196">
        <f t="shared" si="39"/>
        <v>0</v>
      </c>
      <c r="AC138" s="196">
        <f t="shared" si="39"/>
        <v>0</v>
      </c>
      <c r="AD138" s="196">
        <f t="shared" si="39"/>
        <v>0</v>
      </c>
      <c r="AE138" s="196">
        <f t="shared" si="39"/>
        <v>0</v>
      </c>
      <c r="AF138" s="196">
        <f t="shared" si="39"/>
        <v>0</v>
      </c>
      <c r="AG138" s="196">
        <f t="shared" si="39"/>
        <v>0</v>
      </c>
      <c r="AH138" s="196">
        <f t="shared" si="39"/>
        <v>0</v>
      </c>
      <c r="AI138" s="196">
        <f t="shared" si="39"/>
        <v>0</v>
      </c>
      <c r="AJ138" s="196">
        <f t="shared" si="39"/>
        <v>0</v>
      </c>
      <c r="AK138" s="196">
        <f t="shared" si="39"/>
        <v>0</v>
      </c>
      <c r="AL138" s="196">
        <f t="shared" si="39"/>
        <v>0</v>
      </c>
      <c r="AM138" s="198"/>
      <c r="AN138" s="198"/>
      <c r="AO138" s="198"/>
    </row>
    <row r="139" s="12" customFormat="1" ht="30" hidden="1" customHeight="1" spans="1:41">
      <c r="A139" s="179" t="s">
        <v>52</v>
      </c>
      <c r="B139" s="186" t="s">
        <v>167</v>
      </c>
      <c r="C139" s="186"/>
      <c r="D139" s="186"/>
      <c r="E139" s="184"/>
      <c r="F139" s="184"/>
      <c r="G139" s="184"/>
      <c r="H139" s="184"/>
      <c r="I139" s="195">
        <f t="shared" ref="I139:AL139" si="40">I140</f>
        <v>0</v>
      </c>
      <c r="J139" s="195">
        <f t="shared" si="40"/>
        <v>0</v>
      </c>
      <c r="K139" s="195">
        <f t="shared" si="40"/>
        <v>0</v>
      </c>
      <c r="L139" s="195">
        <f t="shared" si="40"/>
        <v>0</v>
      </c>
      <c r="M139" s="195">
        <f t="shared" si="40"/>
        <v>0</v>
      </c>
      <c r="N139" s="195">
        <f t="shared" si="40"/>
        <v>0</v>
      </c>
      <c r="O139" s="195">
        <f t="shared" si="40"/>
        <v>0</v>
      </c>
      <c r="P139" s="195">
        <f t="shared" si="40"/>
        <v>0</v>
      </c>
      <c r="Q139" s="195">
        <f t="shared" si="40"/>
        <v>0</v>
      </c>
      <c r="R139" s="195">
        <f t="shared" si="40"/>
        <v>0</v>
      </c>
      <c r="S139" s="195">
        <f t="shared" si="40"/>
        <v>0</v>
      </c>
      <c r="T139" s="195">
        <f t="shared" si="40"/>
        <v>0</v>
      </c>
      <c r="U139" s="195">
        <f t="shared" si="40"/>
        <v>0</v>
      </c>
      <c r="V139" s="195">
        <f t="shared" si="40"/>
        <v>0</v>
      </c>
      <c r="W139" s="195">
        <f t="shared" si="40"/>
        <v>0</v>
      </c>
      <c r="X139" s="195">
        <f t="shared" si="40"/>
        <v>0</v>
      </c>
      <c r="Y139" s="195">
        <f t="shared" si="40"/>
        <v>0</v>
      </c>
      <c r="Z139" s="195">
        <f t="shared" si="40"/>
        <v>0</v>
      </c>
      <c r="AA139" s="195">
        <f t="shared" si="40"/>
        <v>0</v>
      </c>
      <c r="AB139" s="195">
        <f t="shared" si="40"/>
        <v>0</v>
      </c>
      <c r="AC139" s="195">
        <f t="shared" si="40"/>
        <v>0</v>
      </c>
      <c r="AD139" s="195">
        <f t="shared" si="40"/>
        <v>0</v>
      </c>
      <c r="AE139" s="195">
        <f t="shared" si="40"/>
        <v>0</v>
      </c>
      <c r="AF139" s="195">
        <f t="shared" si="40"/>
        <v>0</v>
      </c>
      <c r="AG139" s="195">
        <f t="shared" si="40"/>
        <v>0</v>
      </c>
      <c r="AH139" s="195">
        <f t="shared" si="40"/>
        <v>0</v>
      </c>
      <c r="AI139" s="195">
        <f t="shared" si="40"/>
        <v>0</v>
      </c>
      <c r="AJ139" s="195">
        <f t="shared" si="40"/>
        <v>0</v>
      </c>
      <c r="AK139" s="195">
        <f t="shared" si="40"/>
        <v>0</v>
      </c>
      <c r="AL139" s="195">
        <f t="shared" si="40"/>
        <v>0</v>
      </c>
      <c r="AM139" s="198"/>
      <c r="AN139" s="198"/>
      <c r="AO139" s="198"/>
    </row>
    <row r="140" s="12" customFormat="1" ht="30" hidden="1" customHeight="1" spans="1:41">
      <c r="A140" s="179" t="s">
        <v>54</v>
      </c>
      <c r="B140" s="186" t="s">
        <v>167</v>
      </c>
      <c r="C140" s="186"/>
      <c r="D140" s="186"/>
      <c r="E140" s="184"/>
      <c r="F140" s="184"/>
      <c r="G140" s="184"/>
      <c r="H140" s="184"/>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8"/>
      <c r="AN140" s="198"/>
      <c r="AO140" s="198"/>
    </row>
    <row r="141" s="12" customFormat="1" ht="30" hidden="1" customHeight="1" spans="1:41">
      <c r="A141" s="179" t="s">
        <v>50</v>
      </c>
      <c r="B141" s="186" t="s">
        <v>96</v>
      </c>
      <c r="C141" s="186"/>
      <c r="D141" s="186"/>
      <c r="E141" s="184"/>
      <c r="F141" s="184"/>
      <c r="G141" s="184"/>
      <c r="H141" s="184"/>
      <c r="I141" s="196">
        <f t="shared" ref="I141:AL141" si="41">I142</f>
        <v>1</v>
      </c>
      <c r="J141" s="196">
        <f t="shared" si="41"/>
        <v>3800</v>
      </c>
      <c r="K141" s="196">
        <f t="shared" si="41"/>
        <v>0</v>
      </c>
      <c r="L141" s="196">
        <f t="shared" si="41"/>
        <v>0</v>
      </c>
      <c r="M141" s="196">
        <f t="shared" si="41"/>
        <v>0</v>
      </c>
      <c r="N141" s="196">
        <f t="shared" si="41"/>
        <v>0</v>
      </c>
      <c r="O141" s="196">
        <f t="shared" si="41"/>
        <v>0</v>
      </c>
      <c r="P141" s="196">
        <f t="shared" si="41"/>
        <v>0</v>
      </c>
      <c r="Q141" s="196">
        <f t="shared" si="41"/>
        <v>0</v>
      </c>
      <c r="R141" s="196">
        <f t="shared" si="41"/>
        <v>1</v>
      </c>
      <c r="S141" s="196">
        <f t="shared" si="41"/>
        <v>3800</v>
      </c>
      <c r="T141" s="196">
        <f t="shared" si="41"/>
        <v>0</v>
      </c>
      <c r="U141" s="196">
        <f t="shared" si="41"/>
        <v>0</v>
      </c>
      <c r="V141" s="196">
        <f t="shared" si="41"/>
        <v>0</v>
      </c>
      <c r="W141" s="196">
        <f t="shared" si="41"/>
        <v>0</v>
      </c>
      <c r="X141" s="196">
        <f t="shared" si="41"/>
        <v>0</v>
      </c>
      <c r="Y141" s="196">
        <f t="shared" si="41"/>
        <v>0</v>
      </c>
      <c r="Z141" s="196">
        <f t="shared" si="41"/>
        <v>38</v>
      </c>
      <c r="AA141" s="196">
        <f t="shared" si="41"/>
        <v>38</v>
      </c>
      <c r="AB141" s="196">
        <f t="shared" si="41"/>
        <v>0</v>
      </c>
      <c r="AC141" s="196">
        <f t="shared" si="41"/>
        <v>0</v>
      </c>
      <c r="AD141" s="196">
        <f t="shared" si="41"/>
        <v>38</v>
      </c>
      <c r="AE141" s="196">
        <f t="shared" si="41"/>
        <v>0</v>
      </c>
      <c r="AF141" s="196">
        <f t="shared" si="41"/>
        <v>0</v>
      </c>
      <c r="AG141" s="196">
        <f t="shared" si="41"/>
        <v>0</v>
      </c>
      <c r="AH141" s="196">
        <f t="shared" si="41"/>
        <v>0</v>
      </c>
      <c r="AI141" s="196">
        <f t="shared" si="41"/>
        <v>0</v>
      </c>
      <c r="AJ141" s="196">
        <f t="shared" si="41"/>
        <v>0</v>
      </c>
      <c r="AK141" s="196">
        <f t="shared" si="41"/>
        <v>0</v>
      </c>
      <c r="AL141" s="196">
        <f t="shared" si="41"/>
        <v>0</v>
      </c>
      <c r="AM141" s="198"/>
      <c r="AN141" s="198"/>
      <c r="AO141" s="198"/>
    </row>
    <row r="142" s="12" customFormat="1" ht="30" hidden="1" customHeight="1" spans="1:41">
      <c r="A142" s="179" t="s">
        <v>52</v>
      </c>
      <c r="B142" s="186" t="s">
        <v>96</v>
      </c>
      <c r="C142" s="186"/>
      <c r="D142" s="186"/>
      <c r="E142" s="184"/>
      <c r="F142" s="184"/>
      <c r="G142" s="184"/>
      <c r="H142" s="184"/>
      <c r="I142" s="195">
        <f t="shared" ref="I142:AL142" si="42">I143+I144+I146</f>
        <v>1</v>
      </c>
      <c r="J142" s="195">
        <f t="shared" si="42"/>
        <v>3800</v>
      </c>
      <c r="K142" s="195">
        <f t="shared" si="42"/>
        <v>0</v>
      </c>
      <c r="L142" s="195">
        <f t="shared" si="42"/>
        <v>0</v>
      </c>
      <c r="M142" s="195">
        <f t="shared" si="42"/>
        <v>0</v>
      </c>
      <c r="N142" s="195">
        <f t="shared" si="42"/>
        <v>0</v>
      </c>
      <c r="O142" s="195">
        <f t="shared" si="42"/>
        <v>0</v>
      </c>
      <c r="P142" s="195">
        <f t="shared" si="42"/>
        <v>0</v>
      </c>
      <c r="Q142" s="195">
        <f t="shared" si="42"/>
        <v>0</v>
      </c>
      <c r="R142" s="195">
        <f t="shared" si="42"/>
        <v>1</v>
      </c>
      <c r="S142" s="195">
        <f t="shared" si="42"/>
        <v>3800</v>
      </c>
      <c r="T142" s="195">
        <f t="shared" si="42"/>
        <v>0</v>
      </c>
      <c r="U142" s="195">
        <f t="shared" si="42"/>
        <v>0</v>
      </c>
      <c r="V142" s="195">
        <f t="shared" si="42"/>
        <v>0</v>
      </c>
      <c r="W142" s="195">
        <f t="shared" si="42"/>
        <v>0</v>
      </c>
      <c r="X142" s="195">
        <f t="shared" si="42"/>
        <v>0</v>
      </c>
      <c r="Y142" s="195">
        <f t="shared" si="42"/>
        <v>0</v>
      </c>
      <c r="Z142" s="195">
        <f t="shared" si="42"/>
        <v>38</v>
      </c>
      <c r="AA142" s="195">
        <f t="shared" si="42"/>
        <v>38</v>
      </c>
      <c r="AB142" s="195">
        <f t="shared" si="42"/>
        <v>0</v>
      </c>
      <c r="AC142" s="195">
        <f t="shared" si="42"/>
        <v>0</v>
      </c>
      <c r="AD142" s="195">
        <f t="shared" si="42"/>
        <v>38</v>
      </c>
      <c r="AE142" s="195">
        <f t="shared" si="42"/>
        <v>0</v>
      </c>
      <c r="AF142" s="195">
        <f t="shared" si="42"/>
        <v>0</v>
      </c>
      <c r="AG142" s="195">
        <f t="shared" si="42"/>
        <v>0</v>
      </c>
      <c r="AH142" s="195">
        <f t="shared" si="42"/>
        <v>0</v>
      </c>
      <c r="AI142" s="195">
        <f t="shared" si="42"/>
        <v>0</v>
      </c>
      <c r="AJ142" s="195">
        <f t="shared" si="42"/>
        <v>0</v>
      </c>
      <c r="AK142" s="195">
        <f t="shared" si="42"/>
        <v>0</v>
      </c>
      <c r="AL142" s="195">
        <f t="shared" si="42"/>
        <v>0</v>
      </c>
      <c r="AM142" s="198"/>
      <c r="AN142" s="198"/>
      <c r="AO142" s="198"/>
    </row>
    <row r="143" s="12" customFormat="1" ht="45" hidden="1" customHeight="1" spans="1:41">
      <c r="A143" s="182" t="s">
        <v>54</v>
      </c>
      <c r="B143" s="186" t="s">
        <v>168</v>
      </c>
      <c r="C143" s="186"/>
      <c r="D143" s="186"/>
      <c r="E143" s="184"/>
      <c r="F143" s="184"/>
      <c r="G143" s="184"/>
      <c r="H143" s="184"/>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8"/>
      <c r="AN143" s="198"/>
      <c r="AO143" s="198"/>
    </row>
    <row r="144" s="12" customFormat="1" ht="30" hidden="1" customHeight="1" spans="1:41">
      <c r="A144" s="182" t="s">
        <v>54</v>
      </c>
      <c r="B144" s="186" t="s">
        <v>169</v>
      </c>
      <c r="C144" s="186"/>
      <c r="D144" s="186"/>
      <c r="E144" s="184"/>
      <c r="F144" s="184"/>
      <c r="G144" s="184"/>
      <c r="H144" s="184"/>
      <c r="I144" s="195">
        <f t="shared" ref="I144:AL144" si="43">SUM(I145)</f>
        <v>1</v>
      </c>
      <c r="J144" s="195">
        <f t="shared" si="43"/>
        <v>3800</v>
      </c>
      <c r="K144" s="195">
        <f t="shared" si="43"/>
        <v>0</v>
      </c>
      <c r="L144" s="195">
        <f t="shared" si="43"/>
        <v>0</v>
      </c>
      <c r="M144" s="195">
        <f t="shared" si="43"/>
        <v>0</v>
      </c>
      <c r="N144" s="195">
        <f t="shared" si="43"/>
        <v>0</v>
      </c>
      <c r="O144" s="195">
        <f t="shared" si="43"/>
        <v>0</v>
      </c>
      <c r="P144" s="195">
        <f t="shared" si="43"/>
        <v>0</v>
      </c>
      <c r="Q144" s="195">
        <f t="shared" si="43"/>
        <v>0</v>
      </c>
      <c r="R144" s="195">
        <f t="shared" si="43"/>
        <v>1</v>
      </c>
      <c r="S144" s="195">
        <f t="shared" si="43"/>
        <v>3800</v>
      </c>
      <c r="T144" s="195">
        <f t="shared" si="43"/>
        <v>0</v>
      </c>
      <c r="U144" s="195">
        <f t="shared" si="43"/>
        <v>0</v>
      </c>
      <c r="V144" s="195">
        <f t="shared" si="43"/>
        <v>0</v>
      </c>
      <c r="W144" s="195">
        <f t="shared" si="43"/>
        <v>0</v>
      </c>
      <c r="X144" s="195">
        <f t="shared" si="43"/>
        <v>0</v>
      </c>
      <c r="Y144" s="195">
        <f t="shared" si="43"/>
        <v>0</v>
      </c>
      <c r="Z144" s="195">
        <f t="shared" si="43"/>
        <v>38</v>
      </c>
      <c r="AA144" s="195">
        <f t="shared" si="43"/>
        <v>38</v>
      </c>
      <c r="AB144" s="195">
        <f t="shared" si="43"/>
        <v>0</v>
      </c>
      <c r="AC144" s="195">
        <f t="shared" si="43"/>
        <v>0</v>
      </c>
      <c r="AD144" s="195">
        <f t="shared" si="43"/>
        <v>38</v>
      </c>
      <c r="AE144" s="195">
        <f t="shared" si="43"/>
        <v>0</v>
      </c>
      <c r="AF144" s="195">
        <f t="shared" si="43"/>
        <v>0</v>
      </c>
      <c r="AG144" s="195">
        <f t="shared" si="43"/>
        <v>0</v>
      </c>
      <c r="AH144" s="195">
        <f t="shared" si="43"/>
        <v>0</v>
      </c>
      <c r="AI144" s="195">
        <f t="shared" si="43"/>
        <v>0</v>
      </c>
      <c r="AJ144" s="195">
        <f t="shared" si="43"/>
        <v>0</v>
      </c>
      <c r="AK144" s="195">
        <f t="shared" si="43"/>
        <v>0</v>
      </c>
      <c r="AL144" s="195">
        <f t="shared" si="43"/>
        <v>0</v>
      </c>
      <c r="AM144" s="198"/>
      <c r="AN144" s="198"/>
      <c r="AO144" s="198"/>
    </row>
    <row r="145" s="7" customFormat="1" ht="178" customHeight="1" spans="1:42">
      <c r="A145" s="22">
        <v>16</v>
      </c>
      <c r="B145" s="22" t="s">
        <v>1183</v>
      </c>
      <c r="C145" s="22">
        <v>2024</v>
      </c>
      <c r="D145" s="192"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hidden="1" customHeight="1" spans="1:40">
      <c r="A146" s="182" t="s">
        <v>54</v>
      </c>
      <c r="B146" s="186" t="s">
        <v>170</v>
      </c>
      <c r="C146" s="186"/>
      <c r="D146" s="186"/>
      <c r="E146" s="184"/>
      <c r="F146" s="184"/>
      <c r="G146" s="184"/>
      <c r="H146" s="184"/>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8"/>
      <c r="AN146" s="198"/>
    </row>
  </sheetData>
  <autoFilter ref="A4:XFD146">
    <filterColumn colId="3">
      <colorFilter dxfId="1"/>
    </filterColumn>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0"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751388888888889" right="0.751388888888889" top="1" bottom="1" header="0.5" footer="0.5"/>
  <pageSetup paperSize="8" scale="22" fitToHeight="0" orientation="landscape" horizontalDpi="6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J11" sqref="J11"/>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14828</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8100</v>
      </c>
      <c r="G6" s="136">
        <f>F6/$F$5</f>
        <v>0.546263825195576</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4390</v>
      </c>
      <c r="G7" s="136">
        <f>F7/$F$5</f>
        <v>0.296061505260318</v>
      </c>
      <c r="H7" s="140"/>
      <c r="I7" s="140"/>
      <c r="J7" s="140"/>
    </row>
    <row r="8" s="108" customFormat="1" ht="18" customHeight="1" spans="1:10">
      <c r="A8" s="141">
        <v>1</v>
      </c>
      <c r="B8" s="142" t="s">
        <v>55</v>
      </c>
      <c r="C8" s="143">
        <f t="shared" ref="C8:F8" si="3">C9+C10</f>
        <v>1</v>
      </c>
      <c r="D8" s="143" t="s">
        <v>1266</v>
      </c>
      <c r="E8" s="143">
        <f t="shared" si="3"/>
        <v>2000</v>
      </c>
      <c r="F8" s="143">
        <f t="shared" si="3"/>
        <v>760</v>
      </c>
      <c r="G8" s="136">
        <f>F8/$F$5</f>
        <v>0.0512543835985972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0.0512543835985972</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8543</v>
      </c>
      <c r="F17" s="143">
        <f t="shared" si="4"/>
        <v>3630</v>
      </c>
      <c r="G17" s="136">
        <f>F17/$F$5</f>
        <v>0.244807121661721</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3630</v>
      </c>
      <c r="G20" s="136">
        <f>F20/$F$5</f>
        <v>0.244807121661721</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3450</v>
      </c>
      <c r="G30" s="136">
        <f>F30/$F$5</f>
        <v>0.232667925546264</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3450</v>
      </c>
      <c r="G31" s="136">
        <f>F31/$F$5</f>
        <v>0.232667925546264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3450</v>
      </c>
      <c r="G35" s="136">
        <f>F35/$F$5</f>
        <v>0.232667925546264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0.00404639870515241</v>
      </c>
      <c r="H37" s="140"/>
      <c r="I37" s="140"/>
      <c r="J37" s="140"/>
    </row>
    <row r="38" s="108" customFormat="1" ht="18" customHeight="1" spans="1:10">
      <c r="A38" s="141">
        <v>1</v>
      </c>
      <c r="B38" s="150" t="s">
        <v>86</v>
      </c>
      <c r="C38" s="143">
        <v>1</v>
      </c>
      <c r="D38" s="145" t="s">
        <v>1344</v>
      </c>
      <c r="E38" s="146">
        <v>100</v>
      </c>
      <c r="F38" s="147">
        <v>60</v>
      </c>
      <c r="G38" s="136">
        <f>F38/$F$5</f>
        <v>0.00404639870515241</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0.0134879956838414</v>
      </c>
      <c r="H42" s="140"/>
      <c r="I42" s="140"/>
      <c r="J42" s="140"/>
    </row>
    <row r="43" s="108" customFormat="1" ht="18" customHeight="1" spans="1:10">
      <c r="A43" s="141">
        <v>1</v>
      </c>
      <c r="B43" s="148" t="s">
        <v>91</v>
      </c>
      <c r="C43" s="143">
        <v>1</v>
      </c>
      <c r="D43" s="145" t="s">
        <v>1276</v>
      </c>
      <c r="E43" s="146">
        <v>1200</v>
      </c>
      <c r="F43" s="147">
        <v>200</v>
      </c>
      <c r="G43" s="136">
        <f>F43/$F$5</f>
        <v>0.0134879956838414</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0</v>
      </c>
      <c r="D49" s="135">
        <f t="shared" si="10"/>
        <v>0</v>
      </c>
      <c r="E49" s="135">
        <f t="shared" si="10"/>
        <v>0</v>
      </c>
      <c r="F49" s="135">
        <f t="shared" si="10"/>
        <v>0</v>
      </c>
      <c r="G49" s="136">
        <f>F49/$F$5</f>
        <v>0</v>
      </c>
      <c r="H49" s="106"/>
      <c r="I49" s="106"/>
      <c r="J49" s="106"/>
    </row>
    <row r="50" s="107" customFormat="1" ht="18" customHeight="1" spans="1:10">
      <c r="A50" s="152" t="s">
        <v>1265</v>
      </c>
      <c r="B50" s="149" t="s">
        <v>98</v>
      </c>
      <c r="C50" s="153">
        <f t="shared" ref="C50:F50" si="11">C51+C52</f>
        <v>0</v>
      </c>
      <c r="D50" s="153">
        <f t="shared" si="11"/>
        <v>0</v>
      </c>
      <c r="E50" s="153">
        <f t="shared" si="11"/>
        <v>0</v>
      </c>
      <c r="F50" s="153">
        <f t="shared" si="11"/>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258</v>
      </c>
      <c r="F65" s="135">
        <f t="shared" si="16"/>
        <v>6450</v>
      </c>
      <c r="G65" s="136">
        <f>F65/$F$5</f>
        <v>0.434987860803885</v>
      </c>
    </row>
    <row r="66" s="106" customFormat="1" ht="18" customHeight="1" spans="1:7">
      <c r="A66" s="152" t="s">
        <v>1265</v>
      </c>
      <c r="B66" s="156" t="s">
        <v>113</v>
      </c>
      <c r="C66" s="153">
        <f t="shared" ref="C66:F66" si="17">C67+C68+C69+C70+C71+C72+C73+C74+C75</f>
        <v>4</v>
      </c>
      <c r="D66" s="153" t="e">
        <f t="shared" si="17"/>
        <v>#VALUE!</v>
      </c>
      <c r="E66" s="153">
        <f t="shared" si="17"/>
        <v>258</v>
      </c>
      <c r="F66" s="153">
        <f t="shared" si="17"/>
        <v>6450</v>
      </c>
      <c r="G66" s="136">
        <f>F66/$F$5</f>
        <v>0.434987860803885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0.0944159697868897</v>
      </c>
    </row>
    <row r="70" s="105" customFormat="1" ht="18" customHeight="1" spans="1:7">
      <c r="A70" s="141">
        <v>4</v>
      </c>
      <c r="B70" s="148" t="s">
        <v>117</v>
      </c>
      <c r="C70" s="143">
        <v>3</v>
      </c>
      <c r="D70" s="145" t="s">
        <v>1269</v>
      </c>
      <c r="E70" s="157">
        <v>228</v>
      </c>
      <c r="F70" s="147">
        <v>5050</v>
      </c>
      <c r="G70" s="136">
        <f>F70/$F$5</f>
        <v>0.340571891016995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0.0161855948206097</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0.0161855948206097</v>
      </c>
    </row>
    <row r="97" s="105" customFormat="1" ht="14" customHeight="1" spans="1:7">
      <c r="A97" s="141">
        <v>1</v>
      </c>
      <c r="B97" s="148" t="s">
        <v>142</v>
      </c>
      <c r="C97" s="143">
        <v>1</v>
      </c>
      <c r="D97" s="143" t="s">
        <v>1277</v>
      </c>
      <c r="E97" s="143">
        <v>800</v>
      </c>
      <c r="F97" s="143">
        <v>240</v>
      </c>
      <c r="G97" s="136">
        <f>F97/$F$5</f>
        <v>0.0161855948206097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0.00256271917992986</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0.00256271917992986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0.00256271917992986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33"/>
  <sheetViews>
    <sheetView view="pageBreakPreview" zoomScale="40" zoomScaleNormal="47" workbookViewId="0">
      <pane xSplit="7" ySplit="6" topLeftCell="AN14" activePane="bottomRight" state="frozen"/>
      <selection/>
      <selection pane="topRight"/>
      <selection pane="bottomLeft"/>
      <selection pane="bottomRight" activeCell="G14" sqref="G14"/>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81.75" style="12" customWidth="1"/>
    <col min="8" max="8" width="12.7037037037037" style="9" customWidth="1"/>
    <col min="9" max="9" width="18.8796296296296" style="9" customWidth="1"/>
    <col min="10" max="11" width="8.12962962962963" style="9" customWidth="1"/>
    <col min="12" max="14" width="11.6296296296296" style="9" customWidth="1"/>
    <col min="15" max="15" width="18.6296296296296" style="9" customWidth="1"/>
    <col min="16" max="16" width="11.3796296296296" style="9" customWidth="1"/>
    <col min="17" max="17" width="8.12962962962963" style="9" customWidth="1"/>
    <col min="18" max="19" width="13.1296296296296" style="9" customWidth="1"/>
    <col min="20" max="24" width="18.6296296296296" style="14" customWidth="1"/>
    <col min="25" max="25" width="15.3796296296296" style="9" customWidth="1"/>
    <col min="26" max="26" width="22" style="9" customWidth="1"/>
    <col min="27" max="27" width="22.5925925925926" style="9" customWidth="1"/>
    <col min="28" max="28" width="11.6296296296296" style="9" customWidth="1"/>
    <col min="29" max="29" width="14.6574074074074" style="9" customWidth="1"/>
    <col min="30" max="36" width="15.1296296296296" style="9" customWidth="1"/>
    <col min="37" max="37" width="12.1296296296296" style="9" customWidth="1"/>
    <col min="38" max="38" width="41.6296296296296" style="12" customWidth="1"/>
    <col min="39" max="40" width="36.6296296296296" style="12" customWidth="1"/>
    <col min="41" max="41" width="26.3055555555556" style="12" hidden="1" customWidth="1"/>
    <col min="42" max="16384" width="8.88888888888889" style="8"/>
  </cols>
  <sheetData>
    <row r="1" s="5" customFormat="1" ht="39" customHeight="1" spans="1:40">
      <c r="A1" s="15" t="s">
        <v>0</v>
      </c>
      <c r="B1" s="15"/>
      <c r="C1" s="15"/>
      <c r="D1" s="12"/>
      <c r="E1" s="12"/>
      <c r="F1" s="12"/>
      <c r="G1" s="15"/>
      <c r="H1" s="16"/>
      <c r="I1" s="16"/>
      <c r="J1" s="16"/>
      <c r="K1" s="16"/>
      <c r="L1" s="9"/>
      <c r="M1" s="9"/>
      <c r="N1" s="9"/>
      <c r="O1" s="9"/>
      <c r="P1" s="9"/>
      <c r="Q1" s="9"/>
      <c r="R1" s="9"/>
      <c r="S1" s="9"/>
      <c r="T1" s="14"/>
      <c r="U1" s="14"/>
      <c r="V1" s="14"/>
      <c r="W1" s="14"/>
      <c r="X1" s="14"/>
      <c r="Y1" s="53"/>
      <c r="Z1" s="9"/>
      <c r="AA1" s="9"/>
      <c r="AB1" s="9"/>
      <c r="AC1" s="9"/>
      <c r="AD1" s="9"/>
      <c r="AE1" s="9"/>
      <c r="AF1" s="9"/>
      <c r="AG1" s="9"/>
      <c r="AH1" s="9"/>
      <c r="AI1" s="9"/>
      <c r="AJ1" s="9"/>
      <c r="AK1" s="9"/>
      <c r="AL1" s="6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4</v>
      </c>
      <c r="C3" s="80" t="s">
        <v>5</v>
      </c>
      <c r="D3" s="80" t="s">
        <v>6</v>
      </c>
      <c r="E3" s="80" t="s">
        <v>7</v>
      </c>
      <c r="F3" s="80" t="s">
        <v>8</v>
      </c>
      <c r="G3" s="80" t="s">
        <v>9</v>
      </c>
      <c r="H3" s="18" t="s">
        <v>10</v>
      </c>
      <c r="I3" s="80" t="s">
        <v>11</v>
      </c>
      <c r="J3" s="18" t="s">
        <v>12</v>
      </c>
      <c r="K3" s="18"/>
      <c r="L3" s="18"/>
      <c r="M3" s="18"/>
      <c r="N3" s="18"/>
      <c r="O3" s="18"/>
      <c r="P3" s="18"/>
      <c r="Q3" s="18"/>
      <c r="R3" s="87" t="s">
        <v>13</v>
      </c>
      <c r="S3" s="88"/>
      <c r="T3" s="19" t="s">
        <v>14</v>
      </c>
      <c r="U3" s="20"/>
      <c r="V3" s="20"/>
      <c r="W3" s="20"/>
      <c r="X3" s="21"/>
      <c r="Y3" s="97" t="s">
        <v>15</v>
      </c>
      <c r="Z3" s="98"/>
      <c r="AA3" s="98"/>
      <c r="AB3" s="98"/>
      <c r="AC3" s="98"/>
      <c r="AD3" s="98"/>
      <c r="AE3" s="98"/>
      <c r="AF3" s="98"/>
      <c r="AG3" s="98"/>
      <c r="AH3" s="98"/>
      <c r="AI3" s="98"/>
      <c r="AJ3" s="98"/>
      <c r="AK3" s="100"/>
      <c r="AL3" s="80" t="s">
        <v>16</v>
      </c>
      <c r="AM3" s="80" t="s">
        <v>17</v>
      </c>
      <c r="AN3" s="89" t="s">
        <v>615</v>
      </c>
      <c r="AO3" s="104" t="s">
        <v>1384</v>
      </c>
    </row>
    <row r="4" s="7" customFormat="1" ht="90" customHeight="1" spans="1:41">
      <c r="A4" s="18"/>
      <c r="B4" s="80"/>
      <c r="C4" s="80"/>
      <c r="D4" s="80"/>
      <c r="E4" s="80"/>
      <c r="F4" s="80"/>
      <c r="G4" s="80"/>
      <c r="H4" s="18"/>
      <c r="I4" s="80"/>
      <c r="J4" s="18" t="s">
        <v>18</v>
      </c>
      <c r="K4" s="18" t="s">
        <v>19</v>
      </c>
      <c r="L4" s="18" t="s">
        <v>20</v>
      </c>
      <c r="M4" s="18" t="s">
        <v>21</v>
      </c>
      <c r="N4" s="18" t="s">
        <v>22</v>
      </c>
      <c r="O4" s="18" t="s">
        <v>23</v>
      </c>
      <c r="P4" s="18" t="s">
        <v>24</v>
      </c>
      <c r="Q4" s="18" t="s">
        <v>25</v>
      </c>
      <c r="R4" s="89" t="s">
        <v>1253</v>
      </c>
      <c r="S4" s="89" t="s">
        <v>1254</v>
      </c>
      <c r="T4" s="89" t="s">
        <v>30</v>
      </c>
      <c r="U4" s="45" t="s">
        <v>31</v>
      </c>
      <c r="V4" s="89" t="s">
        <v>32</v>
      </c>
      <c r="W4" s="45" t="s">
        <v>33</v>
      </c>
      <c r="X4" s="45" t="s">
        <v>34</v>
      </c>
      <c r="Y4" s="99" t="s">
        <v>35</v>
      </c>
      <c r="Z4" s="80" t="s">
        <v>36</v>
      </c>
      <c r="AA4" s="99" t="s">
        <v>37</v>
      </c>
      <c r="AB4" s="99"/>
      <c r="AC4" s="99"/>
      <c r="AD4" s="99"/>
      <c r="AE4" s="80" t="s">
        <v>38</v>
      </c>
      <c r="AF4" s="80" t="s">
        <v>39</v>
      </c>
      <c r="AG4" s="80" t="s">
        <v>40</v>
      </c>
      <c r="AH4" s="80" t="s">
        <v>41</v>
      </c>
      <c r="AI4" s="80" t="s">
        <v>42</v>
      </c>
      <c r="AJ4" s="80" t="s">
        <v>43</v>
      </c>
      <c r="AK4" s="89" t="s">
        <v>44</v>
      </c>
      <c r="AL4" s="80"/>
      <c r="AM4" s="80"/>
      <c r="AN4" s="101"/>
      <c r="AO4" s="104"/>
    </row>
    <row r="5" s="7" customFormat="1" ht="118" customHeight="1" spans="1:41">
      <c r="A5" s="18"/>
      <c r="B5" s="80"/>
      <c r="C5" s="80"/>
      <c r="D5" s="80"/>
      <c r="E5" s="80"/>
      <c r="F5" s="80"/>
      <c r="G5" s="80"/>
      <c r="H5" s="18"/>
      <c r="I5" s="80"/>
      <c r="J5" s="18"/>
      <c r="K5" s="18"/>
      <c r="L5" s="18"/>
      <c r="M5" s="18"/>
      <c r="N5" s="18"/>
      <c r="O5" s="18"/>
      <c r="P5" s="18"/>
      <c r="Q5" s="18"/>
      <c r="R5" s="90"/>
      <c r="S5" s="90"/>
      <c r="T5" s="90"/>
      <c r="U5" s="46"/>
      <c r="V5" s="90"/>
      <c r="W5" s="46"/>
      <c r="X5" s="46"/>
      <c r="Y5" s="99"/>
      <c r="Z5" s="80"/>
      <c r="AA5" s="99" t="s">
        <v>45</v>
      </c>
      <c r="AB5" s="99" t="s">
        <v>46</v>
      </c>
      <c r="AC5" s="99" t="s">
        <v>47</v>
      </c>
      <c r="AD5" s="99" t="s">
        <v>48</v>
      </c>
      <c r="AE5" s="80"/>
      <c r="AF5" s="80"/>
      <c r="AG5" s="80"/>
      <c r="AH5" s="80"/>
      <c r="AI5" s="80"/>
      <c r="AJ5" s="80"/>
      <c r="AK5" s="90"/>
      <c r="AL5" s="80"/>
      <c r="AM5" s="80"/>
      <c r="AN5" s="90"/>
      <c r="AO5" s="104"/>
    </row>
    <row r="6" s="79" customFormat="1" ht="30" customHeight="1" spans="1:40">
      <c r="A6" s="81"/>
      <c r="B6" s="82"/>
      <c r="C6" s="82"/>
      <c r="D6" s="82"/>
      <c r="E6" s="82"/>
      <c r="F6" s="82"/>
      <c r="G6" s="82"/>
      <c r="H6" s="83">
        <f>SUM(H7:H33)</f>
        <v>27</v>
      </c>
      <c r="I6" s="83">
        <f t="shared" ref="I6:AL6" si="0">SUM(I7:I33)</f>
        <v>21916.23</v>
      </c>
      <c r="J6" s="83">
        <f t="shared" si="0"/>
        <v>10</v>
      </c>
      <c r="K6" s="83">
        <f t="shared" si="0"/>
        <v>1</v>
      </c>
      <c r="L6" s="83">
        <f t="shared" si="0"/>
        <v>14</v>
      </c>
      <c r="M6" s="83">
        <f t="shared" si="0"/>
        <v>0</v>
      </c>
      <c r="N6" s="83">
        <f t="shared" si="0"/>
        <v>1</v>
      </c>
      <c r="O6" s="83">
        <f t="shared" si="0"/>
        <v>0</v>
      </c>
      <c r="P6" s="83">
        <f t="shared" si="0"/>
        <v>0</v>
      </c>
      <c r="Q6" s="83">
        <f t="shared" si="0"/>
        <v>1</v>
      </c>
      <c r="R6" s="83">
        <f t="shared" si="0"/>
        <v>22512</v>
      </c>
      <c r="S6" s="83">
        <f t="shared" si="0"/>
        <v>65817</v>
      </c>
      <c r="T6" s="83">
        <f t="shared" si="0"/>
        <v>0</v>
      </c>
      <c r="U6" s="83">
        <f t="shared" si="0"/>
        <v>0</v>
      </c>
      <c r="V6" s="83">
        <f t="shared" si="0"/>
        <v>0</v>
      </c>
      <c r="W6" s="83">
        <f t="shared" si="0"/>
        <v>0</v>
      </c>
      <c r="X6" s="83">
        <f t="shared" si="0"/>
        <v>0</v>
      </c>
      <c r="Y6" s="83">
        <f t="shared" si="0"/>
        <v>28804</v>
      </c>
      <c r="Z6" s="83">
        <f t="shared" si="0"/>
        <v>23194</v>
      </c>
      <c r="AA6" s="83">
        <f t="shared" si="0"/>
        <v>20256</v>
      </c>
      <c r="AB6" s="83">
        <f t="shared" si="0"/>
        <v>1900</v>
      </c>
      <c r="AC6" s="83">
        <f t="shared" si="0"/>
        <v>1038</v>
      </c>
      <c r="AD6" s="83">
        <f t="shared" si="0"/>
        <v>0</v>
      </c>
      <c r="AE6" s="83">
        <f t="shared" si="0"/>
        <v>3460</v>
      </c>
      <c r="AF6" s="83">
        <f t="shared" si="0"/>
        <v>0</v>
      </c>
      <c r="AG6" s="83">
        <f t="shared" si="0"/>
        <v>2000</v>
      </c>
      <c r="AH6" s="83">
        <f t="shared" si="0"/>
        <v>0</v>
      </c>
      <c r="AI6" s="83">
        <f t="shared" si="0"/>
        <v>150</v>
      </c>
      <c r="AJ6" s="83">
        <f t="shared" si="0"/>
        <v>0</v>
      </c>
      <c r="AK6" s="83">
        <f t="shared" si="0"/>
        <v>0</v>
      </c>
      <c r="AL6" s="83"/>
      <c r="AM6" s="81"/>
      <c r="AN6" s="102">
        <v>1</v>
      </c>
    </row>
    <row r="7" s="8" customFormat="1" ht="283" customHeight="1" spans="1:41">
      <c r="A7" s="22">
        <v>1</v>
      </c>
      <c r="B7" s="22">
        <v>2024</v>
      </c>
      <c r="C7" s="23" t="s">
        <v>1385</v>
      </c>
      <c r="D7" s="22" t="s">
        <v>178</v>
      </c>
      <c r="E7" s="24" t="s">
        <v>1347</v>
      </c>
      <c r="F7" s="22" t="s">
        <v>1160</v>
      </c>
      <c r="G7" s="23" t="s">
        <v>1348</v>
      </c>
      <c r="H7" s="22">
        <v>1</v>
      </c>
      <c r="I7" s="22">
        <v>2000</v>
      </c>
      <c r="J7" s="22">
        <v>1</v>
      </c>
      <c r="K7" s="22"/>
      <c r="L7" s="22"/>
      <c r="M7" s="22"/>
      <c r="N7" s="22"/>
      <c r="O7" s="22"/>
      <c r="P7" s="22"/>
      <c r="Q7" s="22"/>
      <c r="R7" s="22">
        <v>56</v>
      </c>
      <c r="S7" s="22">
        <v>183</v>
      </c>
      <c r="T7" s="22" t="s">
        <v>183</v>
      </c>
      <c r="U7" s="22" t="s">
        <v>1144</v>
      </c>
      <c r="V7" s="22" t="s">
        <v>183</v>
      </c>
      <c r="W7" s="22" t="s">
        <v>1144</v>
      </c>
      <c r="X7" s="22" t="s">
        <v>1286</v>
      </c>
      <c r="Y7" s="22">
        <v>760</v>
      </c>
      <c r="Z7" s="22">
        <v>760</v>
      </c>
      <c r="AA7" s="22">
        <v>760</v>
      </c>
      <c r="AB7" s="22"/>
      <c r="AC7" s="22"/>
      <c r="AD7" s="22"/>
      <c r="AE7" s="22"/>
      <c r="AF7" s="22"/>
      <c r="AG7" s="22"/>
      <c r="AH7" s="22"/>
      <c r="AI7" s="22"/>
      <c r="AJ7" s="22"/>
      <c r="AK7" s="22"/>
      <c r="AL7" s="33" t="s">
        <v>1349</v>
      </c>
      <c r="AM7" s="33" t="s">
        <v>1163</v>
      </c>
      <c r="AN7" s="60" t="s">
        <v>1386</v>
      </c>
      <c r="AO7" s="75" t="s">
        <v>1386</v>
      </c>
    </row>
    <row r="8" s="7" customFormat="1" ht="409" customHeight="1" spans="1:41">
      <c r="A8" s="22">
        <v>2</v>
      </c>
      <c r="B8" s="22">
        <v>2024</v>
      </c>
      <c r="C8" s="84" t="s">
        <v>983</v>
      </c>
      <c r="D8" s="24" t="s">
        <v>178</v>
      </c>
      <c r="E8" s="24" t="s">
        <v>984</v>
      </c>
      <c r="F8" s="24" t="s">
        <v>180</v>
      </c>
      <c r="G8" s="84" t="s">
        <v>1294</v>
      </c>
      <c r="H8" s="22">
        <v>1</v>
      </c>
      <c r="I8" s="22">
        <v>3896</v>
      </c>
      <c r="J8" s="22">
        <v>1</v>
      </c>
      <c r="K8" s="22"/>
      <c r="L8" s="22"/>
      <c r="M8" s="22"/>
      <c r="N8" s="22"/>
      <c r="O8" s="22"/>
      <c r="P8" s="22"/>
      <c r="Q8" s="22"/>
      <c r="R8" s="22">
        <v>338</v>
      </c>
      <c r="S8" s="22">
        <v>1345</v>
      </c>
      <c r="T8" s="24" t="s">
        <v>985</v>
      </c>
      <c r="U8" s="22" t="s">
        <v>944</v>
      </c>
      <c r="V8" s="24" t="s">
        <v>183</v>
      </c>
      <c r="W8" s="22" t="s">
        <v>811</v>
      </c>
      <c r="X8" s="22" t="s">
        <v>1286</v>
      </c>
      <c r="Y8" s="24">
        <v>2000</v>
      </c>
      <c r="Z8" s="22">
        <v>2000</v>
      </c>
      <c r="AA8" s="60">
        <v>1600</v>
      </c>
      <c r="AB8" s="60">
        <v>400</v>
      </c>
      <c r="AC8" s="60"/>
      <c r="AD8" s="60"/>
      <c r="AE8" s="22"/>
      <c r="AF8" s="22"/>
      <c r="AG8" s="22"/>
      <c r="AH8" s="22"/>
      <c r="AI8" s="22"/>
      <c r="AJ8" s="22"/>
      <c r="AK8" s="22"/>
      <c r="AL8" s="33" t="s">
        <v>1139</v>
      </c>
      <c r="AM8" s="33" t="s">
        <v>1140</v>
      </c>
      <c r="AN8" s="60" t="s">
        <v>1386</v>
      </c>
      <c r="AO8" s="75" t="s">
        <v>1386</v>
      </c>
    </row>
    <row r="9" s="7" customFormat="1" ht="409" customHeight="1" spans="1:41">
      <c r="A9" s="22">
        <v>3</v>
      </c>
      <c r="B9" s="22">
        <v>2024</v>
      </c>
      <c r="C9" s="23" t="s">
        <v>185</v>
      </c>
      <c r="D9" s="24" t="s">
        <v>178</v>
      </c>
      <c r="E9" s="24" t="s">
        <v>984</v>
      </c>
      <c r="F9" s="24" t="s">
        <v>1295</v>
      </c>
      <c r="G9" s="23" t="s">
        <v>1387</v>
      </c>
      <c r="H9" s="22">
        <v>1</v>
      </c>
      <c r="I9" s="22">
        <v>4581</v>
      </c>
      <c r="J9" s="22">
        <v>1</v>
      </c>
      <c r="K9" s="22"/>
      <c r="L9" s="22"/>
      <c r="M9" s="22"/>
      <c r="N9" s="22"/>
      <c r="O9" s="22"/>
      <c r="P9" s="22"/>
      <c r="Q9" s="22"/>
      <c r="R9" s="22">
        <v>737</v>
      </c>
      <c r="S9" s="22">
        <v>2312</v>
      </c>
      <c r="T9" s="24" t="s">
        <v>183</v>
      </c>
      <c r="U9" s="22" t="s">
        <v>1144</v>
      </c>
      <c r="V9" s="24" t="s">
        <v>183</v>
      </c>
      <c r="W9" s="22" t="s">
        <v>1144</v>
      </c>
      <c r="X9" s="22" t="s">
        <v>1286</v>
      </c>
      <c r="Y9" s="59">
        <v>1370</v>
      </c>
      <c r="Z9" s="22">
        <v>1370</v>
      </c>
      <c r="AA9" s="60">
        <v>970</v>
      </c>
      <c r="AB9" s="60">
        <v>400</v>
      </c>
      <c r="AC9" s="60"/>
      <c r="AD9" s="60"/>
      <c r="AE9" s="22"/>
      <c r="AF9" s="22"/>
      <c r="AG9" s="22"/>
      <c r="AH9" s="22"/>
      <c r="AI9" s="22"/>
      <c r="AJ9" s="22"/>
      <c r="AK9" s="22"/>
      <c r="AL9" s="33" t="s">
        <v>1145</v>
      </c>
      <c r="AM9" s="33" t="s">
        <v>1146</v>
      </c>
      <c r="AN9" s="60" t="s">
        <v>1386</v>
      </c>
      <c r="AO9" s="75" t="s">
        <v>1386</v>
      </c>
    </row>
    <row r="10" s="7" customFormat="1" ht="382" customHeight="1" spans="1:41">
      <c r="A10" s="22">
        <v>4</v>
      </c>
      <c r="B10" s="22">
        <v>2024</v>
      </c>
      <c r="C10" s="31" t="s">
        <v>1388</v>
      </c>
      <c r="D10" s="24" t="s">
        <v>178</v>
      </c>
      <c r="E10" s="31" t="s">
        <v>402</v>
      </c>
      <c r="F10" s="24" t="s">
        <v>198</v>
      </c>
      <c r="G10" s="32" t="s">
        <v>1389</v>
      </c>
      <c r="H10" s="22">
        <v>1</v>
      </c>
      <c r="I10" s="22">
        <v>415</v>
      </c>
      <c r="J10" s="22">
        <v>1</v>
      </c>
      <c r="K10" s="22"/>
      <c r="L10" s="22"/>
      <c r="M10" s="22"/>
      <c r="N10" s="22"/>
      <c r="O10" s="22"/>
      <c r="P10" s="22"/>
      <c r="Q10" s="22"/>
      <c r="R10" s="28">
        <v>11</v>
      </c>
      <c r="S10" s="28">
        <v>43</v>
      </c>
      <c r="T10" s="24" t="s">
        <v>192</v>
      </c>
      <c r="U10" s="22" t="s">
        <v>810</v>
      </c>
      <c r="V10" s="24" t="s">
        <v>183</v>
      </c>
      <c r="W10" s="22" t="s">
        <v>1144</v>
      </c>
      <c r="X10" s="22" t="s">
        <v>1286</v>
      </c>
      <c r="Y10" s="24">
        <v>160</v>
      </c>
      <c r="Z10" s="22">
        <v>160</v>
      </c>
      <c r="AA10" s="60">
        <v>160</v>
      </c>
      <c r="AB10" s="60"/>
      <c r="AC10" s="60"/>
      <c r="AD10" s="60"/>
      <c r="AE10" s="22"/>
      <c r="AF10" s="22"/>
      <c r="AG10" s="22"/>
      <c r="AH10" s="22"/>
      <c r="AI10" s="22"/>
      <c r="AJ10" s="22"/>
      <c r="AK10" s="22"/>
      <c r="AL10" s="33" t="s">
        <v>1300</v>
      </c>
      <c r="AM10" s="33" t="s">
        <v>1301</v>
      </c>
      <c r="AN10" s="60" t="s">
        <v>1386</v>
      </c>
      <c r="AO10" s="75" t="s">
        <v>1386</v>
      </c>
    </row>
    <row r="11" s="7" customFormat="1" ht="409" customHeight="1" spans="1:41">
      <c r="A11" s="22">
        <v>5</v>
      </c>
      <c r="B11" s="22">
        <v>2024</v>
      </c>
      <c r="C11" s="23" t="s">
        <v>988</v>
      </c>
      <c r="D11" s="24" t="s">
        <v>178</v>
      </c>
      <c r="E11" s="24" t="s">
        <v>984</v>
      </c>
      <c r="F11" s="24" t="s">
        <v>198</v>
      </c>
      <c r="G11" s="23" t="s">
        <v>1149</v>
      </c>
      <c r="H11" s="22">
        <v>1</v>
      </c>
      <c r="I11" s="22">
        <v>4600</v>
      </c>
      <c r="J11" s="22">
        <v>1</v>
      </c>
      <c r="K11" s="22"/>
      <c r="L11" s="22"/>
      <c r="M11" s="22"/>
      <c r="N11" s="22"/>
      <c r="O11" s="22"/>
      <c r="P11" s="22"/>
      <c r="Q11" s="22"/>
      <c r="R11" s="22">
        <v>998</v>
      </c>
      <c r="S11" s="22">
        <v>3640</v>
      </c>
      <c r="T11" s="36" t="s">
        <v>192</v>
      </c>
      <c r="U11" s="36" t="s">
        <v>810</v>
      </c>
      <c r="V11" s="24" t="s">
        <v>183</v>
      </c>
      <c r="W11" s="22" t="s">
        <v>811</v>
      </c>
      <c r="X11" s="22" t="s">
        <v>1286</v>
      </c>
      <c r="Y11" s="59">
        <v>3000</v>
      </c>
      <c r="Z11" s="22">
        <v>3000</v>
      </c>
      <c r="AA11" s="60">
        <v>2300</v>
      </c>
      <c r="AB11" s="60">
        <v>700</v>
      </c>
      <c r="AC11" s="60"/>
      <c r="AD11" s="60"/>
      <c r="AE11" s="22"/>
      <c r="AF11" s="22"/>
      <c r="AG11" s="22"/>
      <c r="AH11" s="22"/>
      <c r="AI11" s="22"/>
      <c r="AJ11" s="22"/>
      <c r="AK11" s="22"/>
      <c r="AL11" s="33" t="s">
        <v>1150</v>
      </c>
      <c r="AM11" s="33" t="s">
        <v>1151</v>
      </c>
      <c r="AN11" s="60" t="s">
        <v>1390</v>
      </c>
      <c r="AO11" s="22" t="s">
        <v>1390</v>
      </c>
    </row>
    <row r="12" s="8" customFormat="1" ht="221" customHeight="1" spans="1:41">
      <c r="A12" s="22">
        <v>6</v>
      </c>
      <c r="B12" s="22">
        <v>2024</v>
      </c>
      <c r="C12" s="33" t="s">
        <v>648</v>
      </c>
      <c r="D12" s="22" t="s">
        <v>178</v>
      </c>
      <c r="E12" s="24" t="s">
        <v>1011</v>
      </c>
      <c r="F12" s="22" t="s">
        <v>1391</v>
      </c>
      <c r="G12" s="33" t="s">
        <v>1060</v>
      </c>
      <c r="H12" s="22">
        <v>1</v>
      </c>
      <c r="I12" s="22">
        <v>38.6</v>
      </c>
      <c r="J12" s="22"/>
      <c r="K12" s="22"/>
      <c r="L12" s="22">
        <v>1</v>
      </c>
      <c r="M12" s="22"/>
      <c r="N12" s="22"/>
      <c r="O12" s="22"/>
      <c r="P12" s="22"/>
      <c r="Q12" s="22"/>
      <c r="R12" s="22">
        <v>2833</v>
      </c>
      <c r="S12" s="22">
        <v>9916</v>
      </c>
      <c r="T12" s="22" t="s">
        <v>183</v>
      </c>
      <c r="U12" s="22" t="s">
        <v>1144</v>
      </c>
      <c r="V12" s="22" t="s">
        <v>183</v>
      </c>
      <c r="W12" s="22" t="s">
        <v>811</v>
      </c>
      <c r="X12" s="22" t="s">
        <v>1286</v>
      </c>
      <c r="Y12" s="22">
        <v>116</v>
      </c>
      <c r="Z12" s="22">
        <v>116</v>
      </c>
      <c r="AA12" s="22">
        <v>116</v>
      </c>
      <c r="AB12" s="22"/>
      <c r="AC12" s="22"/>
      <c r="AD12" s="22"/>
      <c r="AE12" s="22"/>
      <c r="AF12" s="22"/>
      <c r="AG12" s="22"/>
      <c r="AH12" s="22"/>
      <c r="AI12" s="22"/>
      <c r="AJ12" s="22"/>
      <c r="AK12" s="22"/>
      <c r="AL12" s="33" t="s">
        <v>1217</v>
      </c>
      <c r="AM12" s="33" t="s">
        <v>1218</v>
      </c>
      <c r="AN12" s="60" t="s">
        <v>1392</v>
      </c>
      <c r="AO12" s="75" t="s">
        <v>1392</v>
      </c>
    </row>
    <row r="13" s="7" customFormat="1" ht="189" customHeight="1" spans="1:41">
      <c r="A13" s="22">
        <v>7</v>
      </c>
      <c r="B13" s="22">
        <v>2024</v>
      </c>
      <c r="C13" s="22" t="s">
        <v>1303</v>
      </c>
      <c r="D13" s="22" t="s">
        <v>178</v>
      </c>
      <c r="E13" s="22" t="s">
        <v>984</v>
      </c>
      <c r="F13" s="22" t="s">
        <v>1304</v>
      </c>
      <c r="G13" s="33" t="s">
        <v>1305</v>
      </c>
      <c r="H13" s="85">
        <v>1</v>
      </c>
      <c r="I13" s="22">
        <v>290</v>
      </c>
      <c r="J13" s="22">
        <v>1</v>
      </c>
      <c r="K13" s="22"/>
      <c r="L13" s="22"/>
      <c r="M13" s="22"/>
      <c r="N13" s="22"/>
      <c r="O13" s="22"/>
      <c r="P13" s="22"/>
      <c r="Q13" s="22"/>
      <c r="R13" s="47">
        <v>472</v>
      </c>
      <c r="S13" s="47">
        <v>1694</v>
      </c>
      <c r="T13" s="22" t="s">
        <v>192</v>
      </c>
      <c r="U13" s="91" t="s">
        <v>810</v>
      </c>
      <c r="V13" s="22" t="s">
        <v>183</v>
      </c>
      <c r="W13" s="85" t="s">
        <v>1144</v>
      </c>
      <c r="X13" s="22" t="s">
        <v>1286</v>
      </c>
      <c r="Y13" s="22">
        <v>100</v>
      </c>
      <c r="Z13" s="28">
        <v>100</v>
      </c>
      <c r="AA13" s="22">
        <v>100</v>
      </c>
      <c r="AB13" s="22"/>
      <c r="AC13" s="22"/>
      <c r="AD13" s="22"/>
      <c r="AE13" s="22"/>
      <c r="AF13" s="22"/>
      <c r="AG13" s="22"/>
      <c r="AH13" s="22"/>
      <c r="AI13" s="22"/>
      <c r="AJ13" s="22"/>
      <c r="AK13" s="22"/>
      <c r="AL13" s="47" t="s">
        <v>1306</v>
      </c>
      <c r="AM13" s="47" t="s">
        <v>1307</v>
      </c>
      <c r="AN13" s="76" t="s">
        <v>1386</v>
      </c>
      <c r="AO13" s="75" t="s">
        <v>1386</v>
      </c>
    </row>
    <row r="14" s="7" customFormat="1" ht="362" customHeight="1" spans="1:41">
      <c r="A14" s="22">
        <v>8</v>
      </c>
      <c r="B14" s="22">
        <v>2024</v>
      </c>
      <c r="C14" s="41" t="s">
        <v>1393</v>
      </c>
      <c r="D14" s="22" t="s">
        <v>365</v>
      </c>
      <c r="E14" s="22" t="s">
        <v>1289</v>
      </c>
      <c r="F14" s="42" t="s">
        <v>403</v>
      </c>
      <c r="G14" s="42" t="s">
        <v>1394</v>
      </c>
      <c r="H14" s="22">
        <v>1</v>
      </c>
      <c r="I14" s="22">
        <v>1</v>
      </c>
      <c r="J14" s="22">
        <v>1</v>
      </c>
      <c r="K14" s="22"/>
      <c r="L14" s="22"/>
      <c r="M14" s="22"/>
      <c r="N14" s="22"/>
      <c r="O14" s="22"/>
      <c r="P14" s="22"/>
      <c r="Q14" s="22"/>
      <c r="R14" s="22">
        <v>523</v>
      </c>
      <c r="S14" s="22">
        <v>2189</v>
      </c>
      <c r="T14" s="22" t="s">
        <v>192</v>
      </c>
      <c r="U14" s="92" t="s">
        <v>810</v>
      </c>
      <c r="V14" s="22" t="s">
        <v>183</v>
      </c>
      <c r="W14" s="93" t="s">
        <v>1144</v>
      </c>
      <c r="X14" s="94" t="s">
        <v>1286</v>
      </c>
      <c r="Y14" s="22">
        <v>1000</v>
      </c>
      <c r="Z14" s="28">
        <v>1000</v>
      </c>
      <c r="AA14" s="28">
        <v>1000</v>
      </c>
      <c r="AB14" s="28"/>
      <c r="AC14" s="28"/>
      <c r="AD14" s="28"/>
      <c r="AE14" s="28"/>
      <c r="AF14" s="28"/>
      <c r="AG14" s="28"/>
      <c r="AH14" s="28"/>
      <c r="AI14" s="28"/>
      <c r="AJ14" s="28"/>
      <c r="AK14" s="28"/>
      <c r="AL14" s="28" t="s">
        <v>1312</v>
      </c>
      <c r="AM14" s="28" t="s">
        <v>1313</v>
      </c>
      <c r="AN14" s="22" t="s">
        <v>1390</v>
      </c>
      <c r="AO14" s="22" t="s">
        <v>1390</v>
      </c>
    </row>
    <row r="15" s="7" customFormat="1" ht="309" customHeight="1" spans="1:41">
      <c r="A15" s="22">
        <v>9</v>
      </c>
      <c r="B15" s="22">
        <v>2024</v>
      </c>
      <c r="C15" s="34" t="s">
        <v>203</v>
      </c>
      <c r="D15" s="24" t="s">
        <v>178</v>
      </c>
      <c r="E15" s="24" t="s">
        <v>990</v>
      </c>
      <c r="F15" s="24" t="s">
        <v>204</v>
      </c>
      <c r="G15" s="35" t="s">
        <v>1395</v>
      </c>
      <c r="H15" s="22">
        <v>1</v>
      </c>
      <c r="I15" s="22">
        <v>4</v>
      </c>
      <c r="J15" s="22"/>
      <c r="K15" s="22"/>
      <c r="L15" s="22">
        <v>1</v>
      </c>
      <c r="M15" s="22"/>
      <c r="N15" s="22"/>
      <c r="O15" s="22"/>
      <c r="P15" s="22"/>
      <c r="Q15" s="22"/>
      <c r="R15" s="95">
        <v>788</v>
      </c>
      <c r="S15" s="95">
        <v>2878</v>
      </c>
      <c r="T15" s="49" t="s">
        <v>206</v>
      </c>
      <c r="U15" s="22" t="s">
        <v>902</v>
      </c>
      <c r="V15" s="49" t="s">
        <v>207</v>
      </c>
      <c r="W15" s="22" t="s">
        <v>715</v>
      </c>
      <c r="X15" s="22" t="s">
        <v>1286</v>
      </c>
      <c r="Y15" s="39">
        <v>1700</v>
      </c>
      <c r="Z15" s="22">
        <v>1700</v>
      </c>
      <c r="AA15" s="60">
        <v>1300</v>
      </c>
      <c r="AB15" s="60">
        <v>400</v>
      </c>
      <c r="AC15" s="60"/>
      <c r="AD15" s="60"/>
      <c r="AE15" s="22"/>
      <c r="AF15" s="22"/>
      <c r="AG15" s="22"/>
      <c r="AH15" s="22"/>
      <c r="AI15" s="22"/>
      <c r="AJ15" s="22"/>
      <c r="AK15" s="22"/>
      <c r="AL15" s="33" t="s">
        <v>1156</v>
      </c>
      <c r="AM15" s="33" t="s">
        <v>1157</v>
      </c>
      <c r="AN15" s="60" t="s">
        <v>1386</v>
      </c>
      <c r="AO15" s="75" t="s">
        <v>1386</v>
      </c>
    </row>
    <row r="16" s="9" customFormat="1" ht="320" customHeight="1" spans="1:41">
      <c r="A16" s="22">
        <v>10</v>
      </c>
      <c r="B16" s="22">
        <v>2024</v>
      </c>
      <c r="C16" s="22" t="s">
        <v>1190</v>
      </c>
      <c r="D16" s="22" t="s">
        <v>178</v>
      </c>
      <c r="E16" s="22" t="s">
        <v>990</v>
      </c>
      <c r="F16" s="22" t="s">
        <v>357</v>
      </c>
      <c r="G16" s="22" t="s">
        <v>1320</v>
      </c>
      <c r="H16" s="86">
        <v>1</v>
      </c>
      <c r="I16" s="36">
        <v>16</v>
      </c>
      <c r="J16" s="36"/>
      <c r="K16" s="36"/>
      <c r="L16" s="36">
        <v>1</v>
      </c>
      <c r="M16" s="36"/>
      <c r="N16" s="36"/>
      <c r="O16" s="36"/>
      <c r="P16" s="36"/>
      <c r="Q16" s="36"/>
      <c r="R16" s="36">
        <v>114</v>
      </c>
      <c r="S16" s="36">
        <v>456</v>
      </c>
      <c r="T16" s="36" t="s">
        <v>1016</v>
      </c>
      <c r="U16" s="22" t="s">
        <v>749</v>
      </c>
      <c r="V16" s="49" t="s">
        <v>207</v>
      </c>
      <c r="W16" s="22" t="s">
        <v>715</v>
      </c>
      <c r="X16" s="22" t="s">
        <v>1286</v>
      </c>
      <c r="Y16" s="22">
        <v>1250</v>
      </c>
      <c r="Z16" s="36"/>
      <c r="AA16" s="36"/>
      <c r="AB16" s="36"/>
      <c r="AC16" s="36"/>
      <c r="AD16" s="36"/>
      <c r="AE16" s="36">
        <v>1250</v>
      </c>
      <c r="AF16" s="36"/>
      <c r="AG16" s="36"/>
      <c r="AH16" s="36"/>
      <c r="AI16" s="36"/>
      <c r="AJ16" s="36"/>
      <c r="AK16" s="36"/>
      <c r="AL16" s="37" t="s">
        <v>1192</v>
      </c>
      <c r="AM16" s="37" t="s">
        <v>1193</v>
      </c>
      <c r="AN16" s="77" t="s">
        <v>1386</v>
      </c>
      <c r="AO16" s="75" t="s">
        <v>1386</v>
      </c>
    </row>
    <row r="17" s="7" customFormat="1" ht="189" customHeight="1" spans="1:41">
      <c r="A17" s="22">
        <v>11</v>
      </c>
      <c r="B17" s="25">
        <v>2024</v>
      </c>
      <c r="C17" s="38" t="s">
        <v>208</v>
      </c>
      <c r="D17" s="27" t="s">
        <v>178</v>
      </c>
      <c r="E17" s="27" t="s">
        <v>990</v>
      </c>
      <c r="F17" s="27" t="s">
        <v>209</v>
      </c>
      <c r="G17" s="38" t="s">
        <v>1396</v>
      </c>
      <c r="H17" s="25">
        <v>1</v>
      </c>
      <c r="I17" s="25"/>
      <c r="J17" s="25"/>
      <c r="K17" s="25"/>
      <c r="L17" s="25">
        <v>1</v>
      </c>
      <c r="M17" s="25"/>
      <c r="N17" s="25"/>
      <c r="O17" s="25"/>
      <c r="P17" s="25"/>
      <c r="Q17" s="25"/>
      <c r="R17" s="25">
        <v>1867</v>
      </c>
      <c r="S17" s="25">
        <v>7902</v>
      </c>
      <c r="T17" s="51" t="s">
        <v>211</v>
      </c>
      <c r="U17" s="25" t="s">
        <v>715</v>
      </c>
      <c r="V17" s="96" t="s">
        <v>207</v>
      </c>
      <c r="W17" s="25" t="s">
        <v>715</v>
      </c>
      <c r="X17" s="22" t="s">
        <v>1286</v>
      </c>
      <c r="Y17" s="25">
        <v>350</v>
      </c>
      <c r="Z17" s="25">
        <v>200</v>
      </c>
      <c r="AA17" s="57">
        <v>200</v>
      </c>
      <c r="AB17" s="57"/>
      <c r="AC17" s="57"/>
      <c r="AD17" s="57"/>
      <c r="AE17" s="25"/>
      <c r="AF17" s="25"/>
      <c r="AG17" s="25"/>
      <c r="AH17" s="25"/>
      <c r="AI17" s="25">
        <v>150</v>
      </c>
      <c r="AJ17" s="25"/>
      <c r="AK17" s="25"/>
      <c r="AL17" s="68" t="s">
        <v>1195</v>
      </c>
      <c r="AM17" s="68" t="s">
        <v>1196</v>
      </c>
      <c r="AN17" s="57" t="s">
        <v>1386</v>
      </c>
      <c r="AO17" s="75" t="s">
        <v>1386</v>
      </c>
    </row>
    <row r="18" s="7" customFormat="1" ht="266" customHeight="1" spans="1:41">
      <c r="A18" s="22">
        <v>12</v>
      </c>
      <c r="B18" s="22">
        <v>2024</v>
      </c>
      <c r="C18" s="33" t="s">
        <v>646</v>
      </c>
      <c r="D18" s="22" t="s">
        <v>302</v>
      </c>
      <c r="E18" s="24" t="s">
        <v>990</v>
      </c>
      <c r="F18" s="22" t="s">
        <v>503</v>
      </c>
      <c r="G18" s="33" t="s">
        <v>647</v>
      </c>
      <c r="H18" s="22">
        <v>1</v>
      </c>
      <c r="I18" s="22">
        <v>7</v>
      </c>
      <c r="J18" s="22"/>
      <c r="K18" s="22"/>
      <c r="L18" s="22">
        <v>1</v>
      </c>
      <c r="M18" s="22"/>
      <c r="N18" s="22"/>
      <c r="O18" s="22"/>
      <c r="P18" s="22"/>
      <c r="Q18" s="22"/>
      <c r="R18" s="22">
        <v>754</v>
      </c>
      <c r="S18" s="22">
        <v>2895</v>
      </c>
      <c r="T18" s="36" t="s">
        <v>211</v>
      </c>
      <c r="U18" s="22" t="s">
        <v>715</v>
      </c>
      <c r="V18" s="49" t="s">
        <v>207</v>
      </c>
      <c r="W18" s="22" t="s">
        <v>715</v>
      </c>
      <c r="X18" s="22" t="s">
        <v>1286</v>
      </c>
      <c r="Y18" s="22">
        <v>5000</v>
      </c>
      <c r="Z18" s="22">
        <v>3000</v>
      </c>
      <c r="AA18" s="60">
        <v>2000</v>
      </c>
      <c r="AB18" s="60"/>
      <c r="AC18" s="60">
        <v>1000</v>
      </c>
      <c r="AD18" s="60"/>
      <c r="AE18" s="22">
        <v>2000</v>
      </c>
      <c r="AF18" s="22"/>
      <c r="AG18" s="22"/>
      <c r="AH18" s="22"/>
      <c r="AI18" s="22"/>
      <c r="AJ18" s="22"/>
      <c r="AK18" s="22"/>
      <c r="AL18" s="33" t="s">
        <v>1245</v>
      </c>
      <c r="AM18" s="33" t="s">
        <v>1246</v>
      </c>
      <c r="AN18" s="60" t="s">
        <v>1390</v>
      </c>
      <c r="AO18" s="22" t="s">
        <v>1390</v>
      </c>
    </row>
    <row r="19" s="13" customFormat="1" ht="145" customHeight="1" spans="1:41">
      <c r="A19" s="22">
        <v>13</v>
      </c>
      <c r="B19" s="33">
        <v>2024</v>
      </c>
      <c r="C19" s="33" t="s">
        <v>1323</v>
      </c>
      <c r="D19" s="33" t="s">
        <v>178</v>
      </c>
      <c r="E19" s="22" t="s">
        <v>1009</v>
      </c>
      <c r="F19" s="33" t="s">
        <v>1324</v>
      </c>
      <c r="G19" s="33" t="s">
        <v>1325</v>
      </c>
      <c r="H19" s="33">
        <v>1</v>
      </c>
      <c r="I19" s="33">
        <v>7.7</v>
      </c>
      <c r="J19" s="33"/>
      <c r="K19" s="33"/>
      <c r="L19" s="33">
        <v>1</v>
      </c>
      <c r="M19" s="33"/>
      <c r="N19" s="33"/>
      <c r="O19" s="33"/>
      <c r="P19" s="33"/>
      <c r="Q19" s="33"/>
      <c r="R19" s="39">
        <v>788</v>
      </c>
      <c r="S19" s="39">
        <v>2878</v>
      </c>
      <c r="T19" s="22" t="s">
        <v>206</v>
      </c>
      <c r="U19" s="33" t="s">
        <v>902</v>
      </c>
      <c r="V19" s="33" t="s">
        <v>207</v>
      </c>
      <c r="W19" s="22" t="s">
        <v>715</v>
      </c>
      <c r="X19" s="33" t="s">
        <v>1286</v>
      </c>
      <c r="Y19" s="33">
        <v>950</v>
      </c>
      <c r="Z19" s="33">
        <v>950</v>
      </c>
      <c r="AA19" s="33">
        <v>950</v>
      </c>
      <c r="AB19" s="33"/>
      <c r="AC19" s="33"/>
      <c r="AD19" s="33"/>
      <c r="AE19" s="33"/>
      <c r="AF19" s="33"/>
      <c r="AG19" s="33"/>
      <c r="AH19" s="33"/>
      <c r="AI19" s="33"/>
      <c r="AJ19" s="33"/>
      <c r="AK19" s="33"/>
      <c r="AL19" s="33" t="s">
        <v>1326</v>
      </c>
      <c r="AM19" s="33" t="s">
        <v>913</v>
      </c>
      <c r="AN19" s="60" t="s">
        <v>1392</v>
      </c>
      <c r="AO19" s="75" t="s">
        <v>1392</v>
      </c>
    </row>
    <row r="20" s="10" customFormat="1" ht="408" customHeight="1" spans="1:41">
      <c r="A20" s="22">
        <v>14</v>
      </c>
      <c r="B20" s="33">
        <v>2024</v>
      </c>
      <c r="C20" s="33" t="s">
        <v>1328</v>
      </c>
      <c r="D20" s="33" t="s">
        <v>178</v>
      </c>
      <c r="E20" s="22" t="s">
        <v>1009</v>
      </c>
      <c r="F20" s="33" t="s">
        <v>548</v>
      </c>
      <c r="G20" s="33" t="s">
        <v>1329</v>
      </c>
      <c r="H20" s="33">
        <v>1</v>
      </c>
      <c r="I20" s="33">
        <v>100</v>
      </c>
      <c r="J20" s="33">
        <v>1</v>
      </c>
      <c r="K20" s="33"/>
      <c r="L20" s="33"/>
      <c r="M20" s="33"/>
      <c r="N20" s="33"/>
      <c r="O20" s="33"/>
      <c r="P20" s="33"/>
      <c r="Q20" s="33"/>
      <c r="R20" s="33">
        <v>26</v>
      </c>
      <c r="S20" s="33">
        <v>83</v>
      </c>
      <c r="T20" s="33" t="s">
        <v>183</v>
      </c>
      <c r="U20" s="33" t="s">
        <v>1144</v>
      </c>
      <c r="V20" s="33" t="s">
        <v>183</v>
      </c>
      <c r="W20" s="33" t="s">
        <v>1144</v>
      </c>
      <c r="X20" s="33" t="s">
        <v>1286</v>
      </c>
      <c r="Y20" s="33">
        <v>60</v>
      </c>
      <c r="Z20" s="33">
        <v>60</v>
      </c>
      <c r="AA20" s="33">
        <v>60</v>
      </c>
      <c r="AB20" s="33"/>
      <c r="AC20" s="33"/>
      <c r="AD20" s="33"/>
      <c r="AE20" s="33"/>
      <c r="AF20" s="33"/>
      <c r="AG20" s="33"/>
      <c r="AH20" s="33"/>
      <c r="AI20" s="33"/>
      <c r="AJ20" s="9"/>
      <c r="AK20" s="33"/>
      <c r="AL20" s="103" t="s">
        <v>1331</v>
      </c>
      <c r="AM20" s="33" t="s">
        <v>1332</v>
      </c>
      <c r="AN20" s="60" t="s">
        <v>1386</v>
      </c>
      <c r="AO20" s="22" t="s">
        <v>1390</v>
      </c>
    </row>
    <row r="21" s="7" customFormat="1" ht="178" customHeight="1" spans="1:41">
      <c r="A21" s="22">
        <v>15</v>
      </c>
      <c r="B21" s="22">
        <v>2024</v>
      </c>
      <c r="C21" s="33" t="s">
        <v>998</v>
      </c>
      <c r="D21" s="22" t="s">
        <v>178</v>
      </c>
      <c r="E21" s="22" t="s">
        <v>1175</v>
      </c>
      <c r="F21" s="22" t="s">
        <v>995</v>
      </c>
      <c r="G21" s="33" t="s">
        <v>999</v>
      </c>
      <c r="H21" s="22">
        <v>1</v>
      </c>
      <c r="I21" s="22">
        <v>1200</v>
      </c>
      <c r="J21" s="22">
        <v>1</v>
      </c>
      <c r="K21" s="22"/>
      <c r="L21" s="22"/>
      <c r="M21" s="22"/>
      <c r="N21" s="22"/>
      <c r="O21" s="22"/>
      <c r="P21" s="22"/>
      <c r="Q21" s="22"/>
      <c r="R21" s="22">
        <v>1200</v>
      </c>
      <c r="S21" s="22">
        <v>1200</v>
      </c>
      <c r="T21" s="36" t="s">
        <v>183</v>
      </c>
      <c r="U21" s="22" t="s">
        <v>1144</v>
      </c>
      <c r="V21" s="36" t="s">
        <v>183</v>
      </c>
      <c r="W21" s="22" t="s">
        <v>1144</v>
      </c>
      <c r="X21" s="22" t="s">
        <v>1286</v>
      </c>
      <c r="Y21" s="22">
        <v>200</v>
      </c>
      <c r="Z21" s="22"/>
      <c r="AA21" s="60"/>
      <c r="AB21" s="60"/>
      <c r="AC21" s="60"/>
      <c r="AD21" s="60"/>
      <c r="AE21" s="22">
        <v>200</v>
      </c>
      <c r="AF21" s="22"/>
      <c r="AG21" s="22"/>
      <c r="AH21" s="22"/>
      <c r="AI21" s="22"/>
      <c r="AJ21" s="22"/>
      <c r="AK21" s="22"/>
      <c r="AL21" s="33" t="s">
        <v>1181</v>
      </c>
      <c r="AM21" s="33" t="s">
        <v>1182</v>
      </c>
      <c r="AN21" s="60" t="s">
        <v>1386</v>
      </c>
      <c r="AO21" s="75" t="s">
        <v>1386</v>
      </c>
    </row>
    <row r="22" s="7" customFormat="1" ht="189" customHeight="1" spans="1:41">
      <c r="A22" s="22">
        <v>16</v>
      </c>
      <c r="B22" s="25">
        <v>2024</v>
      </c>
      <c r="C22" s="68" t="s">
        <v>1333</v>
      </c>
      <c r="D22" s="25" t="s">
        <v>178</v>
      </c>
      <c r="E22" s="25" t="s">
        <v>1175</v>
      </c>
      <c r="F22" s="25" t="s">
        <v>995</v>
      </c>
      <c r="G22" s="68" t="s">
        <v>1114</v>
      </c>
      <c r="H22" s="22">
        <v>1</v>
      </c>
      <c r="I22" s="22"/>
      <c r="J22" s="22"/>
      <c r="K22" s="22">
        <v>1</v>
      </c>
      <c r="L22" s="22"/>
      <c r="M22" s="22"/>
      <c r="N22" s="22"/>
      <c r="O22" s="22"/>
      <c r="P22" s="22"/>
      <c r="Q22" s="22"/>
      <c r="R22" s="22"/>
      <c r="S22" s="22"/>
      <c r="T22" s="51" t="s">
        <v>1003</v>
      </c>
      <c r="U22" s="22" t="s">
        <v>810</v>
      </c>
      <c r="V22" s="51" t="s">
        <v>1003</v>
      </c>
      <c r="W22" s="22" t="s">
        <v>810</v>
      </c>
      <c r="X22" s="22" t="s">
        <v>1220</v>
      </c>
      <c r="Y22" s="25">
        <v>10</v>
      </c>
      <c r="Z22" s="22"/>
      <c r="AA22" s="60"/>
      <c r="AB22" s="60"/>
      <c r="AC22" s="60"/>
      <c r="AD22" s="60"/>
      <c r="AE22" s="22">
        <v>10</v>
      </c>
      <c r="AF22" s="22"/>
      <c r="AG22" s="22"/>
      <c r="AH22" s="22"/>
      <c r="AI22" s="22"/>
      <c r="AJ22" s="22"/>
      <c r="AK22" s="22"/>
      <c r="AL22" s="33" t="s">
        <v>1221</v>
      </c>
      <c r="AM22" s="33" t="s">
        <v>1334</v>
      </c>
      <c r="AN22" s="60" t="s">
        <v>1392</v>
      </c>
      <c r="AO22" s="75" t="s">
        <v>1392</v>
      </c>
    </row>
    <row r="23" s="11" customFormat="1" ht="189" customHeight="1" spans="1:41">
      <c r="A23" s="22">
        <v>17</v>
      </c>
      <c r="B23" s="22">
        <v>2024</v>
      </c>
      <c r="C23" s="37" t="s">
        <v>1336</v>
      </c>
      <c r="D23" s="24" t="s">
        <v>178</v>
      </c>
      <c r="E23" s="24" t="s">
        <v>1337</v>
      </c>
      <c r="F23" s="24" t="s">
        <v>1304</v>
      </c>
      <c r="G23" s="37" t="s">
        <v>1338</v>
      </c>
      <c r="H23" s="22">
        <v>1</v>
      </c>
      <c r="I23" s="22">
        <v>30</v>
      </c>
      <c r="J23" s="22">
        <v>1</v>
      </c>
      <c r="K23" s="22"/>
      <c r="L23" s="22"/>
      <c r="M23" s="22"/>
      <c r="N23" s="22"/>
      <c r="O23" s="22"/>
      <c r="P23" s="22"/>
      <c r="Q23" s="22"/>
      <c r="R23" s="22">
        <v>431</v>
      </c>
      <c r="S23" s="22">
        <v>1548</v>
      </c>
      <c r="T23" s="36" t="s">
        <v>215</v>
      </c>
      <c r="U23" s="22" t="s">
        <v>853</v>
      </c>
      <c r="V23" s="36" t="s">
        <v>215</v>
      </c>
      <c r="W23" s="22" t="s">
        <v>853</v>
      </c>
      <c r="X23" s="22" t="s">
        <v>1286</v>
      </c>
      <c r="Y23" s="22">
        <v>1400</v>
      </c>
      <c r="Z23" s="22">
        <v>1400</v>
      </c>
      <c r="AA23" s="60">
        <v>1400</v>
      </c>
      <c r="AB23" s="60"/>
      <c r="AC23" s="60"/>
      <c r="AD23" s="60"/>
      <c r="AE23" s="22"/>
      <c r="AF23" s="22"/>
      <c r="AG23" s="22"/>
      <c r="AH23" s="22"/>
      <c r="AI23" s="22"/>
      <c r="AJ23" s="22"/>
      <c r="AK23" s="22"/>
      <c r="AL23" s="33" t="s">
        <v>1339</v>
      </c>
      <c r="AM23" s="33" t="s">
        <v>1340</v>
      </c>
      <c r="AN23" s="60" t="s">
        <v>1386</v>
      </c>
      <c r="AO23" s="75" t="s">
        <v>1386</v>
      </c>
    </row>
    <row r="24" s="7" customFormat="1" ht="348" customHeight="1" spans="1:41">
      <c r="A24" s="22">
        <v>18</v>
      </c>
      <c r="B24" s="22">
        <v>2024</v>
      </c>
      <c r="C24" s="34" t="s">
        <v>220</v>
      </c>
      <c r="D24" s="22" t="s">
        <v>178</v>
      </c>
      <c r="E24" s="24" t="s">
        <v>990</v>
      </c>
      <c r="F24" s="22" t="s">
        <v>221</v>
      </c>
      <c r="G24" s="34" t="s">
        <v>1098</v>
      </c>
      <c r="H24" s="22">
        <v>1</v>
      </c>
      <c r="I24" s="22">
        <v>3</v>
      </c>
      <c r="J24" s="22"/>
      <c r="K24" s="22"/>
      <c r="L24" s="22">
        <v>1</v>
      </c>
      <c r="M24" s="22"/>
      <c r="N24" s="22"/>
      <c r="O24" s="22"/>
      <c r="P24" s="22"/>
      <c r="Q24" s="22"/>
      <c r="R24" s="22">
        <v>2245</v>
      </c>
      <c r="S24" s="22">
        <v>10000</v>
      </c>
      <c r="T24" s="36" t="s">
        <v>1369</v>
      </c>
      <c r="U24" s="22" t="s">
        <v>715</v>
      </c>
      <c r="V24" s="22" t="s">
        <v>207</v>
      </c>
      <c r="W24" s="22" t="s">
        <v>715</v>
      </c>
      <c r="X24" s="22" t="s">
        <v>1286</v>
      </c>
      <c r="Y24" s="22">
        <v>3000</v>
      </c>
      <c r="Z24" s="22">
        <v>1000</v>
      </c>
      <c r="AA24" s="60">
        <v>1000</v>
      </c>
      <c r="AB24" s="60"/>
      <c r="AC24" s="60"/>
      <c r="AD24" s="60"/>
      <c r="AE24" s="22"/>
      <c r="AF24" s="22"/>
      <c r="AG24" s="22">
        <v>2000</v>
      </c>
      <c r="AH24" s="22"/>
      <c r="AI24" s="22"/>
      <c r="AJ24" s="22"/>
      <c r="AK24" s="22"/>
      <c r="AL24" s="33" t="s">
        <v>1165</v>
      </c>
      <c r="AM24" s="33" t="s">
        <v>1166</v>
      </c>
      <c r="AN24" s="60" t="s">
        <v>1386</v>
      </c>
      <c r="AO24" s="75" t="s">
        <v>1386</v>
      </c>
    </row>
    <row r="25" s="9" customFormat="1" ht="409" customHeight="1" spans="1:41">
      <c r="A25" s="22">
        <v>19</v>
      </c>
      <c r="B25" s="22">
        <v>2024</v>
      </c>
      <c r="C25" s="37" t="s">
        <v>327</v>
      </c>
      <c r="D25" s="36" t="s">
        <v>178</v>
      </c>
      <c r="E25" s="36" t="s">
        <v>984</v>
      </c>
      <c r="F25" s="36" t="s">
        <v>209</v>
      </c>
      <c r="G25" s="37" t="s">
        <v>1081</v>
      </c>
      <c r="H25" s="36">
        <v>1</v>
      </c>
      <c r="I25" s="36">
        <v>1</v>
      </c>
      <c r="J25" s="36"/>
      <c r="K25" s="36"/>
      <c r="L25" s="36">
        <v>1</v>
      </c>
      <c r="M25" s="36"/>
      <c r="N25" s="36"/>
      <c r="O25" s="36"/>
      <c r="P25" s="36"/>
      <c r="Q25" s="36"/>
      <c r="R25" s="36">
        <v>560</v>
      </c>
      <c r="S25" s="36">
        <v>1650</v>
      </c>
      <c r="T25" s="36" t="s">
        <v>305</v>
      </c>
      <c r="U25" s="36" t="s">
        <v>1171</v>
      </c>
      <c r="V25" s="36" t="s">
        <v>207</v>
      </c>
      <c r="W25" s="36" t="s">
        <v>715</v>
      </c>
      <c r="X25" s="36" t="s">
        <v>1286</v>
      </c>
      <c r="Y25" s="36">
        <v>800</v>
      </c>
      <c r="Z25" s="36">
        <v>800</v>
      </c>
      <c r="AA25" s="36">
        <v>800</v>
      </c>
      <c r="AB25" s="36"/>
      <c r="AC25" s="36"/>
      <c r="AD25" s="36"/>
      <c r="AE25" s="36"/>
      <c r="AF25" s="36"/>
      <c r="AG25" s="36"/>
      <c r="AH25" s="36"/>
      <c r="AI25" s="36"/>
      <c r="AJ25" s="36"/>
      <c r="AK25" s="36"/>
      <c r="AL25" s="37" t="s">
        <v>1172</v>
      </c>
      <c r="AM25" s="37" t="s">
        <v>1173</v>
      </c>
      <c r="AN25" s="77" t="s">
        <v>1386</v>
      </c>
      <c r="AO25" s="75" t="s">
        <v>1386</v>
      </c>
    </row>
    <row r="26" s="12" customFormat="1" ht="409" customHeight="1" spans="1:41">
      <c r="A26" s="22">
        <v>20</v>
      </c>
      <c r="B26" s="22">
        <v>2024</v>
      </c>
      <c r="C26" s="33" t="s">
        <v>1341</v>
      </c>
      <c r="D26" s="22" t="s">
        <v>178</v>
      </c>
      <c r="E26" s="24" t="s">
        <v>1013</v>
      </c>
      <c r="F26" s="22" t="s">
        <v>1342</v>
      </c>
      <c r="G26" s="33" t="s">
        <v>1343</v>
      </c>
      <c r="H26" s="22">
        <v>1</v>
      </c>
      <c r="I26" s="39">
        <v>109.8</v>
      </c>
      <c r="J26" s="39"/>
      <c r="K26" s="39"/>
      <c r="L26" s="39">
        <v>1</v>
      </c>
      <c r="M26" s="39"/>
      <c r="N26" s="39"/>
      <c r="O26" s="39"/>
      <c r="P26" s="39"/>
      <c r="Q26" s="39"/>
      <c r="R26" s="39">
        <v>794</v>
      </c>
      <c r="S26" s="39">
        <v>3208</v>
      </c>
      <c r="T26" s="22" t="s">
        <v>207</v>
      </c>
      <c r="U26" s="22" t="s">
        <v>715</v>
      </c>
      <c r="V26" s="22" t="s">
        <v>207</v>
      </c>
      <c r="W26" s="22" t="s">
        <v>715</v>
      </c>
      <c r="X26" s="22" t="s">
        <v>1286</v>
      </c>
      <c r="Y26" s="39">
        <v>1250</v>
      </c>
      <c r="Z26" s="39">
        <v>1250</v>
      </c>
      <c r="AA26" s="39">
        <v>1250</v>
      </c>
      <c r="AB26" s="39"/>
      <c r="AC26" s="39"/>
      <c r="AD26" s="39"/>
      <c r="AE26" s="39"/>
      <c r="AF26" s="39"/>
      <c r="AG26" s="39"/>
      <c r="AH26" s="39"/>
      <c r="AI26" s="39"/>
      <c r="AJ26" s="39"/>
      <c r="AK26" s="39"/>
      <c r="AL26" s="71" t="s">
        <v>1202</v>
      </c>
      <c r="AM26" s="71" t="s">
        <v>1203</v>
      </c>
      <c r="AN26" s="78" t="s">
        <v>1386</v>
      </c>
      <c r="AO26" s="75" t="s">
        <v>1386</v>
      </c>
    </row>
    <row r="27" s="8" customFormat="1" ht="201" customHeight="1" spans="1:41">
      <c r="A27" s="22">
        <v>21</v>
      </c>
      <c r="B27" s="24">
        <v>2024</v>
      </c>
      <c r="C27" s="40" t="s">
        <v>592</v>
      </c>
      <c r="D27" s="24" t="s">
        <v>178</v>
      </c>
      <c r="E27" s="24" t="s">
        <v>1022</v>
      </c>
      <c r="F27" s="24" t="s">
        <v>593</v>
      </c>
      <c r="G27" s="40" t="s">
        <v>594</v>
      </c>
      <c r="H27" s="52">
        <v>1</v>
      </c>
      <c r="I27" s="24">
        <v>11</v>
      </c>
      <c r="J27" s="52"/>
      <c r="K27" s="52"/>
      <c r="L27" s="24">
        <v>1</v>
      </c>
      <c r="M27" s="52"/>
      <c r="N27" s="52"/>
      <c r="O27" s="52"/>
      <c r="P27" s="52"/>
      <c r="Q27" s="52"/>
      <c r="R27" s="24">
        <v>50</v>
      </c>
      <c r="S27" s="52">
        <v>218</v>
      </c>
      <c r="T27" s="24" t="s">
        <v>985</v>
      </c>
      <c r="U27" s="24" t="s">
        <v>944</v>
      </c>
      <c r="V27" s="24" t="s">
        <v>207</v>
      </c>
      <c r="W27" s="24" t="s">
        <v>715</v>
      </c>
      <c r="X27" s="22" t="s">
        <v>1286</v>
      </c>
      <c r="Y27" s="24">
        <v>370</v>
      </c>
      <c r="Z27" s="24">
        <v>370</v>
      </c>
      <c r="AA27" s="24">
        <v>370</v>
      </c>
      <c r="AB27" s="24"/>
      <c r="AC27" s="24"/>
      <c r="AD27" s="24"/>
      <c r="AE27" s="24"/>
      <c r="AF27" s="24"/>
      <c r="AG27" s="24"/>
      <c r="AH27" s="24"/>
      <c r="AI27" s="24"/>
      <c r="AJ27" s="22"/>
      <c r="AK27" s="22"/>
      <c r="AL27" s="33" t="s">
        <v>1214</v>
      </c>
      <c r="AM27" s="33" t="s">
        <v>1215</v>
      </c>
      <c r="AN27" s="60" t="s">
        <v>1392</v>
      </c>
      <c r="AO27" s="75" t="s">
        <v>1392</v>
      </c>
    </row>
    <row r="28" s="7" customFormat="1" ht="409" customHeight="1" spans="1:41">
      <c r="A28" s="22">
        <v>22</v>
      </c>
      <c r="B28" s="22">
        <v>2024</v>
      </c>
      <c r="C28" s="35" t="s">
        <v>193</v>
      </c>
      <c r="D28" s="24" t="s">
        <v>178</v>
      </c>
      <c r="E28" s="24" t="s">
        <v>984</v>
      </c>
      <c r="F28" s="24" t="s">
        <v>194</v>
      </c>
      <c r="G28" s="35" t="s">
        <v>1397</v>
      </c>
      <c r="H28" s="22">
        <v>1</v>
      </c>
      <c r="I28" s="22">
        <v>2</v>
      </c>
      <c r="J28" s="22"/>
      <c r="K28" s="22"/>
      <c r="L28" s="22">
        <v>1</v>
      </c>
      <c r="M28" s="22"/>
      <c r="N28" s="22"/>
      <c r="O28" s="22"/>
      <c r="P28" s="22"/>
      <c r="Q28" s="22"/>
      <c r="R28" s="22">
        <v>1200</v>
      </c>
      <c r="S28" s="22">
        <v>4337</v>
      </c>
      <c r="T28" s="49" t="s">
        <v>183</v>
      </c>
      <c r="U28" s="22" t="s">
        <v>1144</v>
      </c>
      <c r="V28" s="49" t="s">
        <v>183</v>
      </c>
      <c r="W28" s="22" t="s">
        <v>1144</v>
      </c>
      <c r="X28" s="22" t="s">
        <v>1286</v>
      </c>
      <c r="Y28" s="62">
        <v>2000</v>
      </c>
      <c r="Z28" s="22">
        <v>2000</v>
      </c>
      <c r="AA28" s="60">
        <v>2000</v>
      </c>
      <c r="AB28" s="60"/>
      <c r="AC28" s="60"/>
      <c r="AD28" s="60"/>
      <c r="AE28" s="22"/>
      <c r="AF28" s="22"/>
      <c r="AG28" s="22"/>
      <c r="AH28" s="22"/>
      <c r="AI28" s="22"/>
      <c r="AJ28" s="22"/>
      <c r="AK28" s="22"/>
      <c r="AL28" s="33" t="s">
        <v>1153</v>
      </c>
      <c r="AM28" s="33" t="s">
        <v>1154</v>
      </c>
      <c r="AN28" s="60" t="s">
        <v>1392</v>
      </c>
      <c r="AO28" s="75" t="s">
        <v>1392</v>
      </c>
    </row>
    <row r="29" s="12" customFormat="1" ht="271" customHeight="1" spans="1:41">
      <c r="A29" s="22">
        <v>23</v>
      </c>
      <c r="B29" s="22">
        <v>2024</v>
      </c>
      <c r="C29" s="33" t="s">
        <v>1077</v>
      </c>
      <c r="D29" s="22" t="s">
        <v>178</v>
      </c>
      <c r="E29" s="24" t="s">
        <v>1013</v>
      </c>
      <c r="F29" s="22" t="s">
        <v>590</v>
      </c>
      <c r="G29" s="33" t="s">
        <v>1398</v>
      </c>
      <c r="H29" s="22">
        <v>1</v>
      </c>
      <c r="I29" s="39">
        <v>1.13</v>
      </c>
      <c r="J29" s="39"/>
      <c r="K29" s="39"/>
      <c r="L29" s="39">
        <v>1</v>
      </c>
      <c r="M29" s="39"/>
      <c r="N29" s="39"/>
      <c r="O29" s="39"/>
      <c r="P29" s="39"/>
      <c r="Q29" s="39"/>
      <c r="R29" s="39">
        <v>298</v>
      </c>
      <c r="S29" s="39">
        <v>1188</v>
      </c>
      <c r="T29" s="22" t="s">
        <v>985</v>
      </c>
      <c r="U29" s="24" t="s">
        <v>944</v>
      </c>
      <c r="V29" s="22" t="s">
        <v>183</v>
      </c>
      <c r="W29" s="22" t="s">
        <v>811</v>
      </c>
      <c r="X29" s="22" t="s">
        <v>1286</v>
      </c>
      <c r="Y29" s="39">
        <v>950</v>
      </c>
      <c r="Z29" s="39">
        <v>950</v>
      </c>
      <c r="AA29" s="39">
        <v>950</v>
      </c>
      <c r="AB29" s="39"/>
      <c r="AC29" s="39"/>
      <c r="AD29" s="39"/>
      <c r="AE29" s="39"/>
      <c r="AF29" s="39"/>
      <c r="AG29" s="39"/>
      <c r="AH29" s="39"/>
      <c r="AI29" s="39"/>
      <c r="AJ29" s="39"/>
      <c r="AK29" s="39"/>
      <c r="AL29" s="71" t="s">
        <v>1168</v>
      </c>
      <c r="AM29" s="71" t="s">
        <v>1169</v>
      </c>
      <c r="AN29" s="78" t="s">
        <v>1392</v>
      </c>
      <c r="AO29" s="75" t="s">
        <v>1392</v>
      </c>
    </row>
    <row r="30" s="12" customFormat="1" ht="279" customHeight="1" spans="1:41">
      <c r="A30" s="22">
        <v>24</v>
      </c>
      <c r="B30" s="22">
        <v>2024</v>
      </c>
      <c r="C30" s="33" t="s">
        <v>282</v>
      </c>
      <c r="D30" s="22" t="s">
        <v>178</v>
      </c>
      <c r="E30" s="24" t="s">
        <v>1013</v>
      </c>
      <c r="F30" s="22" t="s">
        <v>252</v>
      </c>
      <c r="G30" s="33" t="s">
        <v>1399</v>
      </c>
      <c r="H30" s="22">
        <v>1</v>
      </c>
      <c r="I30" s="39">
        <v>1</v>
      </c>
      <c r="J30" s="39"/>
      <c r="K30" s="39"/>
      <c r="L30" s="39">
        <v>1</v>
      </c>
      <c r="M30" s="39"/>
      <c r="N30" s="39"/>
      <c r="O30" s="39"/>
      <c r="P30" s="39"/>
      <c r="Q30" s="39"/>
      <c r="R30" s="39">
        <v>367</v>
      </c>
      <c r="S30" s="39">
        <v>1386</v>
      </c>
      <c r="T30" s="22" t="s">
        <v>227</v>
      </c>
      <c r="U30" s="22" t="s">
        <v>656</v>
      </c>
      <c r="V30" s="22" t="s">
        <v>183</v>
      </c>
      <c r="W30" s="22" t="s">
        <v>811</v>
      </c>
      <c r="X30" s="22" t="s">
        <v>1286</v>
      </c>
      <c r="Y30" s="39">
        <v>650</v>
      </c>
      <c r="Z30" s="39">
        <v>650</v>
      </c>
      <c r="AA30" s="39">
        <v>650</v>
      </c>
      <c r="AB30" s="39"/>
      <c r="AC30" s="39"/>
      <c r="AD30" s="39"/>
      <c r="AE30" s="39"/>
      <c r="AF30" s="39"/>
      <c r="AG30" s="39"/>
      <c r="AH30" s="39"/>
      <c r="AI30" s="39"/>
      <c r="AJ30" s="39"/>
      <c r="AK30" s="39"/>
      <c r="AL30" s="71" t="s">
        <v>1199</v>
      </c>
      <c r="AM30" s="71" t="s">
        <v>1200</v>
      </c>
      <c r="AN30" s="78" t="s">
        <v>1392</v>
      </c>
      <c r="AO30" s="75" t="s">
        <v>1392</v>
      </c>
    </row>
    <row r="31" s="12" customFormat="1" ht="305" customHeight="1" spans="1:41">
      <c r="A31" s="22">
        <v>25</v>
      </c>
      <c r="B31" s="22">
        <v>2024</v>
      </c>
      <c r="C31" s="33" t="s">
        <v>285</v>
      </c>
      <c r="D31" s="22" t="s">
        <v>178</v>
      </c>
      <c r="E31" s="24" t="s">
        <v>1013</v>
      </c>
      <c r="F31" s="22" t="s">
        <v>252</v>
      </c>
      <c r="G31" s="33" t="s">
        <v>1116</v>
      </c>
      <c r="H31" s="22">
        <v>1</v>
      </c>
      <c r="I31" s="39">
        <v>1</v>
      </c>
      <c r="J31" s="39"/>
      <c r="K31" s="39"/>
      <c r="L31" s="39">
        <v>1</v>
      </c>
      <c r="M31" s="39"/>
      <c r="N31" s="39"/>
      <c r="O31" s="39"/>
      <c r="P31" s="39"/>
      <c r="Q31" s="39"/>
      <c r="R31" s="39">
        <v>462</v>
      </c>
      <c r="S31" s="39">
        <v>1868</v>
      </c>
      <c r="T31" s="22" t="s">
        <v>227</v>
      </c>
      <c r="U31" s="22" t="s">
        <v>656</v>
      </c>
      <c r="V31" s="22" t="s">
        <v>183</v>
      </c>
      <c r="W31" s="22" t="s">
        <v>811</v>
      </c>
      <c r="X31" s="22" t="s">
        <v>1286</v>
      </c>
      <c r="Y31" s="39">
        <v>80</v>
      </c>
      <c r="Z31" s="39">
        <v>80</v>
      </c>
      <c r="AA31" s="39">
        <v>80</v>
      </c>
      <c r="AB31" s="39"/>
      <c r="AC31" s="39"/>
      <c r="AD31" s="39"/>
      <c r="AE31" s="39"/>
      <c r="AF31" s="39"/>
      <c r="AG31" s="39"/>
      <c r="AH31" s="39"/>
      <c r="AI31" s="39"/>
      <c r="AJ31" s="39"/>
      <c r="AK31" s="39"/>
      <c r="AL31" s="71" t="s">
        <v>1224</v>
      </c>
      <c r="AM31" s="71" t="s">
        <v>1225</v>
      </c>
      <c r="AN31" s="78" t="s">
        <v>1392</v>
      </c>
      <c r="AO31" s="75" t="s">
        <v>1392</v>
      </c>
    </row>
    <row r="32" s="7" customFormat="1" ht="198" customHeight="1" spans="1:41">
      <c r="A32" s="22">
        <v>26</v>
      </c>
      <c r="B32" s="22">
        <v>2024</v>
      </c>
      <c r="C32" s="33" t="s">
        <v>993</v>
      </c>
      <c r="D32" s="22" t="s">
        <v>178</v>
      </c>
      <c r="E32" s="22" t="s">
        <v>1175</v>
      </c>
      <c r="F32" s="22" t="s">
        <v>995</v>
      </c>
      <c r="G32" s="33" t="s">
        <v>1103</v>
      </c>
      <c r="H32" s="22">
        <v>1</v>
      </c>
      <c r="I32" s="22">
        <v>800</v>
      </c>
      <c r="J32" s="22"/>
      <c r="K32" s="22"/>
      <c r="L32" s="22"/>
      <c r="M32" s="22"/>
      <c r="N32" s="22">
        <v>1</v>
      </c>
      <c r="O32" s="22"/>
      <c r="P32" s="22"/>
      <c r="Q32" s="22"/>
      <c r="R32" s="22">
        <v>800</v>
      </c>
      <c r="S32" s="22">
        <v>800</v>
      </c>
      <c r="T32" s="36" t="s">
        <v>997</v>
      </c>
      <c r="U32" s="22" t="s">
        <v>1176</v>
      </c>
      <c r="V32" s="22" t="s">
        <v>997</v>
      </c>
      <c r="W32" s="22" t="s">
        <v>1176</v>
      </c>
      <c r="X32" s="22" t="s">
        <v>1177</v>
      </c>
      <c r="Y32" s="22">
        <v>240</v>
      </c>
      <c r="Z32" s="22">
        <v>240</v>
      </c>
      <c r="AA32" s="60">
        <v>240</v>
      </c>
      <c r="AB32" s="60"/>
      <c r="AC32" s="60"/>
      <c r="AD32" s="60"/>
      <c r="AE32" s="22"/>
      <c r="AF32" s="22"/>
      <c r="AG32" s="22"/>
      <c r="AH32" s="22"/>
      <c r="AI32" s="22"/>
      <c r="AJ32" s="22"/>
      <c r="AK32" s="22"/>
      <c r="AL32" s="33" t="s">
        <v>1178</v>
      </c>
      <c r="AM32" s="33" t="s">
        <v>1179</v>
      </c>
      <c r="AN32" s="60" t="s">
        <v>1386</v>
      </c>
      <c r="AO32" s="75" t="s">
        <v>1386</v>
      </c>
    </row>
    <row r="33" s="7" customFormat="1" ht="178" customHeight="1" spans="1:41">
      <c r="A33" s="22">
        <v>27</v>
      </c>
      <c r="B33" s="22">
        <v>2024</v>
      </c>
      <c r="C33" s="33" t="s">
        <v>1004</v>
      </c>
      <c r="D33" s="22" t="s">
        <v>178</v>
      </c>
      <c r="E33" s="22" t="s">
        <v>1184</v>
      </c>
      <c r="F33" s="22" t="s">
        <v>995</v>
      </c>
      <c r="G33" s="33" t="s">
        <v>1006</v>
      </c>
      <c r="H33" s="22">
        <v>1</v>
      </c>
      <c r="I33" s="22">
        <v>3800</v>
      </c>
      <c r="J33" s="22"/>
      <c r="K33" s="22"/>
      <c r="L33" s="22"/>
      <c r="M33" s="22"/>
      <c r="N33" s="22"/>
      <c r="O33" s="22"/>
      <c r="P33" s="22"/>
      <c r="Q33" s="22">
        <v>1</v>
      </c>
      <c r="R33" s="22">
        <v>3800</v>
      </c>
      <c r="S33" s="22"/>
      <c r="T33" s="22" t="s">
        <v>1007</v>
      </c>
      <c r="U33" s="22" t="s">
        <v>1185</v>
      </c>
      <c r="V33" s="22" t="s">
        <v>1007</v>
      </c>
      <c r="W33" s="22" t="s">
        <v>1185</v>
      </c>
      <c r="X33" s="22" t="s">
        <v>1186</v>
      </c>
      <c r="Y33" s="22">
        <v>38</v>
      </c>
      <c r="Z33" s="22">
        <v>38</v>
      </c>
      <c r="AA33" s="60"/>
      <c r="AB33" s="60"/>
      <c r="AC33" s="60">
        <v>38</v>
      </c>
      <c r="AD33" s="60"/>
      <c r="AE33" s="22"/>
      <c r="AF33" s="22"/>
      <c r="AG33" s="22"/>
      <c r="AH33" s="22"/>
      <c r="AI33" s="22"/>
      <c r="AJ33" s="22"/>
      <c r="AK33" s="22"/>
      <c r="AL33" s="33" t="s">
        <v>1187</v>
      </c>
      <c r="AM33" s="33" t="s">
        <v>1188</v>
      </c>
      <c r="AN33" s="60" t="s">
        <v>1386</v>
      </c>
      <c r="AO33" s="75" t="s">
        <v>1386</v>
      </c>
    </row>
  </sheetData>
  <autoFilter ref="A5:XFD33">
    <extLst/>
  </autoFilter>
  <mergeCells count="45">
    <mergeCell ref="A1:C1"/>
    <mergeCell ref="A2:AN2"/>
    <mergeCell ref="J3:Q3"/>
    <mergeCell ref="R3:S3"/>
    <mergeCell ref="T3:X3"/>
    <mergeCell ref="Y3:AK3"/>
    <mergeCell ref="AA4:AD4"/>
    <mergeCell ref="B6:G6"/>
    <mergeCell ref="A3:A5"/>
    <mergeCell ref="B3:B5"/>
    <mergeCell ref="C3:C5"/>
    <mergeCell ref="D3:D5"/>
    <mergeCell ref="E3:E5"/>
    <mergeCell ref="F3:F5"/>
    <mergeCell ref="G3:G5"/>
    <mergeCell ref="H3:H5"/>
    <mergeCell ref="I3: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E4:AE5"/>
    <mergeCell ref="AF4:AF5"/>
    <mergeCell ref="AG4:AG5"/>
    <mergeCell ref="AH4:AH5"/>
    <mergeCell ref="AI4:AI5"/>
    <mergeCell ref="AJ4:AJ5"/>
    <mergeCell ref="AK4:AK5"/>
    <mergeCell ref="AL3:AL5"/>
    <mergeCell ref="AM3:AM5"/>
    <mergeCell ref="AN3:AN5"/>
    <mergeCell ref="AO3:AO5"/>
  </mergeCells>
  <conditionalFormatting sqref="C21">
    <cfRule type="duplicateValues" dxfId="0" priority="1"/>
  </conditionalFormatting>
  <conditionalFormatting sqref="C32">
    <cfRule type="expression" dxfId="0" priority="2">
      <formula>AND(COUNTIF(#REF!,C32)+COUNTIF(#REF!,C32)+COUNTIF(#REF!,C32)+COUNTIF(#REF!,C32)+COUNTIF(#REF!,C32)+COUNTIF(#REF!,C32)+COUNTIF(#REF!,C32)+COUNTIF(#REF!,C32)+COUNTIF(#REF!,C32)+COUNTIF(#REF!,C32)+COUNTIF(#REF!,C32)+COUNTIF(#REF!,C32)&gt;1,NOT(ISBLANK(C32)))</formula>
    </cfRule>
  </conditionalFormatting>
  <pageMargins left="0.751388888888889" right="0.751388888888889" top="1" bottom="1" header="0.5" footer="0.5"/>
  <pageSetup paperSize="8" scale="22" fitToHeight="0" orientation="landscape" horizontalDpi="600"/>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37"/>
  <sheetViews>
    <sheetView view="pageBreakPreview" zoomScale="25" zoomScaleNormal="47" workbookViewId="0">
      <pane xSplit="7" ySplit="5" topLeftCell="O6" activePane="bottomRight" state="frozen"/>
      <selection/>
      <selection pane="topRight"/>
      <selection pane="bottomLeft"/>
      <selection pane="bottomRight" activeCell="W8" sqref="W8:W9"/>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69.37962962963" style="12" customWidth="1"/>
    <col min="8" max="8" width="18.8796296296296" style="9" hidden="1" customWidth="1"/>
    <col min="9" max="10" width="8.12962962962963" style="9" customWidth="1"/>
    <col min="11" max="12" width="11.6296296296296" style="9" customWidth="1"/>
    <col min="13" max="13" width="8.12962962962963" style="9" customWidth="1"/>
    <col min="14" max="14" width="13.1296296296296" style="9" customWidth="1"/>
    <col min="15" max="15" width="24.5" style="9" customWidth="1"/>
    <col min="16" max="17" width="18.6296296296296" style="14" customWidth="1"/>
    <col min="18" max="18" width="15.3796296296296" style="9" customWidth="1"/>
    <col min="19" max="19" width="22" style="9" customWidth="1"/>
    <col min="20" max="20" width="22.5925925925926" style="9" customWidth="1"/>
    <col min="21" max="21" width="11.6296296296296" style="9" customWidth="1"/>
    <col min="22" max="22" width="14.6574074074074" style="9" customWidth="1"/>
    <col min="23" max="29" width="15.1296296296296" style="9" customWidth="1"/>
    <col min="30" max="30" width="12.1296296296296" style="9" customWidth="1"/>
    <col min="31" max="32" width="74.5" style="12" customWidth="1"/>
    <col min="33" max="33" width="36.6296296296296" style="12" customWidth="1"/>
    <col min="34" max="34" width="26.3055555555556" style="12" hidden="1" customWidth="1"/>
    <col min="35" max="16384" width="8.88888888888889" style="8"/>
  </cols>
  <sheetData>
    <row r="1" s="5" customFormat="1" ht="39" customHeight="1" spans="1:33">
      <c r="A1" s="15" t="s">
        <v>0</v>
      </c>
      <c r="B1" s="15"/>
      <c r="C1" s="15"/>
      <c r="D1" s="12"/>
      <c r="E1" s="12"/>
      <c r="F1" s="12"/>
      <c r="G1" s="15"/>
      <c r="H1" s="16"/>
      <c r="I1" s="16"/>
      <c r="J1" s="16"/>
      <c r="K1" s="9"/>
      <c r="L1" s="9"/>
      <c r="M1" s="9"/>
      <c r="N1" s="9"/>
      <c r="O1" s="9"/>
      <c r="P1" s="14"/>
      <c r="Q1" s="14"/>
      <c r="R1" s="53"/>
      <c r="S1" s="9"/>
      <c r="T1" s="9"/>
      <c r="U1" s="9"/>
      <c r="V1" s="9"/>
      <c r="W1" s="9"/>
      <c r="X1" s="9"/>
      <c r="Y1" s="9"/>
      <c r="Z1" s="9"/>
      <c r="AA1" s="9"/>
      <c r="AB1" s="9"/>
      <c r="AC1" s="9"/>
      <c r="AD1" s="9"/>
      <c r="AE1" s="63"/>
      <c r="AF1" s="63"/>
      <c r="AG1" s="63"/>
    </row>
    <row r="2" s="6" customFormat="1" ht="63" customHeight="1" spans="1:33">
      <c r="A2" s="17" t="s">
        <v>1024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7" customFormat="1" ht="70" customHeight="1" spans="1:34">
      <c r="A3" s="18" t="s">
        <v>2</v>
      </c>
      <c r="B3" s="18" t="s">
        <v>4</v>
      </c>
      <c r="C3" s="18" t="s">
        <v>5</v>
      </c>
      <c r="D3" s="18" t="s">
        <v>6</v>
      </c>
      <c r="E3" s="18" t="s">
        <v>7</v>
      </c>
      <c r="F3" s="18" t="s">
        <v>8</v>
      </c>
      <c r="G3" s="18" t="s">
        <v>9</v>
      </c>
      <c r="H3" s="18" t="s">
        <v>11</v>
      </c>
      <c r="I3" s="18" t="s">
        <v>12</v>
      </c>
      <c r="J3" s="18"/>
      <c r="K3" s="18"/>
      <c r="L3" s="18"/>
      <c r="M3" s="18"/>
      <c r="N3" s="19" t="s">
        <v>13</v>
      </c>
      <c r="O3" s="20"/>
      <c r="P3" s="19" t="s">
        <v>14</v>
      </c>
      <c r="Q3" s="20"/>
      <c r="R3" s="54" t="s">
        <v>15</v>
      </c>
      <c r="S3" s="55"/>
      <c r="T3" s="55"/>
      <c r="U3" s="55"/>
      <c r="V3" s="55"/>
      <c r="W3" s="55"/>
      <c r="X3" s="55"/>
      <c r="Y3" s="55"/>
      <c r="Z3" s="55"/>
      <c r="AA3" s="55"/>
      <c r="AB3" s="55"/>
      <c r="AC3" s="55"/>
      <c r="AD3" s="64"/>
      <c r="AE3" s="18" t="s">
        <v>16</v>
      </c>
      <c r="AF3" s="18" t="s">
        <v>17</v>
      </c>
      <c r="AG3" s="45" t="s">
        <v>615</v>
      </c>
      <c r="AH3" s="7" t="s">
        <v>1384</v>
      </c>
    </row>
    <row r="4" s="7" customFormat="1" ht="90" customHeight="1" spans="1:33">
      <c r="A4" s="18"/>
      <c r="B4" s="18"/>
      <c r="C4" s="18"/>
      <c r="D4" s="18"/>
      <c r="E4" s="18"/>
      <c r="F4" s="18"/>
      <c r="G4" s="18"/>
      <c r="H4" s="18"/>
      <c r="I4" s="18" t="s">
        <v>18</v>
      </c>
      <c r="J4" s="18" t="s">
        <v>19</v>
      </c>
      <c r="K4" s="18" t="s">
        <v>20</v>
      </c>
      <c r="L4" s="18" t="s">
        <v>22</v>
      </c>
      <c r="M4" s="18" t="s">
        <v>25</v>
      </c>
      <c r="N4" s="45" t="s">
        <v>1253</v>
      </c>
      <c r="O4" s="45" t="s">
        <v>1254</v>
      </c>
      <c r="P4" s="45" t="s">
        <v>30</v>
      </c>
      <c r="Q4" s="45" t="s">
        <v>32</v>
      </c>
      <c r="R4" s="56" t="s">
        <v>35</v>
      </c>
      <c r="S4" s="18" t="s">
        <v>36</v>
      </c>
      <c r="T4" s="56" t="s">
        <v>37</v>
      </c>
      <c r="U4" s="56"/>
      <c r="V4" s="56"/>
      <c r="W4" s="56"/>
      <c r="X4" s="18" t="s">
        <v>38</v>
      </c>
      <c r="Y4" s="18" t="s">
        <v>39</v>
      </c>
      <c r="Z4" s="18" t="s">
        <v>40</v>
      </c>
      <c r="AA4" s="18" t="s">
        <v>41</v>
      </c>
      <c r="AB4" s="18" t="s">
        <v>42</v>
      </c>
      <c r="AC4" s="18" t="s">
        <v>43</v>
      </c>
      <c r="AD4" s="45" t="s">
        <v>44</v>
      </c>
      <c r="AE4" s="18"/>
      <c r="AF4" s="18"/>
      <c r="AG4" s="74"/>
    </row>
    <row r="5" s="7" customFormat="1" ht="165" customHeight="1" spans="1:33">
      <c r="A5" s="18"/>
      <c r="B5" s="18"/>
      <c r="C5" s="18"/>
      <c r="D5" s="18"/>
      <c r="E5" s="18"/>
      <c r="F5" s="18"/>
      <c r="G5" s="18"/>
      <c r="H5" s="18"/>
      <c r="I5" s="18"/>
      <c r="J5" s="18"/>
      <c r="K5" s="18"/>
      <c r="L5" s="18"/>
      <c r="M5" s="18"/>
      <c r="N5" s="46"/>
      <c r="O5" s="46"/>
      <c r="P5" s="46"/>
      <c r="Q5" s="46"/>
      <c r="R5" s="56"/>
      <c r="S5" s="18"/>
      <c r="T5" s="56" t="s">
        <v>45</v>
      </c>
      <c r="U5" s="56" t="s">
        <v>46</v>
      </c>
      <c r="V5" s="56" t="s">
        <v>47</v>
      </c>
      <c r="W5" s="56" t="s">
        <v>48</v>
      </c>
      <c r="X5" s="18"/>
      <c r="Y5" s="18"/>
      <c r="Z5" s="18"/>
      <c r="AA5" s="18"/>
      <c r="AB5" s="18"/>
      <c r="AC5" s="18"/>
      <c r="AD5" s="46"/>
      <c r="AE5" s="18"/>
      <c r="AF5" s="18"/>
      <c r="AG5" s="46"/>
    </row>
    <row r="6" s="7" customFormat="1" ht="80" customHeight="1" spans="1:33">
      <c r="A6" s="19" t="s">
        <v>49</v>
      </c>
      <c r="B6" s="20"/>
      <c r="C6" s="20"/>
      <c r="D6" s="20"/>
      <c r="E6" s="20"/>
      <c r="F6" s="20"/>
      <c r="G6" s="21"/>
      <c r="H6" s="18"/>
      <c r="I6" s="18">
        <f>SUM(I7:I34)</f>
        <v>10</v>
      </c>
      <c r="J6" s="18">
        <f t="shared" ref="J6:AD6" si="0">SUM(J7:J34)</f>
        <v>1</v>
      </c>
      <c r="K6" s="18">
        <f t="shared" si="0"/>
        <v>14</v>
      </c>
      <c r="L6" s="18">
        <f t="shared" si="0"/>
        <v>1</v>
      </c>
      <c r="M6" s="18">
        <f t="shared" si="0"/>
        <v>1</v>
      </c>
      <c r="N6" s="18">
        <f t="shared" si="0"/>
        <v>22512</v>
      </c>
      <c r="O6" s="18">
        <f t="shared" si="0"/>
        <v>65817</v>
      </c>
      <c r="P6" s="18"/>
      <c r="Q6" s="18"/>
      <c r="R6" s="18">
        <f t="shared" si="0"/>
        <v>28954</v>
      </c>
      <c r="S6" s="18">
        <f t="shared" si="0"/>
        <v>23194</v>
      </c>
      <c r="T6" s="18">
        <f t="shared" si="0"/>
        <v>20256</v>
      </c>
      <c r="U6" s="18">
        <f t="shared" si="0"/>
        <v>1900</v>
      </c>
      <c r="V6" s="18">
        <f t="shared" si="0"/>
        <v>1038</v>
      </c>
      <c r="W6" s="18">
        <f t="shared" si="0"/>
        <v>0</v>
      </c>
      <c r="X6" s="18">
        <f t="shared" si="0"/>
        <v>3610</v>
      </c>
      <c r="Y6" s="18">
        <f t="shared" si="0"/>
        <v>0</v>
      </c>
      <c r="Z6" s="18">
        <f t="shared" si="0"/>
        <v>2000</v>
      </c>
      <c r="AA6" s="18">
        <f t="shared" si="0"/>
        <v>0</v>
      </c>
      <c r="AB6" s="18">
        <f t="shared" si="0"/>
        <v>150</v>
      </c>
      <c r="AC6" s="18">
        <f t="shared" si="0"/>
        <v>0</v>
      </c>
      <c r="AD6" s="18">
        <f t="shared" si="0"/>
        <v>0</v>
      </c>
      <c r="AE6" s="18"/>
      <c r="AF6" s="18"/>
      <c r="AG6" s="46"/>
    </row>
    <row r="7" s="8" customFormat="1" ht="363" customHeight="1" spans="1:34">
      <c r="A7" s="22">
        <v>1</v>
      </c>
      <c r="B7" s="22">
        <v>2024</v>
      </c>
      <c r="C7" s="23" t="s">
        <v>1385</v>
      </c>
      <c r="D7" s="22" t="s">
        <v>178</v>
      </c>
      <c r="E7" s="24" t="s">
        <v>1347</v>
      </c>
      <c r="F7" s="22" t="s">
        <v>1160</v>
      </c>
      <c r="G7" s="23" t="s">
        <v>1348</v>
      </c>
      <c r="H7" s="22">
        <v>2000</v>
      </c>
      <c r="I7" s="22">
        <v>1</v>
      </c>
      <c r="J7" s="22"/>
      <c r="K7" s="22"/>
      <c r="L7" s="22"/>
      <c r="M7" s="22"/>
      <c r="N7" s="22">
        <v>56</v>
      </c>
      <c r="O7" s="22">
        <v>183</v>
      </c>
      <c r="P7" s="22" t="s">
        <v>183</v>
      </c>
      <c r="Q7" s="22" t="s">
        <v>183</v>
      </c>
      <c r="R7" s="22">
        <v>760</v>
      </c>
      <c r="S7" s="22">
        <v>760</v>
      </c>
      <c r="T7" s="22">
        <v>760</v>
      </c>
      <c r="U7" s="22"/>
      <c r="V7" s="22"/>
      <c r="W7" s="22"/>
      <c r="X7" s="22"/>
      <c r="Y7" s="22"/>
      <c r="Z7" s="22"/>
      <c r="AA7" s="22"/>
      <c r="AB7" s="22"/>
      <c r="AC7" s="22"/>
      <c r="AD7" s="22"/>
      <c r="AE7" s="33" t="s">
        <v>1349</v>
      </c>
      <c r="AF7" s="33" t="s">
        <v>1163</v>
      </c>
      <c r="AG7" s="60" t="s">
        <v>1386</v>
      </c>
      <c r="AH7" s="75" t="s">
        <v>1386</v>
      </c>
    </row>
    <row r="8" s="7" customFormat="1" ht="409" customHeight="1" spans="1:34">
      <c r="A8" s="25">
        <v>2</v>
      </c>
      <c r="B8" s="25">
        <v>2024</v>
      </c>
      <c r="C8" s="26" t="s">
        <v>983</v>
      </c>
      <c r="D8" s="27" t="s">
        <v>178</v>
      </c>
      <c r="E8" s="27" t="s">
        <v>984</v>
      </c>
      <c r="F8" s="27" t="s">
        <v>180</v>
      </c>
      <c r="G8" s="26" t="s">
        <v>1294</v>
      </c>
      <c r="H8" s="22">
        <v>3896</v>
      </c>
      <c r="I8" s="25">
        <v>1</v>
      </c>
      <c r="J8" s="25"/>
      <c r="K8" s="25"/>
      <c r="L8" s="25"/>
      <c r="M8" s="25"/>
      <c r="N8" s="25">
        <v>338</v>
      </c>
      <c r="O8" s="25">
        <v>1345</v>
      </c>
      <c r="P8" s="27" t="s">
        <v>985</v>
      </c>
      <c r="Q8" s="27" t="s">
        <v>183</v>
      </c>
      <c r="R8" s="27">
        <v>2000</v>
      </c>
      <c r="S8" s="25">
        <v>2000</v>
      </c>
      <c r="T8" s="57">
        <v>1600</v>
      </c>
      <c r="U8" s="57">
        <v>400</v>
      </c>
      <c r="V8" s="57"/>
      <c r="W8" s="57"/>
      <c r="X8" s="57"/>
      <c r="Y8" s="57"/>
      <c r="Z8" s="57"/>
      <c r="AA8" s="57"/>
      <c r="AB8" s="57"/>
      <c r="AC8" s="57"/>
      <c r="AD8" s="57"/>
      <c r="AE8" s="25" t="s">
        <v>1139</v>
      </c>
      <c r="AF8" s="25" t="s">
        <v>1140</v>
      </c>
      <c r="AG8" s="57" t="s">
        <v>1386</v>
      </c>
      <c r="AH8" s="75" t="s">
        <v>1386</v>
      </c>
    </row>
    <row r="9" s="7" customFormat="1" ht="312" customHeight="1" spans="1:34">
      <c r="A9" s="28"/>
      <c r="B9" s="28"/>
      <c r="C9" s="29"/>
      <c r="D9" s="30"/>
      <c r="E9" s="30"/>
      <c r="F9" s="30"/>
      <c r="G9" s="29"/>
      <c r="H9" s="22"/>
      <c r="I9" s="28"/>
      <c r="J9" s="28"/>
      <c r="K9" s="28"/>
      <c r="L9" s="28"/>
      <c r="M9" s="28"/>
      <c r="N9" s="28"/>
      <c r="O9" s="28"/>
      <c r="P9" s="30"/>
      <c r="Q9" s="30"/>
      <c r="R9" s="30"/>
      <c r="S9" s="28"/>
      <c r="T9" s="58"/>
      <c r="U9" s="58"/>
      <c r="V9" s="58"/>
      <c r="W9" s="58"/>
      <c r="X9" s="58"/>
      <c r="Y9" s="58"/>
      <c r="Z9" s="58"/>
      <c r="AA9" s="58"/>
      <c r="AB9" s="58"/>
      <c r="AC9" s="58"/>
      <c r="AD9" s="58"/>
      <c r="AE9" s="28"/>
      <c r="AF9" s="28"/>
      <c r="AG9" s="58"/>
      <c r="AH9" s="75"/>
    </row>
    <row r="10" s="7" customFormat="1" ht="354" customHeight="1" spans="1:34">
      <c r="A10" s="22">
        <v>3</v>
      </c>
      <c r="B10" s="22">
        <v>2024</v>
      </c>
      <c r="C10" s="23" t="s">
        <v>185</v>
      </c>
      <c r="D10" s="24" t="s">
        <v>178</v>
      </c>
      <c r="E10" s="24" t="s">
        <v>984</v>
      </c>
      <c r="F10" s="24" t="s">
        <v>1295</v>
      </c>
      <c r="G10" s="23" t="s">
        <v>1387</v>
      </c>
      <c r="H10" s="22">
        <v>4581</v>
      </c>
      <c r="I10" s="22">
        <v>1</v>
      </c>
      <c r="J10" s="22"/>
      <c r="K10" s="22"/>
      <c r="L10" s="22"/>
      <c r="M10" s="22"/>
      <c r="N10" s="22">
        <v>737</v>
      </c>
      <c r="O10" s="22">
        <v>2312</v>
      </c>
      <c r="P10" s="24" t="s">
        <v>183</v>
      </c>
      <c r="Q10" s="24" t="s">
        <v>183</v>
      </c>
      <c r="R10" s="59">
        <v>1370</v>
      </c>
      <c r="S10" s="22">
        <v>1370</v>
      </c>
      <c r="T10" s="60">
        <v>970</v>
      </c>
      <c r="U10" s="60">
        <v>400</v>
      </c>
      <c r="V10" s="60"/>
      <c r="W10" s="60"/>
      <c r="X10" s="22"/>
      <c r="Y10" s="22"/>
      <c r="Z10" s="22"/>
      <c r="AA10" s="22"/>
      <c r="AB10" s="22"/>
      <c r="AC10" s="22"/>
      <c r="AD10" s="22"/>
      <c r="AE10" s="33" t="s">
        <v>1145</v>
      </c>
      <c r="AF10" s="33" t="s">
        <v>1146</v>
      </c>
      <c r="AG10" s="60" t="s">
        <v>1386</v>
      </c>
      <c r="AH10" s="75" t="s">
        <v>1386</v>
      </c>
    </row>
    <row r="11" s="7" customFormat="1" ht="409" customHeight="1" spans="1:34">
      <c r="A11" s="22">
        <v>4</v>
      </c>
      <c r="B11" s="22">
        <v>2024</v>
      </c>
      <c r="C11" s="31" t="s">
        <v>1388</v>
      </c>
      <c r="D11" s="24" t="s">
        <v>178</v>
      </c>
      <c r="E11" s="31" t="s">
        <v>402</v>
      </c>
      <c r="F11" s="24" t="s">
        <v>198</v>
      </c>
      <c r="G11" s="32" t="s">
        <v>1389</v>
      </c>
      <c r="H11" s="22">
        <v>415</v>
      </c>
      <c r="I11" s="22">
        <v>1</v>
      </c>
      <c r="J11" s="22"/>
      <c r="K11" s="22"/>
      <c r="L11" s="22"/>
      <c r="M11" s="22"/>
      <c r="N11" s="28">
        <v>11</v>
      </c>
      <c r="O11" s="28">
        <v>43</v>
      </c>
      <c r="P11" s="24" t="s">
        <v>192</v>
      </c>
      <c r="Q11" s="24" t="s">
        <v>183</v>
      </c>
      <c r="R11" s="24">
        <v>160</v>
      </c>
      <c r="S11" s="22">
        <v>160</v>
      </c>
      <c r="T11" s="60">
        <v>160</v>
      </c>
      <c r="U11" s="60"/>
      <c r="V11" s="60"/>
      <c r="W11" s="60"/>
      <c r="X11" s="22"/>
      <c r="Y11" s="22"/>
      <c r="Z11" s="22"/>
      <c r="AA11" s="22"/>
      <c r="AB11" s="22"/>
      <c r="AC11" s="22"/>
      <c r="AD11" s="22"/>
      <c r="AE11" s="65" t="s">
        <v>1300</v>
      </c>
      <c r="AF11" s="65" t="s">
        <v>1301</v>
      </c>
      <c r="AG11" s="60" t="s">
        <v>1386</v>
      </c>
      <c r="AH11" s="75" t="s">
        <v>1386</v>
      </c>
    </row>
    <row r="12" s="7" customFormat="1" ht="306" customHeight="1" spans="1:34">
      <c r="A12" s="22">
        <v>5</v>
      </c>
      <c r="B12" s="22">
        <v>2024</v>
      </c>
      <c r="C12" s="22" t="s">
        <v>1303</v>
      </c>
      <c r="D12" s="22" t="s">
        <v>178</v>
      </c>
      <c r="E12" s="22" t="s">
        <v>984</v>
      </c>
      <c r="F12" s="22" t="s">
        <v>1304</v>
      </c>
      <c r="G12" s="33" t="s">
        <v>1413</v>
      </c>
      <c r="H12" s="22">
        <v>290</v>
      </c>
      <c r="I12" s="22">
        <v>1</v>
      </c>
      <c r="J12" s="22"/>
      <c r="K12" s="22"/>
      <c r="L12" s="22"/>
      <c r="M12" s="22"/>
      <c r="N12" s="47">
        <v>472</v>
      </c>
      <c r="O12" s="47">
        <v>1694</v>
      </c>
      <c r="P12" s="22" t="s">
        <v>192</v>
      </c>
      <c r="Q12" s="22" t="s">
        <v>183</v>
      </c>
      <c r="R12" s="22">
        <v>100</v>
      </c>
      <c r="S12" s="22">
        <v>100</v>
      </c>
      <c r="T12" s="22">
        <v>100</v>
      </c>
      <c r="U12" s="22"/>
      <c r="V12" s="22"/>
      <c r="W12" s="22"/>
      <c r="X12" s="22"/>
      <c r="Y12" s="22"/>
      <c r="Z12" s="22"/>
      <c r="AA12" s="22"/>
      <c r="AB12" s="22"/>
      <c r="AC12" s="22"/>
      <c r="AD12" s="22"/>
      <c r="AE12" s="47" t="s">
        <v>1306</v>
      </c>
      <c r="AF12" s="47" t="s">
        <v>1307</v>
      </c>
      <c r="AG12" s="76" t="s">
        <v>1386</v>
      </c>
      <c r="AH12" s="75" t="s">
        <v>1386</v>
      </c>
    </row>
    <row r="13" s="7" customFormat="1" ht="405" customHeight="1" spans="1:34">
      <c r="A13" s="22">
        <v>6</v>
      </c>
      <c r="B13" s="22">
        <v>2024</v>
      </c>
      <c r="C13" s="34" t="s">
        <v>203</v>
      </c>
      <c r="D13" s="24" t="s">
        <v>178</v>
      </c>
      <c r="E13" s="24" t="s">
        <v>990</v>
      </c>
      <c r="F13" s="24" t="s">
        <v>204</v>
      </c>
      <c r="G13" s="35" t="s">
        <v>1395</v>
      </c>
      <c r="H13" s="22">
        <v>4</v>
      </c>
      <c r="I13" s="22"/>
      <c r="J13" s="22"/>
      <c r="K13" s="22">
        <v>1</v>
      </c>
      <c r="L13" s="22"/>
      <c r="M13" s="22"/>
      <c r="N13" s="48">
        <v>788</v>
      </c>
      <c r="O13" s="48">
        <v>2878</v>
      </c>
      <c r="P13" s="49" t="s">
        <v>206</v>
      </c>
      <c r="Q13" s="49" t="s">
        <v>207</v>
      </c>
      <c r="R13" s="39">
        <v>1700</v>
      </c>
      <c r="S13" s="22">
        <v>1700</v>
      </c>
      <c r="T13" s="60">
        <v>1300</v>
      </c>
      <c r="U13" s="60">
        <v>400</v>
      </c>
      <c r="V13" s="60"/>
      <c r="W13" s="60"/>
      <c r="X13" s="22"/>
      <c r="Y13" s="22"/>
      <c r="Z13" s="22"/>
      <c r="AA13" s="22"/>
      <c r="AB13" s="22"/>
      <c r="AC13" s="22"/>
      <c r="AD13" s="22"/>
      <c r="AE13" s="33" t="s">
        <v>1406</v>
      </c>
      <c r="AF13" s="33" t="s">
        <v>1157</v>
      </c>
      <c r="AG13" s="60" t="s">
        <v>1386</v>
      </c>
      <c r="AH13" s="75" t="s">
        <v>1386</v>
      </c>
    </row>
    <row r="14" s="9" customFormat="1" ht="320" customHeight="1" spans="1:34">
      <c r="A14" s="22">
        <v>7</v>
      </c>
      <c r="B14" s="22">
        <v>2024</v>
      </c>
      <c r="C14" s="22" t="s">
        <v>1190</v>
      </c>
      <c r="D14" s="22" t="s">
        <v>178</v>
      </c>
      <c r="E14" s="22" t="s">
        <v>990</v>
      </c>
      <c r="F14" s="22" t="s">
        <v>357</v>
      </c>
      <c r="G14" s="22" t="s">
        <v>1320</v>
      </c>
      <c r="H14" s="36">
        <v>16</v>
      </c>
      <c r="I14" s="36"/>
      <c r="J14" s="36"/>
      <c r="K14" s="36">
        <v>1</v>
      </c>
      <c r="L14" s="36"/>
      <c r="M14" s="36"/>
      <c r="N14" s="36">
        <v>114</v>
      </c>
      <c r="O14" s="36">
        <v>456</v>
      </c>
      <c r="P14" s="36" t="s">
        <v>1016</v>
      </c>
      <c r="Q14" s="49" t="s">
        <v>207</v>
      </c>
      <c r="R14" s="22">
        <v>1400</v>
      </c>
      <c r="S14" s="61"/>
      <c r="T14" s="36"/>
      <c r="U14" s="36"/>
      <c r="V14" s="36"/>
      <c r="W14" s="36"/>
      <c r="X14" s="36">
        <v>1400</v>
      </c>
      <c r="Y14" s="36"/>
      <c r="Z14" s="36"/>
      <c r="AA14" s="36"/>
      <c r="AB14" s="36"/>
      <c r="AC14" s="36"/>
      <c r="AD14" s="36"/>
      <c r="AE14" s="37" t="s">
        <v>1192</v>
      </c>
      <c r="AF14" s="37" t="s">
        <v>1193</v>
      </c>
      <c r="AG14" s="77" t="s">
        <v>1386</v>
      </c>
      <c r="AH14" s="75" t="s">
        <v>1386</v>
      </c>
    </row>
    <row r="15" s="7" customFormat="1" ht="189" customHeight="1" spans="1:34">
      <c r="A15" s="22">
        <v>8</v>
      </c>
      <c r="B15" s="22">
        <v>2024</v>
      </c>
      <c r="C15" s="37" t="s">
        <v>208</v>
      </c>
      <c r="D15" s="24" t="s">
        <v>178</v>
      </c>
      <c r="E15" s="24" t="s">
        <v>990</v>
      </c>
      <c r="F15" s="24" t="s">
        <v>209</v>
      </c>
      <c r="G15" s="37" t="s">
        <v>1396</v>
      </c>
      <c r="H15" s="22"/>
      <c r="I15" s="22"/>
      <c r="J15" s="22"/>
      <c r="K15" s="22">
        <v>1</v>
      </c>
      <c r="L15" s="22"/>
      <c r="M15" s="22"/>
      <c r="N15" s="22">
        <v>1867</v>
      </c>
      <c r="O15" s="22">
        <v>7902</v>
      </c>
      <c r="P15" s="36" t="s">
        <v>211</v>
      </c>
      <c r="Q15" s="49" t="s">
        <v>207</v>
      </c>
      <c r="R15" s="22">
        <v>350</v>
      </c>
      <c r="S15" s="28">
        <v>200</v>
      </c>
      <c r="T15" s="58">
        <v>200</v>
      </c>
      <c r="U15" s="58"/>
      <c r="V15" s="58"/>
      <c r="W15" s="58"/>
      <c r="X15" s="28"/>
      <c r="Y15" s="28"/>
      <c r="Z15" s="28"/>
      <c r="AA15" s="28"/>
      <c r="AB15" s="28">
        <v>150</v>
      </c>
      <c r="AC15" s="28"/>
      <c r="AD15" s="28"/>
      <c r="AE15" s="50" t="s">
        <v>1195</v>
      </c>
      <c r="AF15" s="50" t="s">
        <v>1196</v>
      </c>
      <c r="AG15" s="60" t="s">
        <v>1386</v>
      </c>
      <c r="AH15" s="75" t="s">
        <v>1386</v>
      </c>
    </row>
    <row r="16" s="10" customFormat="1" ht="321" customHeight="1" spans="1:34">
      <c r="A16" s="22">
        <v>9</v>
      </c>
      <c r="B16" s="33">
        <v>2024</v>
      </c>
      <c r="C16" s="33" t="s">
        <v>1328</v>
      </c>
      <c r="D16" s="33" t="s">
        <v>178</v>
      </c>
      <c r="E16" s="22" t="s">
        <v>1009</v>
      </c>
      <c r="F16" s="33" t="s">
        <v>548</v>
      </c>
      <c r="G16" s="33" t="s">
        <v>1329</v>
      </c>
      <c r="H16" s="33">
        <v>100</v>
      </c>
      <c r="I16" s="33">
        <v>1</v>
      </c>
      <c r="J16" s="33"/>
      <c r="K16" s="33"/>
      <c r="L16" s="33"/>
      <c r="M16" s="33"/>
      <c r="N16" s="50">
        <v>26</v>
      </c>
      <c r="O16" s="50">
        <v>83</v>
      </c>
      <c r="P16" s="33" t="s">
        <v>183</v>
      </c>
      <c r="Q16" s="33" t="s">
        <v>183</v>
      </c>
      <c r="R16" s="33">
        <v>60</v>
      </c>
      <c r="S16" s="33">
        <v>60</v>
      </c>
      <c r="T16" s="33">
        <v>60</v>
      </c>
      <c r="U16" s="33"/>
      <c r="V16" s="33"/>
      <c r="W16" s="33"/>
      <c r="X16" s="33"/>
      <c r="Y16" s="33"/>
      <c r="Z16" s="33"/>
      <c r="AA16" s="33"/>
      <c r="AB16" s="33"/>
      <c r="AC16" s="66"/>
      <c r="AD16" s="33"/>
      <c r="AE16" s="67" t="s">
        <v>1331</v>
      </c>
      <c r="AF16" s="33" t="s">
        <v>1332</v>
      </c>
      <c r="AG16" s="60" t="s">
        <v>1386</v>
      </c>
      <c r="AH16" s="22" t="s">
        <v>1390</v>
      </c>
    </row>
    <row r="17" s="7" customFormat="1" ht="178" customHeight="1" spans="1:34">
      <c r="A17" s="22">
        <v>10</v>
      </c>
      <c r="B17" s="22">
        <v>2024</v>
      </c>
      <c r="C17" s="33" t="s">
        <v>998</v>
      </c>
      <c r="D17" s="22" t="s">
        <v>178</v>
      </c>
      <c r="E17" s="22" t="s">
        <v>1175</v>
      </c>
      <c r="F17" s="22" t="s">
        <v>995</v>
      </c>
      <c r="G17" s="33" t="s">
        <v>999</v>
      </c>
      <c r="H17" s="22">
        <v>1200</v>
      </c>
      <c r="I17" s="22">
        <v>1</v>
      </c>
      <c r="J17" s="22"/>
      <c r="K17" s="22"/>
      <c r="L17" s="22"/>
      <c r="M17" s="22"/>
      <c r="N17" s="22">
        <v>1200</v>
      </c>
      <c r="O17" s="22">
        <v>1200</v>
      </c>
      <c r="P17" s="36" t="s">
        <v>183</v>
      </c>
      <c r="Q17" s="36" t="s">
        <v>183</v>
      </c>
      <c r="R17" s="22">
        <v>200</v>
      </c>
      <c r="S17" s="22"/>
      <c r="T17" s="60"/>
      <c r="U17" s="60"/>
      <c r="V17" s="60"/>
      <c r="W17" s="60"/>
      <c r="X17" s="22">
        <v>200</v>
      </c>
      <c r="Y17" s="22"/>
      <c r="Z17" s="22"/>
      <c r="AA17" s="22"/>
      <c r="AB17" s="22"/>
      <c r="AC17" s="22"/>
      <c r="AD17" s="22"/>
      <c r="AE17" s="33" t="s">
        <v>1181</v>
      </c>
      <c r="AF17" s="33" t="s">
        <v>1182</v>
      </c>
      <c r="AG17" s="60" t="s">
        <v>1386</v>
      </c>
      <c r="AH17" s="75" t="s">
        <v>1386</v>
      </c>
    </row>
    <row r="18" s="11" customFormat="1" ht="189" customHeight="1" spans="1:34">
      <c r="A18" s="22">
        <v>11</v>
      </c>
      <c r="B18" s="25">
        <v>2024</v>
      </c>
      <c r="C18" s="38" t="s">
        <v>1336</v>
      </c>
      <c r="D18" s="27" t="s">
        <v>178</v>
      </c>
      <c r="E18" s="27" t="s">
        <v>1337</v>
      </c>
      <c r="F18" s="27" t="s">
        <v>1304</v>
      </c>
      <c r="G18" s="38" t="s">
        <v>1338</v>
      </c>
      <c r="H18" s="25">
        <v>30</v>
      </c>
      <c r="I18" s="25">
        <v>1</v>
      </c>
      <c r="J18" s="25"/>
      <c r="K18" s="25"/>
      <c r="L18" s="25"/>
      <c r="M18" s="25"/>
      <c r="N18" s="25">
        <v>431</v>
      </c>
      <c r="O18" s="25">
        <v>1548</v>
      </c>
      <c r="P18" s="51" t="s">
        <v>215</v>
      </c>
      <c r="Q18" s="51" t="s">
        <v>215</v>
      </c>
      <c r="R18" s="25">
        <v>1400</v>
      </c>
      <c r="S18" s="25">
        <v>1400</v>
      </c>
      <c r="T18" s="57">
        <v>1400</v>
      </c>
      <c r="U18" s="57"/>
      <c r="V18" s="57"/>
      <c r="W18" s="57"/>
      <c r="X18" s="25"/>
      <c r="Y18" s="25"/>
      <c r="Z18" s="25"/>
      <c r="AA18" s="25"/>
      <c r="AB18" s="25"/>
      <c r="AC18" s="25"/>
      <c r="AD18" s="25"/>
      <c r="AE18" s="68" t="s">
        <v>1339</v>
      </c>
      <c r="AF18" s="68" t="s">
        <v>1340</v>
      </c>
      <c r="AG18" s="57" t="s">
        <v>1386</v>
      </c>
      <c r="AH18" s="75" t="s">
        <v>1386</v>
      </c>
    </row>
    <row r="19" s="7" customFormat="1" ht="348" customHeight="1" spans="1:34">
      <c r="A19" s="22">
        <v>12</v>
      </c>
      <c r="B19" s="22">
        <v>2024</v>
      </c>
      <c r="C19" s="34" t="s">
        <v>220</v>
      </c>
      <c r="D19" s="22" t="s">
        <v>178</v>
      </c>
      <c r="E19" s="24" t="s">
        <v>990</v>
      </c>
      <c r="F19" s="22" t="s">
        <v>221</v>
      </c>
      <c r="G19" s="34" t="s">
        <v>1098</v>
      </c>
      <c r="H19" s="22">
        <v>3</v>
      </c>
      <c r="I19" s="22"/>
      <c r="J19" s="22"/>
      <c r="K19" s="22">
        <v>1</v>
      </c>
      <c r="L19" s="22"/>
      <c r="M19" s="22"/>
      <c r="N19" s="22">
        <v>2245</v>
      </c>
      <c r="O19" s="22">
        <v>10000</v>
      </c>
      <c r="P19" s="36" t="s">
        <v>1369</v>
      </c>
      <c r="Q19" s="22" t="s">
        <v>207</v>
      </c>
      <c r="R19" s="22">
        <v>3000</v>
      </c>
      <c r="S19" s="22">
        <v>1000</v>
      </c>
      <c r="T19" s="60">
        <v>1000</v>
      </c>
      <c r="U19" s="60"/>
      <c r="V19" s="60"/>
      <c r="W19" s="60"/>
      <c r="X19" s="22"/>
      <c r="Y19" s="22"/>
      <c r="Z19" s="22">
        <v>2000</v>
      </c>
      <c r="AA19" s="22"/>
      <c r="AB19" s="22"/>
      <c r="AC19" s="22"/>
      <c r="AD19" s="22"/>
      <c r="AE19" s="33" t="s">
        <v>1165</v>
      </c>
      <c r="AF19" s="33" t="s">
        <v>1166</v>
      </c>
      <c r="AG19" s="60" t="s">
        <v>1386</v>
      </c>
      <c r="AH19" s="75" t="s">
        <v>1386</v>
      </c>
    </row>
    <row r="20" s="9" customFormat="1" ht="409" customHeight="1" spans="1:34">
      <c r="A20" s="22">
        <v>13</v>
      </c>
      <c r="B20" s="22">
        <v>2024</v>
      </c>
      <c r="C20" s="37" t="s">
        <v>327</v>
      </c>
      <c r="D20" s="36" t="s">
        <v>178</v>
      </c>
      <c r="E20" s="36" t="s">
        <v>984</v>
      </c>
      <c r="F20" s="36" t="s">
        <v>209</v>
      </c>
      <c r="G20" s="37" t="s">
        <v>1081</v>
      </c>
      <c r="H20" s="36">
        <v>1</v>
      </c>
      <c r="I20" s="36"/>
      <c r="J20" s="36"/>
      <c r="K20" s="36">
        <v>1</v>
      </c>
      <c r="L20" s="36"/>
      <c r="M20" s="36"/>
      <c r="N20" s="36">
        <v>560</v>
      </c>
      <c r="O20" s="36">
        <v>1650</v>
      </c>
      <c r="P20" s="36" t="s">
        <v>305</v>
      </c>
      <c r="Q20" s="36" t="s">
        <v>207</v>
      </c>
      <c r="R20" s="36">
        <v>800</v>
      </c>
      <c r="S20" s="36">
        <v>800</v>
      </c>
      <c r="T20" s="36">
        <v>800</v>
      </c>
      <c r="U20" s="36"/>
      <c r="V20" s="36"/>
      <c r="W20" s="36"/>
      <c r="X20" s="36"/>
      <c r="Y20" s="36"/>
      <c r="Z20" s="36"/>
      <c r="AA20" s="36"/>
      <c r="AB20" s="36"/>
      <c r="AC20" s="36"/>
      <c r="AD20" s="36"/>
      <c r="AE20" s="37" t="s">
        <v>1172</v>
      </c>
      <c r="AF20" s="37" t="s">
        <v>1173</v>
      </c>
      <c r="AG20" s="77" t="s">
        <v>1386</v>
      </c>
      <c r="AH20" s="75" t="s">
        <v>1386</v>
      </c>
    </row>
    <row r="21" s="12" customFormat="1" ht="409" customHeight="1" spans="1:34">
      <c r="A21" s="22">
        <v>14</v>
      </c>
      <c r="B21" s="22">
        <v>2024</v>
      </c>
      <c r="C21" s="33" t="s">
        <v>1341</v>
      </c>
      <c r="D21" s="22" t="s">
        <v>178</v>
      </c>
      <c r="E21" s="24" t="s">
        <v>1013</v>
      </c>
      <c r="F21" s="22" t="s">
        <v>1342</v>
      </c>
      <c r="G21" s="33" t="s">
        <v>1343</v>
      </c>
      <c r="H21" s="39">
        <v>109.8</v>
      </c>
      <c r="I21" s="39"/>
      <c r="J21" s="39"/>
      <c r="K21" s="39">
        <v>1</v>
      </c>
      <c r="L21" s="39"/>
      <c r="M21" s="39"/>
      <c r="N21" s="39">
        <v>794</v>
      </c>
      <c r="O21" s="39">
        <v>3208</v>
      </c>
      <c r="P21" s="22" t="s">
        <v>207</v>
      </c>
      <c r="Q21" s="22" t="s">
        <v>207</v>
      </c>
      <c r="R21" s="39">
        <v>1250</v>
      </c>
      <c r="S21" s="39">
        <v>1250</v>
      </c>
      <c r="T21" s="39">
        <v>1250</v>
      </c>
      <c r="U21" s="39"/>
      <c r="V21" s="39"/>
      <c r="W21" s="39"/>
      <c r="X21" s="39"/>
      <c r="Y21" s="39"/>
      <c r="Z21" s="39"/>
      <c r="AA21" s="39"/>
      <c r="AB21" s="39"/>
      <c r="AC21" s="69"/>
      <c r="AD21" s="39"/>
      <c r="AE21" s="70" t="s">
        <v>1202</v>
      </c>
      <c r="AF21" s="71" t="s">
        <v>1203</v>
      </c>
      <c r="AG21" s="78" t="s">
        <v>1386</v>
      </c>
      <c r="AH21" s="75" t="s">
        <v>1386</v>
      </c>
    </row>
    <row r="22" s="7" customFormat="1" ht="198" customHeight="1" spans="1:34">
      <c r="A22" s="22">
        <v>15</v>
      </c>
      <c r="B22" s="22">
        <v>2024</v>
      </c>
      <c r="C22" s="33" t="s">
        <v>993</v>
      </c>
      <c r="D22" s="22" t="s">
        <v>178</v>
      </c>
      <c r="E22" s="22" t="s">
        <v>1175</v>
      </c>
      <c r="F22" s="22" t="s">
        <v>995</v>
      </c>
      <c r="G22" s="33" t="s">
        <v>1103</v>
      </c>
      <c r="H22" s="22">
        <v>800</v>
      </c>
      <c r="I22" s="22"/>
      <c r="J22" s="22"/>
      <c r="K22" s="22"/>
      <c r="L22" s="22">
        <v>1</v>
      </c>
      <c r="M22" s="22"/>
      <c r="N22" s="22">
        <v>800</v>
      </c>
      <c r="O22" s="22">
        <v>800</v>
      </c>
      <c r="P22" s="36" t="s">
        <v>997</v>
      </c>
      <c r="Q22" s="22" t="s">
        <v>997</v>
      </c>
      <c r="R22" s="22">
        <v>240</v>
      </c>
      <c r="S22" s="22">
        <v>240</v>
      </c>
      <c r="T22" s="60">
        <v>240</v>
      </c>
      <c r="U22" s="60"/>
      <c r="V22" s="60"/>
      <c r="W22" s="60"/>
      <c r="X22" s="22"/>
      <c r="Y22" s="22"/>
      <c r="Z22" s="22"/>
      <c r="AA22" s="22"/>
      <c r="AB22" s="22"/>
      <c r="AC22" s="22"/>
      <c r="AD22" s="22"/>
      <c r="AE22" s="33" t="s">
        <v>1178</v>
      </c>
      <c r="AF22" s="33" t="s">
        <v>1179</v>
      </c>
      <c r="AG22" s="60" t="s">
        <v>1386</v>
      </c>
      <c r="AH22" s="75" t="s">
        <v>1386</v>
      </c>
    </row>
    <row r="23" s="7" customFormat="1" ht="207" customHeight="1" spans="1:34">
      <c r="A23" s="22">
        <v>16</v>
      </c>
      <c r="B23" s="22">
        <v>2024</v>
      </c>
      <c r="C23" s="33" t="s">
        <v>1004</v>
      </c>
      <c r="D23" s="22" t="s">
        <v>178</v>
      </c>
      <c r="E23" s="22" t="s">
        <v>1184</v>
      </c>
      <c r="F23" s="22" t="s">
        <v>995</v>
      </c>
      <c r="G23" s="33" t="s">
        <v>1006</v>
      </c>
      <c r="H23" s="22">
        <v>3800</v>
      </c>
      <c r="I23" s="22"/>
      <c r="J23" s="22"/>
      <c r="K23" s="22"/>
      <c r="L23" s="22"/>
      <c r="M23" s="22">
        <v>1</v>
      </c>
      <c r="N23" s="22">
        <v>3800</v>
      </c>
      <c r="O23" s="22"/>
      <c r="P23" s="22" t="s">
        <v>1007</v>
      </c>
      <c r="Q23" s="22" t="s">
        <v>1007</v>
      </c>
      <c r="R23" s="22">
        <v>38</v>
      </c>
      <c r="S23" s="22">
        <v>38</v>
      </c>
      <c r="T23" s="60"/>
      <c r="U23" s="60"/>
      <c r="V23" s="60">
        <v>38</v>
      </c>
      <c r="W23" s="60"/>
      <c r="X23" s="22"/>
      <c r="Y23" s="22"/>
      <c r="Z23" s="22"/>
      <c r="AA23" s="22"/>
      <c r="AB23" s="22"/>
      <c r="AC23" s="22"/>
      <c r="AD23" s="22"/>
      <c r="AE23" s="33" t="s">
        <v>1187</v>
      </c>
      <c r="AF23" s="33" t="s">
        <v>1188</v>
      </c>
      <c r="AG23" s="60" t="s">
        <v>1386</v>
      </c>
      <c r="AH23" s="75" t="s">
        <v>1386</v>
      </c>
    </row>
    <row r="24" s="8" customFormat="1" ht="221" customHeight="1" spans="1:34">
      <c r="A24" s="22">
        <v>17</v>
      </c>
      <c r="B24" s="22">
        <v>2024</v>
      </c>
      <c r="C24" s="33" t="s">
        <v>648</v>
      </c>
      <c r="D24" s="22" t="s">
        <v>178</v>
      </c>
      <c r="E24" s="24" t="s">
        <v>1011</v>
      </c>
      <c r="F24" s="22" t="s">
        <v>1391</v>
      </c>
      <c r="G24" s="33" t="s">
        <v>1060</v>
      </c>
      <c r="H24" s="22">
        <v>38.6</v>
      </c>
      <c r="I24" s="22"/>
      <c r="J24" s="22"/>
      <c r="K24" s="22">
        <v>1</v>
      </c>
      <c r="L24" s="22"/>
      <c r="M24" s="22"/>
      <c r="N24" s="22">
        <v>2833</v>
      </c>
      <c r="O24" s="22">
        <v>9916</v>
      </c>
      <c r="P24" s="22" t="s">
        <v>183</v>
      </c>
      <c r="Q24" s="22" t="s">
        <v>183</v>
      </c>
      <c r="R24" s="22">
        <v>116</v>
      </c>
      <c r="S24" s="22">
        <v>116</v>
      </c>
      <c r="T24" s="22">
        <v>116</v>
      </c>
      <c r="U24" s="22"/>
      <c r="V24" s="22"/>
      <c r="W24" s="22"/>
      <c r="X24" s="22"/>
      <c r="Y24" s="22"/>
      <c r="Z24" s="22"/>
      <c r="AA24" s="22"/>
      <c r="AB24" s="22"/>
      <c r="AC24" s="22"/>
      <c r="AD24" s="22"/>
      <c r="AE24" s="33" t="s">
        <v>1217</v>
      </c>
      <c r="AF24" s="33" t="s">
        <v>1218</v>
      </c>
      <c r="AG24" s="60" t="s">
        <v>1392</v>
      </c>
      <c r="AH24" s="75" t="s">
        <v>1392</v>
      </c>
    </row>
    <row r="25" s="13" customFormat="1" ht="409" customHeight="1" spans="1:34">
      <c r="A25" s="22">
        <v>18</v>
      </c>
      <c r="B25" s="33">
        <v>2024</v>
      </c>
      <c r="C25" s="33" t="s">
        <v>1323</v>
      </c>
      <c r="D25" s="33" t="s">
        <v>178</v>
      </c>
      <c r="E25" s="22" t="s">
        <v>1009</v>
      </c>
      <c r="F25" s="33" t="s">
        <v>1324</v>
      </c>
      <c r="G25" s="33" t="s">
        <v>1325</v>
      </c>
      <c r="H25" s="33">
        <v>7.7</v>
      </c>
      <c r="I25" s="33"/>
      <c r="J25" s="33"/>
      <c r="K25" s="33">
        <v>1</v>
      </c>
      <c r="L25" s="33"/>
      <c r="M25" s="33"/>
      <c r="N25" s="39">
        <v>788</v>
      </c>
      <c r="O25" s="39">
        <v>2878</v>
      </c>
      <c r="P25" s="22" t="s">
        <v>206</v>
      </c>
      <c r="Q25" s="33" t="s">
        <v>207</v>
      </c>
      <c r="R25" s="33">
        <v>950</v>
      </c>
      <c r="S25" s="33">
        <v>950</v>
      </c>
      <c r="T25" s="33">
        <v>950</v>
      </c>
      <c r="U25" s="33"/>
      <c r="V25" s="33"/>
      <c r="W25" s="33"/>
      <c r="X25" s="33"/>
      <c r="Y25" s="33"/>
      <c r="Z25" s="33"/>
      <c r="AA25" s="33"/>
      <c r="AB25" s="33"/>
      <c r="AC25" s="33"/>
      <c r="AD25" s="33"/>
      <c r="AE25" s="33" t="s">
        <v>1326</v>
      </c>
      <c r="AF25" s="33" t="s">
        <v>913</v>
      </c>
      <c r="AG25" s="60" t="s">
        <v>1392</v>
      </c>
      <c r="AH25" s="75" t="s">
        <v>1392</v>
      </c>
    </row>
    <row r="26" s="7" customFormat="1" ht="189" customHeight="1" spans="1:34">
      <c r="A26" s="22">
        <v>19</v>
      </c>
      <c r="B26" s="22">
        <v>2024</v>
      </c>
      <c r="C26" s="33" t="s">
        <v>1333</v>
      </c>
      <c r="D26" s="22" t="s">
        <v>178</v>
      </c>
      <c r="E26" s="22" t="s">
        <v>1175</v>
      </c>
      <c r="F26" s="22" t="s">
        <v>995</v>
      </c>
      <c r="G26" s="33" t="s">
        <v>1114</v>
      </c>
      <c r="H26" s="22"/>
      <c r="I26" s="22"/>
      <c r="J26" s="22">
        <v>1</v>
      </c>
      <c r="K26" s="22"/>
      <c r="L26" s="22"/>
      <c r="M26" s="22"/>
      <c r="N26" s="22"/>
      <c r="O26" s="22"/>
      <c r="P26" s="36" t="s">
        <v>1003</v>
      </c>
      <c r="Q26" s="36" t="s">
        <v>1003</v>
      </c>
      <c r="R26" s="22">
        <v>10</v>
      </c>
      <c r="S26" s="22"/>
      <c r="T26" s="60"/>
      <c r="U26" s="60"/>
      <c r="V26" s="60"/>
      <c r="W26" s="60"/>
      <c r="X26" s="22">
        <v>10</v>
      </c>
      <c r="Y26" s="22"/>
      <c r="Z26" s="22"/>
      <c r="AA26" s="22"/>
      <c r="AB26" s="22"/>
      <c r="AC26" s="22"/>
      <c r="AD26" s="22"/>
      <c r="AE26" s="33" t="s">
        <v>1221</v>
      </c>
      <c r="AF26" s="33" t="s">
        <v>1334</v>
      </c>
      <c r="AG26" s="60" t="s">
        <v>1392</v>
      </c>
      <c r="AH26" s="75" t="s">
        <v>1392</v>
      </c>
    </row>
    <row r="27" s="8" customFormat="1" ht="201" customHeight="1" spans="1:34">
      <c r="A27" s="22">
        <v>20</v>
      </c>
      <c r="B27" s="24">
        <v>2024</v>
      </c>
      <c r="C27" s="40" t="s">
        <v>592</v>
      </c>
      <c r="D27" s="24" t="s">
        <v>178</v>
      </c>
      <c r="E27" s="24" t="s">
        <v>1022</v>
      </c>
      <c r="F27" s="24" t="s">
        <v>593</v>
      </c>
      <c r="G27" s="40" t="s">
        <v>594</v>
      </c>
      <c r="H27" s="24">
        <v>11</v>
      </c>
      <c r="I27" s="52"/>
      <c r="J27" s="52"/>
      <c r="K27" s="24">
        <v>1</v>
      </c>
      <c r="L27" s="52"/>
      <c r="M27" s="52"/>
      <c r="N27" s="24">
        <v>50</v>
      </c>
      <c r="O27" s="52">
        <v>218</v>
      </c>
      <c r="P27" s="24" t="s">
        <v>985</v>
      </c>
      <c r="Q27" s="24" t="s">
        <v>207</v>
      </c>
      <c r="R27" s="24">
        <v>370</v>
      </c>
      <c r="S27" s="24">
        <v>370</v>
      </c>
      <c r="T27" s="24">
        <v>370</v>
      </c>
      <c r="U27" s="24"/>
      <c r="V27" s="24"/>
      <c r="W27" s="24"/>
      <c r="X27" s="24"/>
      <c r="Y27" s="24"/>
      <c r="Z27" s="24"/>
      <c r="AA27" s="24"/>
      <c r="AB27" s="24"/>
      <c r="AC27" s="22"/>
      <c r="AD27" s="22"/>
      <c r="AE27" s="33" t="s">
        <v>1214</v>
      </c>
      <c r="AF27" s="33" t="s">
        <v>1215</v>
      </c>
      <c r="AG27" s="60" t="s">
        <v>1392</v>
      </c>
      <c r="AH27" s="75" t="s">
        <v>1392</v>
      </c>
    </row>
    <row r="28" s="7" customFormat="1" ht="409" customHeight="1" spans="1:34">
      <c r="A28" s="22">
        <v>21</v>
      </c>
      <c r="B28" s="22">
        <v>2024</v>
      </c>
      <c r="C28" s="35" t="s">
        <v>193</v>
      </c>
      <c r="D28" s="24" t="s">
        <v>178</v>
      </c>
      <c r="E28" s="24" t="s">
        <v>984</v>
      </c>
      <c r="F28" s="24" t="s">
        <v>194</v>
      </c>
      <c r="G28" s="35" t="s">
        <v>1397</v>
      </c>
      <c r="H28" s="22">
        <v>2</v>
      </c>
      <c r="I28" s="22"/>
      <c r="J28" s="22"/>
      <c r="K28" s="22">
        <v>1</v>
      </c>
      <c r="L28" s="22"/>
      <c r="M28" s="22"/>
      <c r="N28" s="22">
        <v>1200</v>
      </c>
      <c r="O28" s="22">
        <v>4337</v>
      </c>
      <c r="P28" s="49" t="s">
        <v>183</v>
      </c>
      <c r="Q28" s="49" t="s">
        <v>183</v>
      </c>
      <c r="R28" s="62">
        <v>2000</v>
      </c>
      <c r="S28" s="22">
        <v>2000</v>
      </c>
      <c r="T28" s="60">
        <v>2000</v>
      </c>
      <c r="U28" s="60"/>
      <c r="V28" s="60"/>
      <c r="W28" s="60"/>
      <c r="X28" s="22"/>
      <c r="Y28" s="22"/>
      <c r="Z28" s="22"/>
      <c r="AA28" s="22"/>
      <c r="AB28" s="22"/>
      <c r="AC28" s="22"/>
      <c r="AD28" s="22"/>
      <c r="AE28" s="33" t="s">
        <v>1153</v>
      </c>
      <c r="AF28" s="33" t="s">
        <v>1154</v>
      </c>
      <c r="AG28" s="60" t="s">
        <v>1392</v>
      </c>
      <c r="AH28" s="75" t="s">
        <v>1392</v>
      </c>
    </row>
    <row r="29" s="12" customFormat="1" ht="271" customHeight="1" spans="1:34">
      <c r="A29" s="22">
        <v>22</v>
      </c>
      <c r="B29" s="22">
        <v>2024</v>
      </c>
      <c r="C29" s="33" t="s">
        <v>1077</v>
      </c>
      <c r="D29" s="22" t="s">
        <v>178</v>
      </c>
      <c r="E29" s="24" t="s">
        <v>1013</v>
      </c>
      <c r="F29" s="22" t="s">
        <v>590</v>
      </c>
      <c r="G29" s="33" t="s">
        <v>1398</v>
      </c>
      <c r="H29" s="39">
        <v>1.13</v>
      </c>
      <c r="I29" s="39"/>
      <c r="J29" s="39"/>
      <c r="K29" s="39">
        <v>1</v>
      </c>
      <c r="L29" s="39"/>
      <c r="M29" s="39"/>
      <c r="N29" s="39">
        <v>298</v>
      </c>
      <c r="O29" s="39">
        <v>1188</v>
      </c>
      <c r="P29" s="22" t="s">
        <v>985</v>
      </c>
      <c r="Q29" s="22" t="s">
        <v>183</v>
      </c>
      <c r="R29" s="39">
        <v>950</v>
      </c>
      <c r="S29" s="39">
        <v>950</v>
      </c>
      <c r="T29" s="39">
        <v>950</v>
      </c>
      <c r="U29" s="39"/>
      <c r="V29" s="39"/>
      <c r="W29" s="39"/>
      <c r="X29" s="39"/>
      <c r="Y29" s="39"/>
      <c r="Z29" s="39"/>
      <c r="AA29" s="39"/>
      <c r="AB29" s="39"/>
      <c r="AC29" s="39"/>
      <c r="AD29" s="39"/>
      <c r="AE29" s="72" t="s">
        <v>1168</v>
      </c>
      <c r="AF29" s="72" t="s">
        <v>1169</v>
      </c>
      <c r="AG29" s="78" t="s">
        <v>1392</v>
      </c>
      <c r="AH29" s="75" t="s">
        <v>1392</v>
      </c>
    </row>
    <row r="30" s="12" customFormat="1" ht="279" customHeight="1" spans="1:34">
      <c r="A30" s="22">
        <v>23</v>
      </c>
      <c r="B30" s="22">
        <v>2024</v>
      </c>
      <c r="C30" s="33" t="s">
        <v>282</v>
      </c>
      <c r="D30" s="22" t="s">
        <v>178</v>
      </c>
      <c r="E30" s="24" t="s">
        <v>1013</v>
      </c>
      <c r="F30" s="22" t="s">
        <v>252</v>
      </c>
      <c r="G30" s="33" t="s">
        <v>1399</v>
      </c>
      <c r="H30" s="39">
        <v>1</v>
      </c>
      <c r="I30" s="39"/>
      <c r="J30" s="39"/>
      <c r="K30" s="39">
        <v>1</v>
      </c>
      <c r="L30" s="39"/>
      <c r="M30" s="39"/>
      <c r="N30" s="39">
        <v>367</v>
      </c>
      <c r="O30" s="39">
        <v>1386</v>
      </c>
      <c r="P30" s="22" t="s">
        <v>227</v>
      </c>
      <c r="Q30" s="22" t="s">
        <v>183</v>
      </c>
      <c r="R30" s="39">
        <v>650</v>
      </c>
      <c r="S30" s="39">
        <v>650</v>
      </c>
      <c r="T30" s="39">
        <v>650</v>
      </c>
      <c r="U30" s="39"/>
      <c r="V30" s="39"/>
      <c r="W30" s="39"/>
      <c r="X30" s="39"/>
      <c r="Y30" s="39"/>
      <c r="Z30" s="39"/>
      <c r="AA30" s="39"/>
      <c r="AB30" s="39"/>
      <c r="AC30" s="39"/>
      <c r="AD30" s="39"/>
      <c r="AE30" s="73" t="s">
        <v>1199</v>
      </c>
      <c r="AF30" s="73" t="s">
        <v>1200</v>
      </c>
      <c r="AG30" s="78" t="s">
        <v>1392</v>
      </c>
      <c r="AH30" s="75" t="s">
        <v>1392</v>
      </c>
    </row>
    <row r="31" s="12" customFormat="1" ht="305" customHeight="1" spans="1:34">
      <c r="A31" s="22">
        <v>24</v>
      </c>
      <c r="B31" s="22">
        <v>2024</v>
      </c>
      <c r="C31" s="33" t="s">
        <v>285</v>
      </c>
      <c r="D31" s="22" t="s">
        <v>178</v>
      </c>
      <c r="E31" s="24" t="s">
        <v>1013</v>
      </c>
      <c r="F31" s="22" t="s">
        <v>252</v>
      </c>
      <c r="G31" s="33" t="s">
        <v>1116</v>
      </c>
      <c r="H31" s="39">
        <v>1</v>
      </c>
      <c r="I31" s="39"/>
      <c r="J31" s="39"/>
      <c r="K31" s="39">
        <v>1</v>
      </c>
      <c r="L31" s="39"/>
      <c r="M31" s="39"/>
      <c r="N31" s="39">
        <v>462</v>
      </c>
      <c r="O31" s="39">
        <v>1868</v>
      </c>
      <c r="P31" s="22" t="s">
        <v>227</v>
      </c>
      <c r="Q31" s="22" t="s">
        <v>183</v>
      </c>
      <c r="R31" s="39">
        <v>80</v>
      </c>
      <c r="S31" s="39">
        <v>80</v>
      </c>
      <c r="T31" s="39">
        <v>80</v>
      </c>
      <c r="U31" s="39"/>
      <c r="V31" s="39"/>
      <c r="W31" s="39"/>
      <c r="X31" s="39"/>
      <c r="Y31" s="39"/>
      <c r="Z31" s="39"/>
      <c r="AA31" s="39"/>
      <c r="AB31" s="39"/>
      <c r="AC31" s="39"/>
      <c r="AD31" s="39"/>
      <c r="AE31" s="73" t="s">
        <v>1224</v>
      </c>
      <c r="AF31" s="73" t="s">
        <v>1225</v>
      </c>
      <c r="AG31" s="78" t="s">
        <v>1392</v>
      </c>
      <c r="AH31" s="75" t="s">
        <v>1392</v>
      </c>
    </row>
    <row r="32" s="7" customFormat="1" ht="409" customHeight="1" spans="1:34">
      <c r="A32" s="22">
        <v>25</v>
      </c>
      <c r="B32" s="22">
        <v>2024</v>
      </c>
      <c r="C32" s="23" t="s">
        <v>988</v>
      </c>
      <c r="D32" s="24" t="s">
        <v>178</v>
      </c>
      <c r="E32" s="24" t="s">
        <v>984</v>
      </c>
      <c r="F32" s="24" t="s">
        <v>198</v>
      </c>
      <c r="G32" s="23" t="s">
        <v>1149</v>
      </c>
      <c r="H32" s="22">
        <v>4600</v>
      </c>
      <c r="I32" s="22">
        <v>1</v>
      </c>
      <c r="J32" s="22"/>
      <c r="K32" s="22"/>
      <c r="L32" s="22"/>
      <c r="M32" s="22"/>
      <c r="N32" s="22">
        <v>998</v>
      </c>
      <c r="O32" s="22">
        <v>3640</v>
      </c>
      <c r="P32" s="36" t="s">
        <v>192</v>
      </c>
      <c r="Q32" s="24" t="s">
        <v>183</v>
      </c>
      <c r="R32" s="59">
        <v>3000</v>
      </c>
      <c r="S32" s="22">
        <v>3000</v>
      </c>
      <c r="T32" s="60">
        <v>2300</v>
      </c>
      <c r="U32" s="60">
        <v>700</v>
      </c>
      <c r="V32" s="60"/>
      <c r="W32" s="60"/>
      <c r="X32" s="22"/>
      <c r="Y32" s="22"/>
      <c r="Z32" s="22"/>
      <c r="AA32" s="22"/>
      <c r="AB32" s="22"/>
      <c r="AC32" s="22"/>
      <c r="AD32" s="22"/>
      <c r="AE32" s="65" t="s">
        <v>1150</v>
      </c>
      <c r="AF32" s="65" t="s">
        <v>1151</v>
      </c>
      <c r="AG32" s="60" t="s">
        <v>1390</v>
      </c>
      <c r="AH32" s="22" t="s">
        <v>1390</v>
      </c>
    </row>
    <row r="33" s="7" customFormat="1" ht="362" customHeight="1" spans="1:34">
      <c r="A33" s="22">
        <v>26</v>
      </c>
      <c r="B33" s="22">
        <v>2024</v>
      </c>
      <c r="C33" s="41" t="s">
        <v>1393</v>
      </c>
      <c r="D33" s="22" t="s">
        <v>365</v>
      </c>
      <c r="E33" s="22" t="s">
        <v>1289</v>
      </c>
      <c r="F33" s="42" t="s">
        <v>403</v>
      </c>
      <c r="G33" s="42" t="s">
        <v>1394</v>
      </c>
      <c r="H33" s="22">
        <v>1</v>
      </c>
      <c r="I33" s="22">
        <v>1</v>
      </c>
      <c r="J33" s="22"/>
      <c r="K33" s="22"/>
      <c r="L33" s="22"/>
      <c r="M33" s="22"/>
      <c r="N33" s="22">
        <v>523</v>
      </c>
      <c r="O33" s="22">
        <v>2189</v>
      </c>
      <c r="P33" s="22" t="s">
        <v>192</v>
      </c>
      <c r="Q33" s="22" t="s">
        <v>183</v>
      </c>
      <c r="R33" s="22">
        <v>1000</v>
      </c>
      <c r="S33" s="22">
        <v>1000</v>
      </c>
      <c r="T33" s="22">
        <v>1000</v>
      </c>
      <c r="U33" s="22"/>
      <c r="V33" s="22"/>
      <c r="W33" s="22"/>
      <c r="X33" s="22"/>
      <c r="Y33" s="22"/>
      <c r="Z33" s="22"/>
      <c r="AA33" s="22"/>
      <c r="AB33" s="22"/>
      <c r="AC33" s="22"/>
      <c r="AD33" s="22"/>
      <c r="AE33" s="22" t="s">
        <v>1312</v>
      </c>
      <c r="AF33" s="22" t="s">
        <v>1313</v>
      </c>
      <c r="AG33" s="22" t="s">
        <v>1390</v>
      </c>
      <c r="AH33" s="22" t="s">
        <v>1390</v>
      </c>
    </row>
    <row r="34" s="7" customFormat="1" ht="306" customHeight="1" spans="1:34">
      <c r="A34" s="22">
        <v>27</v>
      </c>
      <c r="B34" s="22">
        <v>2024</v>
      </c>
      <c r="C34" s="33" t="s">
        <v>646</v>
      </c>
      <c r="D34" s="22" t="s">
        <v>302</v>
      </c>
      <c r="E34" s="24" t="s">
        <v>990</v>
      </c>
      <c r="F34" s="22" t="s">
        <v>503</v>
      </c>
      <c r="G34" s="33" t="s">
        <v>647</v>
      </c>
      <c r="H34" s="22">
        <v>7</v>
      </c>
      <c r="I34" s="22"/>
      <c r="J34" s="22"/>
      <c r="K34" s="22">
        <v>1</v>
      </c>
      <c r="L34" s="22"/>
      <c r="M34" s="22"/>
      <c r="N34" s="22">
        <v>754</v>
      </c>
      <c r="O34" s="22">
        <v>2895</v>
      </c>
      <c r="P34" s="36" t="s">
        <v>211</v>
      </c>
      <c r="Q34" s="49" t="s">
        <v>207</v>
      </c>
      <c r="R34" s="22">
        <v>5000</v>
      </c>
      <c r="S34" s="22">
        <v>3000</v>
      </c>
      <c r="T34" s="60">
        <v>2000</v>
      </c>
      <c r="U34" s="60"/>
      <c r="V34" s="60">
        <v>1000</v>
      </c>
      <c r="W34" s="60"/>
      <c r="X34" s="22">
        <v>2000</v>
      </c>
      <c r="Y34" s="22"/>
      <c r="Z34" s="22"/>
      <c r="AA34" s="22"/>
      <c r="AB34" s="22"/>
      <c r="AC34" s="22"/>
      <c r="AD34" s="22"/>
      <c r="AE34" s="33" t="s">
        <v>1245</v>
      </c>
      <c r="AF34" s="33" t="s">
        <v>1246</v>
      </c>
      <c r="AG34" s="60" t="s">
        <v>1390</v>
      </c>
      <c r="AH34" s="22" t="s">
        <v>1390</v>
      </c>
    </row>
    <row r="35" ht="267" customHeight="1" spans="1:33">
      <c r="A35" s="43" t="s">
        <v>1414</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ht="159" customHeight="1"/>
    <row r="37" ht="159" customHeight="1"/>
  </sheetData>
  <autoFilter ref="A5:XFD35">
    <sortState ref="5:35">
      <sortCondition ref="AG5" descending="1"/>
    </sortState>
    <extLst/>
  </autoFilter>
  <mergeCells count="71">
    <mergeCell ref="A1:C1"/>
    <mergeCell ref="A2:AG2"/>
    <mergeCell ref="I3:M3"/>
    <mergeCell ref="N3:O3"/>
    <mergeCell ref="P3:Q3"/>
    <mergeCell ref="R3:AD3"/>
    <mergeCell ref="T4:W4"/>
    <mergeCell ref="A6:G6"/>
    <mergeCell ref="A35:AG35"/>
    <mergeCell ref="A3:A5"/>
    <mergeCell ref="A8:A9"/>
    <mergeCell ref="B3:B5"/>
    <mergeCell ref="B8:B9"/>
    <mergeCell ref="C3:C5"/>
    <mergeCell ref="C8:C9"/>
    <mergeCell ref="D3:D5"/>
    <mergeCell ref="D8:D9"/>
    <mergeCell ref="E3:E5"/>
    <mergeCell ref="E8:E9"/>
    <mergeCell ref="F3:F5"/>
    <mergeCell ref="F8:F9"/>
    <mergeCell ref="G3:G5"/>
    <mergeCell ref="G8:G9"/>
    <mergeCell ref="H3:H5"/>
    <mergeCell ref="I4:I5"/>
    <mergeCell ref="I8:I9"/>
    <mergeCell ref="J4:J5"/>
    <mergeCell ref="J8:J9"/>
    <mergeCell ref="K4:K5"/>
    <mergeCell ref="K8:K9"/>
    <mergeCell ref="L4:L5"/>
    <mergeCell ref="L8:L9"/>
    <mergeCell ref="M4:M5"/>
    <mergeCell ref="M8:M9"/>
    <mergeCell ref="N4:N5"/>
    <mergeCell ref="N8:N9"/>
    <mergeCell ref="O4:O5"/>
    <mergeCell ref="O8:O9"/>
    <mergeCell ref="P4:P5"/>
    <mergeCell ref="P8:P9"/>
    <mergeCell ref="Q4:Q5"/>
    <mergeCell ref="Q8:Q9"/>
    <mergeCell ref="R4:R5"/>
    <mergeCell ref="R8:R9"/>
    <mergeCell ref="S4:S5"/>
    <mergeCell ref="S8:S9"/>
    <mergeCell ref="T8:T9"/>
    <mergeCell ref="U8:U9"/>
    <mergeCell ref="V8:V9"/>
    <mergeCell ref="W8:W9"/>
    <mergeCell ref="X4:X5"/>
    <mergeCell ref="X8:X9"/>
    <mergeCell ref="Y4:Y5"/>
    <mergeCell ref="Y8:Y9"/>
    <mergeCell ref="Z4:Z5"/>
    <mergeCell ref="Z8:Z9"/>
    <mergeCell ref="AA4:AA5"/>
    <mergeCell ref="AA8:AA9"/>
    <mergeCell ref="AB4:AB5"/>
    <mergeCell ref="AB8:AB9"/>
    <mergeCell ref="AC4:AC5"/>
    <mergeCell ref="AC8:AC9"/>
    <mergeCell ref="AD4:AD5"/>
    <mergeCell ref="AD8:AD9"/>
    <mergeCell ref="AE3:AE5"/>
    <mergeCell ref="AE8:AE9"/>
    <mergeCell ref="AF3:AF5"/>
    <mergeCell ref="AF8:AF9"/>
    <mergeCell ref="AG3:AG5"/>
    <mergeCell ref="AG8:AG9"/>
    <mergeCell ref="AH3:AH5"/>
  </mergeCells>
  <conditionalFormatting sqref="C22">
    <cfRule type="duplicateValues" dxfId="0" priority="1"/>
  </conditionalFormatting>
  <conditionalFormatting sqref="C33">
    <cfRule type="expression" dxfId="0" priority="2">
      <formula>AND(COUNTIF(#REF!,C33)+COUNTIF(#REF!,C33)+COUNTIF(#REF!,C33)+COUNTIF(#REF!,C33)+COUNTIF(#REF!,C33)+COUNTIF(#REF!,C33)+COUNTIF(#REF!,C33)+COUNTIF(#REF!,C33)+COUNTIF(#REF!,C33)+COUNTIF(#REF!,C33)+COUNTIF(#REF!,C33)+COUNTIF(#REF!,C33)&gt;1,NOT(ISBLANK(C33)))</formula>
    </cfRule>
  </conditionalFormatting>
  <printOptions horizontalCentered="1"/>
  <pageMargins left="0" right="0" top="0.2125" bottom="0.2125" header="0.5" footer="0.5"/>
  <pageSetup paperSize="8" scale="26" fitToHeight="0" orientation="landscape" horizontalDpi="600"/>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topLeftCell="A22" workbookViewId="0">
      <selection activeCell="H103" sqref="H103"/>
    </sheetView>
  </sheetViews>
  <sheetFormatPr defaultColWidth="9" defaultRowHeight="14.4" outlineLevelCol="2"/>
  <cols>
    <col min="1" max="1" width="21.25" customWidth="1"/>
    <col min="2" max="2" width="5.37962962962963" customWidth="1"/>
    <col min="3" max="3" width="96.25" customWidth="1"/>
  </cols>
  <sheetData>
    <row r="1" spans="1:1">
      <c r="A1" t="s">
        <v>1415</v>
      </c>
    </row>
    <row r="2" spans="1:3">
      <c r="A2" t="s">
        <v>1158</v>
      </c>
      <c r="B2">
        <v>2024</v>
      </c>
      <c r="C2" t="s">
        <v>1284</v>
      </c>
    </row>
    <row r="3" spans="1:3">
      <c r="A3" t="s">
        <v>1138</v>
      </c>
      <c r="B3">
        <v>2024</v>
      </c>
      <c r="C3" t="s">
        <v>983</v>
      </c>
    </row>
    <row r="4" spans="1:3">
      <c r="A4" t="s">
        <v>1142</v>
      </c>
      <c r="B4">
        <v>2024</v>
      </c>
      <c r="C4" t="s">
        <v>185</v>
      </c>
    </row>
    <row r="5" spans="1:3">
      <c r="A5" t="s">
        <v>1297</v>
      </c>
      <c r="B5">
        <v>2024</v>
      </c>
      <c r="C5" t="s">
        <v>1298</v>
      </c>
    </row>
    <row r="6" spans="1:3">
      <c r="A6" t="s">
        <v>1302</v>
      </c>
      <c r="B6">
        <v>2024</v>
      </c>
      <c r="C6" t="s">
        <v>1303</v>
      </c>
    </row>
    <row r="7" spans="1:3">
      <c r="A7" t="s">
        <v>1314</v>
      </c>
      <c r="B7">
        <v>2024</v>
      </c>
      <c r="C7" t="s">
        <v>1315</v>
      </c>
    </row>
    <row r="8" spans="1:3">
      <c r="A8" t="s">
        <v>1155</v>
      </c>
      <c r="B8">
        <v>2024</v>
      </c>
      <c r="C8" t="s">
        <v>203</v>
      </c>
    </row>
    <row r="9" spans="1:3">
      <c r="A9" t="s">
        <v>1189</v>
      </c>
      <c r="B9">
        <v>2024</v>
      </c>
      <c r="C9" t="s">
        <v>1190</v>
      </c>
    </row>
    <row r="10" spans="1:3">
      <c r="A10" t="s">
        <v>1194</v>
      </c>
      <c r="B10">
        <v>2024</v>
      </c>
      <c r="C10" t="s">
        <v>208</v>
      </c>
    </row>
    <row r="11" spans="1:3">
      <c r="A11" t="s">
        <v>1180</v>
      </c>
      <c r="B11">
        <v>2024</v>
      </c>
      <c r="C11" t="s">
        <v>998</v>
      </c>
    </row>
    <row r="12" spans="1:3">
      <c r="A12" t="s">
        <v>1219</v>
      </c>
      <c r="B12">
        <v>2024</v>
      </c>
      <c r="C12" t="s">
        <v>1333</v>
      </c>
    </row>
    <row r="13" spans="1:3">
      <c r="A13" t="s">
        <v>1335</v>
      </c>
      <c r="B13">
        <v>2024</v>
      </c>
      <c r="C13" t="s">
        <v>1336</v>
      </c>
    </row>
    <row r="14" spans="1:3">
      <c r="A14" t="s">
        <v>1164</v>
      </c>
      <c r="B14">
        <v>2024</v>
      </c>
      <c r="C14" t="s">
        <v>220</v>
      </c>
    </row>
    <row r="15" spans="1:3">
      <c r="A15" t="s">
        <v>1170</v>
      </c>
      <c r="B15">
        <v>2024</v>
      </c>
      <c r="C15" t="s">
        <v>327</v>
      </c>
    </row>
    <row r="16" spans="1:3">
      <c r="A16" t="s">
        <v>1201</v>
      </c>
      <c r="B16">
        <v>2024</v>
      </c>
      <c r="C16" t="s">
        <v>1341</v>
      </c>
    </row>
    <row r="17" spans="1:3">
      <c r="A17" t="s">
        <v>1174</v>
      </c>
      <c r="B17">
        <v>2024</v>
      </c>
      <c r="C17" t="s">
        <v>993</v>
      </c>
    </row>
    <row r="18" spans="1:3">
      <c r="A18" t="s">
        <v>1183</v>
      </c>
      <c r="B18">
        <v>2024</v>
      </c>
      <c r="C18" t="s">
        <v>1004</v>
      </c>
    </row>
    <row r="22" spans="1:3">
      <c r="A22" t="s">
        <v>1158</v>
      </c>
      <c r="B22">
        <v>2024</v>
      </c>
      <c r="C22" t="s">
        <v>1284</v>
      </c>
    </row>
    <row r="23" spans="1:3">
      <c r="A23" t="s">
        <v>1287</v>
      </c>
      <c r="B23">
        <v>2024</v>
      </c>
      <c r="C23" t="s">
        <v>1288</v>
      </c>
    </row>
    <row r="24" spans="1:3">
      <c r="A24" t="s">
        <v>1138</v>
      </c>
      <c r="B24">
        <v>2024</v>
      </c>
      <c r="C24" t="s">
        <v>983</v>
      </c>
    </row>
    <row r="25" spans="1:3">
      <c r="A25" t="s">
        <v>1142</v>
      </c>
      <c r="B25">
        <v>2024</v>
      </c>
      <c r="C25" t="s">
        <v>185</v>
      </c>
    </row>
    <row r="26" spans="1:3">
      <c r="A26" t="s">
        <v>1297</v>
      </c>
      <c r="B26">
        <v>2024</v>
      </c>
      <c r="C26" t="s">
        <v>1298</v>
      </c>
    </row>
    <row r="27" spans="1:3">
      <c r="A27" t="s">
        <v>1216</v>
      </c>
      <c r="B27">
        <v>2024</v>
      </c>
      <c r="C27" t="s">
        <v>648</v>
      </c>
    </row>
    <row r="28" spans="1:3">
      <c r="A28" t="s">
        <v>1302</v>
      </c>
      <c r="B28">
        <v>2024</v>
      </c>
      <c r="C28" t="s">
        <v>1303</v>
      </c>
    </row>
    <row r="29" spans="1:3">
      <c r="A29" t="s">
        <v>1308</v>
      </c>
      <c r="B29">
        <v>2024</v>
      </c>
      <c r="C29" t="s">
        <v>1309</v>
      </c>
    </row>
    <row r="30" spans="1:3">
      <c r="A30" t="s">
        <v>1314</v>
      </c>
      <c r="B30">
        <v>2024</v>
      </c>
      <c r="C30" t="s">
        <v>1315</v>
      </c>
    </row>
    <row r="31" spans="1:3">
      <c r="A31" t="s">
        <v>1155</v>
      </c>
      <c r="B31">
        <v>2024</v>
      </c>
      <c r="C31" t="s">
        <v>203</v>
      </c>
    </row>
    <row r="32" spans="1:3">
      <c r="A32" t="s">
        <v>1189</v>
      </c>
      <c r="B32">
        <v>2024</v>
      </c>
      <c r="C32" t="s">
        <v>1190</v>
      </c>
    </row>
    <row r="33" spans="1:3">
      <c r="A33" t="s">
        <v>1194</v>
      </c>
      <c r="B33">
        <v>2024</v>
      </c>
      <c r="C33" t="s">
        <v>208</v>
      </c>
    </row>
    <row r="34" spans="1:3">
      <c r="A34" t="s">
        <v>1322</v>
      </c>
      <c r="B34">
        <v>2024</v>
      </c>
      <c r="C34" t="s">
        <v>1323</v>
      </c>
    </row>
    <row r="35" spans="1:3">
      <c r="A35" t="s">
        <v>1327</v>
      </c>
      <c r="B35">
        <v>2024</v>
      </c>
      <c r="C35" t="s">
        <v>1328</v>
      </c>
    </row>
    <row r="36" spans="1:3">
      <c r="A36" t="s">
        <v>1180</v>
      </c>
      <c r="B36">
        <v>2024</v>
      </c>
      <c r="C36" t="s">
        <v>998</v>
      </c>
    </row>
    <row r="37" spans="1:3">
      <c r="A37" t="s">
        <v>1219</v>
      </c>
      <c r="B37">
        <v>2024</v>
      </c>
      <c r="C37" t="s">
        <v>1333</v>
      </c>
    </row>
    <row r="38" spans="1:3">
      <c r="A38" t="s">
        <v>1335</v>
      </c>
      <c r="B38">
        <v>2024</v>
      </c>
      <c r="C38" t="s">
        <v>1336</v>
      </c>
    </row>
    <row r="39" spans="1:3">
      <c r="A39" t="s">
        <v>1164</v>
      </c>
      <c r="B39">
        <v>2024</v>
      </c>
      <c r="C39" t="s">
        <v>220</v>
      </c>
    </row>
    <row r="40" spans="1:3">
      <c r="A40" t="s">
        <v>1170</v>
      </c>
      <c r="B40">
        <v>2024</v>
      </c>
      <c r="C40" t="s">
        <v>327</v>
      </c>
    </row>
    <row r="41" spans="1:3">
      <c r="A41" t="s">
        <v>1201</v>
      </c>
      <c r="B41">
        <v>2024</v>
      </c>
      <c r="C41" t="s">
        <v>1341</v>
      </c>
    </row>
    <row r="42" spans="1:3">
      <c r="A42" t="s">
        <v>1213</v>
      </c>
      <c r="B42">
        <v>2024</v>
      </c>
      <c r="C42" t="s">
        <v>592</v>
      </c>
    </row>
    <row r="43" spans="1:3">
      <c r="A43" t="s">
        <v>1232</v>
      </c>
      <c r="B43">
        <v>2024</v>
      </c>
      <c r="C43" t="s">
        <v>565</v>
      </c>
    </row>
    <row r="44" spans="1:3">
      <c r="A44" t="s">
        <v>1198</v>
      </c>
      <c r="B44">
        <v>2024</v>
      </c>
      <c r="C44" t="s">
        <v>282</v>
      </c>
    </row>
    <row r="45" spans="1:3">
      <c r="A45" t="s">
        <v>1223</v>
      </c>
      <c r="B45">
        <v>2024</v>
      </c>
      <c r="C45" t="s">
        <v>285</v>
      </c>
    </row>
    <row r="46" spans="1:3">
      <c r="A46" t="s">
        <v>1174</v>
      </c>
      <c r="B46">
        <v>2024</v>
      </c>
      <c r="C46" t="s">
        <v>993</v>
      </c>
    </row>
    <row r="47" spans="1:3">
      <c r="A47" t="s">
        <v>1183</v>
      </c>
      <c r="B47">
        <v>2024</v>
      </c>
      <c r="C47" t="s">
        <v>1004</v>
      </c>
    </row>
  </sheetData>
  <autoFilter ref="A1:C47">
    <extLst/>
  </autoFilter>
  <conditionalFormatting sqref="A2:A47">
    <cfRule type="duplicateValues" dxfId="0" priority="2"/>
  </conditionalFormatting>
  <pageMargins left="0.75" right="0.75" top="1" bottom="1" header="0.5" footer="0.5"/>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G34"/>
  <sheetViews>
    <sheetView workbookViewId="0">
      <selection activeCell="H103" sqref="H103"/>
    </sheetView>
  </sheetViews>
  <sheetFormatPr defaultColWidth="9" defaultRowHeight="14.4" outlineLevelCol="6"/>
  <cols>
    <col min="3" max="3" width="12.8796296296296" customWidth="1"/>
    <col min="6" max="6" width="31.5" customWidth="1"/>
    <col min="7" max="7" width="12.6296296296296"/>
  </cols>
  <sheetData>
    <row r="1" spans="4:7">
      <c r="D1" s="1"/>
      <c r="E1" s="1"/>
      <c r="F1" s="2" t="s">
        <v>1416</v>
      </c>
      <c r="G1" s="1"/>
    </row>
    <row r="2" spans="3:7">
      <c r="C2" t="s">
        <v>1417</v>
      </c>
      <c r="D2" s="1">
        <v>6495</v>
      </c>
      <c r="E2" s="1"/>
      <c r="F2" s="1">
        <v>15298</v>
      </c>
      <c r="G2" s="3">
        <f>D2/F2</f>
        <v>0.424565302653942</v>
      </c>
    </row>
    <row r="3" spans="3:7">
      <c r="C3" t="s">
        <v>1418</v>
      </c>
      <c r="D3" s="1">
        <v>3350</v>
      </c>
      <c r="E3" s="1"/>
      <c r="F3" s="1"/>
      <c r="G3" s="1"/>
    </row>
    <row r="4" spans="4:7">
      <c r="D4" s="1"/>
      <c r="E4" s="1"/>
      <c r="F4" s="1"/>
      <c r="G4" s="1"/>
    </row>
    <row r="5" spans="3:7">
      <c r="C5" t="s">
        <v>1419</v>
      </c>
      <c r="D5" s="1">
        <f>D2+D3</f>
        <v>9845</v>
      </c>
      <c r="E5" s="1"/>
      <c r="F5" s="1"/>
      <c r="G5" s="3">
        <f>D5/F2</f>
        <v>0.643548176232187</v>
      </c>
    </row>
    <row r="6" spans="4:7">
      <c r="D6" s="1"/>
      <c r="E6" s="1"/>
      <c r="F6" s="1"/>
      <c r="G6" s="1"/>
    </row>
    <row r="7" spans="4:7">
      <c r="D7" s="1"/>
      <c r="E7" s="1"/>
      <c r="F7" s="1"/>
      <c r="G7" s="1"/>
    </row>
    <row r="8" spans="4:7">
      <c r="D8" s="1"/>
      <c r="E8" s="1"/>
      <c r="F8" s="2" t="s">
        <v>1420</v>
      </c>
      <c r="G8" s="1"/>
    </row>
    <row r="9" spans="3:7">
      <c r="C9" t="s">
        <v>1417</v>
      </c>
      <c r="D9" s="1">
        <v>6495</v>
      </c>
      <c r="E9" s="1"/>
      <c r="F9" s="1">
        <v>13298</v>
      </c>
      <c r="G9" s="3">
        <f>D9/F9</f>
        <v>0.488419311174613</v>
      </c>
    </row>
    <row r="10" spans="3:7">
      <c r="C10" t="s">
        <v>1418</v>
      </c>
      <c r="D10" s="1">
        <v>3350</v>
      </c>
      <c r="E10" s="1"/>
      <c r="F10" s="1"/>
      <c r="G10" s="1"/>
    </row>
    <row r="11" spans="4:7">
      <c r="D11" s="1"/>
      <c r="E11" s="1"/>
      <c r="F11" s="1"/>
      <c r="G11" s="1"/>
    </row>
    <row r="12" spans="3:7">
      <c r="C12" t="s">
        <v>1419</v>
      </c>
      <c r="D12" s="1">
        <f>D9+D10</f>
        <v>9845</v>
      </c>
      <c r="E12" s="1"/>
      <c r="F12" s="1"/>
      <c r="G12" s="4">
        <f>D12/F9</f>
        <v>0.740336892765829</v>
      </c>
    </row>
    <row r="13" spans="4:7">
      <c r="D13" s="1"/>
      <c r="E13" s="1"/>
      <c r="F13" s="1"/>
      <c r="G13" s="1"/>
    </row>
    <row r="14" spans="4:7">
      <c r="D14" s="1"/>
      <c r="E14" s="1"/>
      <c r="F14" s="1"/>
      <c r="G14" s="1"/>
    </row>
    <row r="15" spans="4:7">
      <c r="D15" s="1"/>
      <c r="E15" s="1"/>
      <c r="F15" s="1"/>
      <c r="G15" s="1"/>
    </row>
    <row r="16" spans="4:7">
      <c r="D16" s="1"/>
      <c r="E16" s="1"/>
      <c r="F16" s="2" t="s">
        <v>1421</v>
      </c>
      <c r="G16" s="1"/>
    </row>
    <row r="17" spans="3:7">
      <c r="C17" t="s">
        <v>1417</v>
      </c>
      <c r="D17" s="1">
        <v>6495</v>
      </c>
      <c r="E17" s="1"/>
      <c r="F17" s="1">
        <v>8987</v>
      </c>
      <c r="G17" s="3">
        <f>D17/F17</f>
        <v>0.722710581951708</v>
      </c>
    </row>
    <row r="18" spans="3:7">
      <c r="C18" t="s">
        <v>1418</v>
      </c>
      <c r="D18" s="1">
        <v>3350</v>
      </c>
      <c r="E18" s="1"/>
      <c r="F18" s="1"/>
      <c r="G18" s="1"/>
    </row>
    <row r="19" spans="4:7">
      <c r="D19" s="1"/>
      <c r="E19" s="1"/>
      <c r="F19" s="1"/>
      <c r="G19" s="1"/>
    </row>
    <row r="20" spans="3:7">
      <c r="C20" t="s">
        <v>1419</v>
      </c>
      <c r="D20" s="1">
        <f>D17+D18</f>
        <v>9845</v>
      </c>
      <c r="E20" s="1"/>
      <c r="F20" s="1"/>
      <c r="G20" s="3">
        <f>D20/F17</f>
        <v>1.09547123623011</v>
      </c>
    </row>
    <row r="21" spans="4:7">
      <c r="D21" s="1"/>
      <c r="E21" s="1"/>
      <c r="F21" s="1"/>
      <c r="G21" s="1"/>
    </row>
    <row r="22" spans="4:7">
      <c r="D22" s="1"/>
      <c r="E22" s="1"/>
      <c r="F22" s="1"/>
      <c r="G22" s="1"/>
    </row>
    <row r="23" spans="4:7">
      <c r="D23" s="1"/>
      <c r="E23" s="1"/>
      <c r="F23" s="2" t="s">
        <v>1422</v>
      </c>
      <c r="G23" s="1"/>
    </row>
    <row r="24" spans="3:7">
      <c r="C24" t="s">
        <v>1417</v>
      </c>
      <c r="D24" s="1">
        <v>6495</v>
      </c>
      <c r="E24" s="1"/>
      <c r="F24" s="1">
        <v>12124</v>
      </c>
      <c r="G24" s="3">
        <f>D24/F24</f>
        <v>0.535714285714286</v>
      </c>
    </row>
    <row r="25" spans="3:7">
      <c r="C25" t="s">
        <v>1418</v>
      </c>
      <c r="D25" s="1">
        <v>3350</v>
      </c>
      <c r="E25" s="1"/>
      <c r="F25" s="1"/>
      <c r="G25" s="1"/>
    </row>
    <row r="26" spans="4:7">
      <c r="D26" s="1"/>
      <c r="E26" s="1"/>
      <c r="F26" s="1"/>
      <c r="G26" s="1"/>
    </row>
    <row r="27" spans="3:7">
      <c r="C27" t="s">
        <v>1419</v>
      </c>
      <c r="D27" s="1">
        <f>D24+D25</f>
        <v>9845</v>
      </c>
      <c r="E27" s="1"/>
      <c r="F27" s="1"/>
      <c r="G27" s="4">
        <f>D27/F24</f>
        <v>0.812025734081161</v>
      </c>
    </row>
    <row r="30" spans="4:7">
      <c r="D30" s="1"/>
      <c r="E30" s="1"/>
      <c r="F30" s="2" t="s">
        <v>1423</v>
      </c>
      <c r="G30" s="1"/>
    </row>
    <row r="31" spans="3:7">
      <c r="C31" t="s">
        <v>1417</v>
      </c>
      <c r="D31" s="1">
        <v>6495</v>
      </c>
      <c r="E31" s="1"/>
      <c r="F31" s="1">
        <v>12624</v>
      </c>
      <c r="G31" s="3">
        <f>D31/F31</f>
        <v>0.514496197718631</v>
      </c>
    </row>
    <row r="32" spans="3:7">
      <c r="C32" t="s">
        <v>1418</v>
      </c>
      <c r="D32" s="1">
        <v>3350</v>
      </c>
      <c r="E32" s="1"/>
      <c r="F32" s="1"/>
      <c r="G32" s="1"/>
    </row>
    <row r="33" spans="4:7">
      <c r="D33" s="1"/>
      <c r="E33" s="1"/>
      <c r="F33" s="1"/>
      <c r="G33" s="1"/>
    </row>
    <row r="34" spans="3:7">
      <c r="C34" t="s">
        <v>1419</v>
      </c>
      <c r="D34" s="1">
        <f>D31+D32</f>
        <v>9845</v>
      </c>
      <c r="E34" s="1"/>
      <c r="F34" s="1"/>
      <c r="G34" s="4">
        <f>D34/F31</f>
        <v>0.779863751584284</v>
      </c>
    </row>
  </sheetData>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50"/>
  <sheetViews>
    <sheetView zoomScale="70" zoomScaleNormal="70" topLeftCell="A10"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9.6018518518519" style="12" customWidth="1"/>
    <col min="5" max="5" width="16.3518518518519" style="12" customWidth="1"/>
    <col min="6" max="6" width="21.3611111111111" style="422" customWidth="1"/>
    <col min="7" max="7" width="31.7962962962963" style="12" customWidth="1"/>
    <col min="8" max="8" width="64.962962962963"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38"/>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395" t="s">
        <v>2</v>
      </c>
      <c r="B3" s="459" t="s">
        <v>3</v>
      </c>
      <c r="C3" s="395" t="s">
        <v>4</v>
      </c>
      <c r="D3" s="395" t="s">
        <v>5</v>
      </c>
      <c r="E3" s="395" t="s">
        <v>6</v>
      </c>
      <c r="F3" s="395" t="s">
        <v>7</v>
      </c>
      <c r="G3" s="395" t="s">
        <v>8</v>
      </c>
      <c r="H3" s="395" t="s">
        <v>9</v>
      </c>
      <c r="I3" s="395" t="s">
        <v>10</v>
      </c>
      <c r="J3" s="395" t="s">
        <v>11</v>
      </c>
      <c r="K3" s="395" t="s">
        <v>12</v>
      </c>
      <c r="L3" s="395"/>
      <c r="M3" s="395"/>
      <c r="N3" s="395"/>
      <c r="O3" s="395"/>
      <c r="P3" s="395"/>
      <c r="Q3" s="395"/>
      <c r="R3" s="395"/>
      <c r="S3" s="395" t="s">
        <v>13</v>
      </c>
      <c r="T3" s="395"/>
      <c r="U3" s="395"/>
      <c r="V3" s="395"/>
      <c r="W3" s="395" t="s">
        <v>14</v>
      </c>
      <c r="X3" s="395"/>
      <c r="Y3" s="395"/>
      <c r="Z3" s="395"/>
      <c r="AA3" s="395"/>
      <c r="AB3" s="396" t="s">
        <v>15</v>
      </c>
      <c r="AC3" s="396"/>
      <c r="AD3" s="396"/>
      <c r="AE3" s="396"/>
      <c r="AF3" s="396"/>
      <c r="AG3" s="396"/>
      <c r="AH3" s="396"/>
      <c r="AI3" s="396"/>
      <c r="AJ3" s="396"/>
      <c r="AK3" s="396"/>
      <c r="AL3" s="396"/>
      <c r="AM3" s="396"/>
      <c r="AN3" s="396"/>
      <c r="AO3" s="395" t="s">
        <v>16</v>
      </c>
      <c r="AP3" s="395" t="s">
        <v>17</v>
      </c>
      <c r="AQ3" s="514" t="s">
        <v>173</v>
      </c>
      <c r="AR3" s="514" t="s">
        <v>174</v>
      </c>
      <c r="AS3" s="514" t="s">
        <v>175</v>
      </c>
      <c r="AT3" s="515" t="s">
        <v>176</v>
      </c>
      <c r="AU3" s="515" t="s">
        <v>615</v>
      </c>
    </row>
    <row r="4" s="7" customFormat="1" ht="19" customHeight="1" spans="1:47">
      <c r="A4" s="395"/>
      <c r="B4" s="459"/>
      <c r="C4" s="395"/>
      <c r="D4" s="395"/>
      <c r="E4" s="395"/>
      <c r="F4" s="395"/>
      <c r="G4" s="395"/>
      <c r="H4" s="395"/>
      <c r="I4" s="395"/>
      <c r="J4" s="395"/>
      <c r="K4" s="459" t="s">
        <v>616</v>
      </c>
      <c r="L4" s="459" t="s">
        <v>617</v>
      </c>
      <c r="M4" s="459" t="s">
        <v>618</v>
      </c>
      <c r="N4" s="459" t="s">
        <v>619</v>
      </c>
      <c r="O4" s="459" t="s">
        <v>620</v>
      </c>
      <c r="P4" s="459" t="s">
        <v>621</v>
      </c>
      <c r="Q4" s="459" t="s">
        <v>622</v>
      </c>
      <c r="R4" s="459" t="s">
        <v>623</v>
      </c>
      <c r="S4" s="395" t="s">
        <v>624</v>
      </c>
      <c r="T4" s="395" t="s">
        <v>625</v>
      </c>
      <c r="U4" s="395" t="s">
        <v>626</v>
      </c>
      <c r="V4" s="395" t="s">
        <v>627</v>
      </c>
      <c r="W4" s="395" t="s">
        <v>628</v>
      </c>
      <c r="X4" s="395" t="s">
        <v>629</v>
      </c>
      <c r="Y4" s="395" t="s">
        <v>630</v>
      </c>
      <c r="Z4" s="395" t="s">
        <v>631</v>
      </c>
      <c r="AA4" s="459" t="s">
        <v>632</v>
      </c>
      <c r="AB4" s="396" t="s">
        <v>35</v>
      </c>
      <c r="AC4" s="459" t="s">
        <v>633</v>
      </c>
      <c r="AD4" s="503" t="s">
        <v>37</v>
      </c>
      <c r="AE4" s="503"/>
      <c r="AF4" s="503"/>
      <c r="AG4" s="503"/>
      <c r="AH4" s="459" t="s">
        <v>634</v>
      </c>
      <c r="AI4" s="459" t="s">
        <v>635</v>
      </c>
      <c r="AJ4" s="459" t="s">
        <v>636</v>
      </c>
      <c r="AK4" s="459" t="s">
        <v>637</v>
      </c>
      <c r="AL4" s="459" t="s">
        <v>638</v>
      </c>
      <c r="AM4" s="459" t="s">
        <v>43</v>
      </c>
      <c r="AN4" s="459" t="s">
        <v>44</v>
      </c>
      <c r="AO4" s="395"/>
      <c r="AP4" s="395"/>
      <c r="AQ4" s="516"/>
      <c r="AR4" s="516"/>
      <c r="AS4" s="516"/>
      <c r="AT4" s="517"/>
      <c r="AU4" s="517"/>
    </row>
    <row r="5" s="7" customFormat="1" ht="35" customHeight="1" spans="1:47">
      <c r="A5" s="395"/>
      <c r="B5" s="459"/>
      <c r="C5" s="395"/>
      <c r="D5" s="395"/>
      <c r="E5" s="395"/>
      <c r="F5" s="395"/>
      <c r="G5" s="395"/>
      <c r="H5" s="395"/>
      <c r="I5" s="395"/>
      <c r="J5" s="395"/>
      <c r="K5" s="459"/>
      <c r="L5" s="459"/>
      <c r="M5" s="459"/>
      <c r="N5" s="459"/>
      <c r="O5" s="459"/>
      <c r="P5" s="459"/>
      <c r="Q5" s="459"/>
      <c r="R5" s="459"/>
      <c r="S5" s="395"/>
      <c r="T5" s="395"/>
      <c r="U5" s="395"/>
      <c r="V5" s="395"/>
      <c r="W5" s="395"/>
      <c r="X5" s="395"/>
      <c r="Y5" s="395"/>
      <c r="Z5" s="395"/>
      <c r="AA5" s="459"/>
      <c r="AB5" s="396"/>
      <c r="AC5" s="459"/>
      <c r="AD5" s="503" t="s">
        <v>45</v>
      </c>
      <c r="AE5" s="503" t="s">
        <v>46</v>
      </c>
      <c r="AF5" s="503" t="s">
        <v>47</v>
      </c>
      <c r="AG5" s="503" t="s">
        <v>48</v>
      </c>
      <c r="AH5" s="459"/>
      <c r="AI5" s="459"/>
      <c r="AJ5" s="459"/>
      <c r="AK5" s="459"/>
      <c r="AL5" s="459"/>
      <c r="AM5" s="459"/>
      <c r="AN5" s="459"/>
      <c r="AO5" s="395"/>
      <c r="AP5" s="395"/>
      <c r="AQ5" s="414"/>
      <c r="AR5" s="414"/>
      <c r="AS5" s="414"/>
      <c r="AT5" s="415"/>
      <c r="AU5" s="415"/>
    </row>
    <row r="6" s="7" customFormat="1" ht="154" customHeight="1" spans="1:47">
      <c r="A6" s="460" t="s">
        <v>981</v>
      </c>
      <c r="B6" s="461"/>
      <c r="C6" s="461"/>
      <c r="D6" s="462"/>
      <c r="E6" s="462"/>
      <c r="F6" s="462"/>
      <c r="G6" s="462"/>
      <c r="H6" s="463"/>
      <c r="I6" s="395"/>
      <c r="J6" s="395"/>
      <c r="K6" s="459"/>
      <c r="L6" s="459"/>
      <c r="M6" s="459"/>
      <c r="N6" s="459"/>
      <c r="O6" s="459"/>
      <c r="P6" s="459"/>
      <c r="Q6" s="459"/>
      <c r="R6" s="459"/>
      <c r="S6" s="395"/>
      <c r="T6" s="395"/>
      <c r="U6" s="395"/>
      <c r="V6" s="395"/>
      <c r="W6" s="395"/>
      <c r="X6" s="395"/>
      <c r="Y6" s="395"/>
      <c r="Z6" s="395"/>
      <c r="AA6" s="459"/>
      <c r="AB6" s="396">
        <f>AB7+AB20+AB30</f>
        <v>35677</v>
      </c>
      <c r="AC6" s="459"/>
      <c r="AD6" s="503"/>
      <c r="AE6" s="503"/>
      <c r="AF6" s="503"/>
      <c r="AG6" s="503"/>
      <c r="AH6" s="459"/>
      <c r="AI6" s="459"/>
      <c r="AJ6" s="459"/>
      <c r="AK6" s="459"/>
      <c r="AL6" s="459"/>
      <c r="AM6" s="459"/>
      <c r="AN6" s="459"/>
      <c r="AO6" s="395"/>
      <c r="AP6" s="395"/>
      <c r="AQ6" s="414"/>
      <c r="AR6" s="414"/>
      <c r="AS6" s="414"/>
      <c r="AT6" s="415"/>
      <c r="AU6" s="395"/>
    </row>
    <row r="7" s="7" customFormat="1" ht="139" customHeight="1" spans="1:47">
      <c r="A7" s="460" t="s">
        <v>982</v>
      </c>
      <c r="B7" s="462"/>
      <c r="C7" s="462"/>
      <c r="D7" s="462"/>
      <c r="E7" s="462"/>
      <c r="F7" s="462"/>
      <c r="G7" s="462"/>
      <c r="H7" s="463"/>
      <c r="I7" s="395"/>
      <c r="J7" s="395"/>
      <c r="K7" s="459"/>
      <c r="L7" s="459"/>
      <c r="M7" s="459"/>
      <c r="N7" s="459"/>
      <c r="O7" s="459"/>
      <c r="P7" s="459"/>
      <c r="Q7" s="459"/>
      <c r="R7" s="459"/>
      <c r="S7" s="395"/>
      <c r="T7" s="395"/>
      <c r="U7" s="395"/>
      <c r="V7" s="395"/>
      <c r="W7" s="395"/>
      <c r="X7" s="395"/>
      <c r="Y7" s="395"/>
      <c r="Z7" s="395"/>
      <c r="AA7" s="459"/>
      <c r="AB7" s="396">
        <f>SUM(AB8:AB19)</f>
        <v>16908</v>
      </c>
      <c r="AC7" s="459"/>
      <c r="AD7" s="503"/>
      <c r="AE7" s="503"/>
      <c r="AF7" s="503"/>
      <c r="AG7" s="503"/>
      <c r="AH7" s="459"/>
      <c r="AI7" s="459"/>
      <c r="AJ7" s="459"/>
      <c r="AK7" s="459"/>
      <c r="AL7" s="459"/>
      <c r="AM7" s="459"/>
      <c r="AN7" s="459"/>
      <c r="AO7" s="395"/>
      <c r="AP7" s="395"/>
      <c r="AQ7" s="414"/>
      <c r="AR7" s="414"/>
      <c r="AS7" s="414"/>
      <c r="AT7" s="415"/>
      <c r="AU7" s="395"/>
    </row>
    <row r="8" s="7" customFormat="1" ht="169" customHeight="1" spans="1:47">
      <c r="A8" s="464">
        <v>1</v>
      </c>
      <c r="B8" s="464"/>
      <c r="C8" s="464"/>
      <c r="D8" s="465" t="s">
        <v>983</v>
      </c>
      <c r="E8" s="466" t="s">
        <v>178</v>
      </c>
      <c r="F8" s="466" t="s">
        <v>984</v>
      </c>
      <c r="G8" s="466" t="s">
        <v>180</v>
      </c>
      <c r="H8" s="465" t="s">
        <v>181</v>
      </c>
      <c r="I8" s="464"/>
      <c r="J8" s="464"/>
      <c r="K8" s="464"/>
      <c r="L8" s="464"/>
      <c r="M8" s="464"/>
      <c r="N8" s="464"/>
      <c r="O8" s="464"/>
      <c r="P8" s="464"/>
      <c r="Q8" s="464"/>
      <c r="R8" s="464"/>
      <c r="S8" s="464"/>
      <c r="T8" s="464"/>
      <c r="U8" s="464"/>
      <c r="V8" s="464"/>
      <c r="W8" s="466" t="s">
        <v>985</v>
      </c>
      <c r="X8" s="464"/>
      <c r="Y8" s="466" t="s">
        <v>183</v>
      </c>
      <c r="Z8" s="464"/>
      <c r="AA8" s="464"/>
      <c r="AB8" s="472">
        <v>2100</v>
      </c>
      <c r="AC8" s="464"/>
      <c r="AD8" s="504"/>
      <c r="AE8" s="504"/>
      <c r="AF8" s="504"/>
      <c r="AG8" s="504"/>
      <c r="AH8" s="464"/>
      <c r="AI8" s="464"/>
      <c r="AJ8" s="464"/>
      <c r="AK8" s="464"/>
      <c r="AL8" s="464"/>
      <c r="AM8" s="464"/>
      <c r="AN8" s="464"/>
      <c r="AO8" s="464"/>
      <c r="AP8" s="464"/>
      <c r="AQ8" s="489" t="s">
        <v>639</v>
      </c>
      <c r="AR8" s="489" t="s">
        <v>640</v>
      </c>
      <c r="AS8" s="489" t="s">
        <v>184</v>
      </c>
      <c r="AT8" s="489" t="s">
        <v>184</v>
      </c>
      <c r="AU8" s="476" t="s">
        <v>986</v>
      </c>
    </row>
    <row r="9" s="7" customFormat="1" ht="78" spans="1:47">
      <c r="A9" s="464">
        <v>2</v>
      </c>
      <c r="B9" s="464"/>
      <c r="C9" s="464"/>
      <c r="D9" s="467" t="s">
        <v>185</v>
      </c>
      <c r="E9" s="466" t="s">
        <v>178</v>
      </c>
      <c r="F9" s="466" t="s">
        <v>984</v>
      </c>
      <c r="G9" s="466" t="s">
        <v>186</v>
      </c>
      <c r="H9" s="467" t="s">
        <v>987</v>
      </c>
      <c r="I9" s="464"/>
      <c r="J9" s="464"/>
      <c r="K9" s="464"/>
      <c r="L9" s="464"/>
      <c r="M9" s="464"/>
      <c r="N9" s="464"/>
      <c r="O9" s="464"/>
      <c r="P9" s="464"/>
      <c r="Q9" s="464"/>
      <c r="R9" s="464"/>
      <c r="S9" s="464"/>
      <c r="T9" s="464"/>
      <c r="U9" s="464"/>
      <c r="V9" s="464"/>
      <c r="W9" s="466" t="s">
        <v>183</v>
      </c>
      <c r="X9" s="464"/>
      <c r="Y9" s="466" t="s">
        <v>183</v>
      </c>
      <c r="Z9" s="464"/>
      <c r="AA9" s="464"/>
      <c r="AB9" s="505">
        <v>2000</v>
      </c>
      <c r="AC9" s="464"/>
      <c r="AD9" s="504"/>
      <c r="AE9" s="504"/>
      <c r="AF9" s="504"/>
      <c r="AG9" s="504"/>
      <c r="AH9" s="464"/>
      <c r="AI9" s="464"/>
      <c r="AJ9" s="464"/>
      <c r="AK9" s="464"/>
      <c r="AL9" s="464"/>
      <c r="AM9" s="464"/>
      <c r="AN9" s="464"/>
      <c r="AO9" s="464"/>
      <c r="AP9" s="464"/>
      <c r="AQ9" s="489" t="s">
        <v>639</v>
      </c>
      <c r="AR9" s="489" t="s">
        <v>640</v>
      </c>
      <c r="AS9" s="489" t="s">
        <v>184</v>
      </c>
      <c r="AT9" s="489" t="s">
        <v>184</v>
      </c>
      <c r="AU9" s="476" t="s">
        <v>986</v>
      </c>
    </row>
    <row r="10" s="7" customFormat="1" ht="62.4" spans="1:47">
      <c r="A10" s="464">
        <v>3</v>
      </c>
      <c r="B10" s="464"/>
      <c r="C10" s="464"/>
      <c r="D10" s="467" t="s">
        <v>988</v>
      </c>
      <c r="E10" s="466" t="s">
        <v>178</v>
      </c>
      <c r="F10" s="466" t="s">
        <v>984</v>
      </c>
      <c r="G10" s="466" t="s">
        <v>198</v>
      </c>
      <c r="H10" s="467" t="s">
        <v>989</v>
      </c>
      <c r="I10" s="464"/>
      <c r="J10" s="464"/>
      <c r="K10" s="464"/>
      <c r="L10" s="464"/>
      <c r="M10" s="464"/>
      <c r="N10" s="464"/>
      <c r="O10" s="464"/>
      <c r="P10" s="464"/>
      <c r="Q10" s="464"/>
      <c r="R10" s="464"/>
      <c r="S10" s="464"/>
      <c r="T10" s="464"/>
      <c r="U10" s="464"/>
      <c r="V10" s="464"/>
      <c r="W10" s="483" t="s">
        <v>192</v>
      </c>
      <c r="X10" s="464"/>
      <c r="Y10" s="466" t="s">
        <v>183</v>
      </c>
      <c r="Z10" s="464"/>
      <c r="AA10" s="464"/>
      <c r="AB10" s="505">
        <v>2000</v>
      </c>
      <c r="AC10" s="464"/>
      <c r="AD10" s="504"/>
      <c r="AE10" s="504"/>
      <c r="AF10" s="504"/>
      <c r="AG10" s="504"/>
      <c r="AH10" s="464"/>
      <c r="AI10" s="464"/>
      <c r="AJ10" s="464"/>
      <c r="AK10" s="464"/>
      <c r="AL10" s="464"/>
      <c r="AM10" s="464"/>
      <c r="AN10" s="464"/>
      <c r="AO10" s="464"/>
      <c r="AP10" s="464"/>
      <c r="AQ10" s="489" t="s">
        <v>639</v>
      </c>
      <c r="AR10" s="489" t="s">
        <v>640</v>
      </c>
      <c r="AS10" s="489" t="s">
        <v>184</v>
      </c>
      <c r="AT10" s="489" t="s">
        <v>184</v>
      </c>
      <c r="AU10" s="476" t="s">
        <v>986</v>
      </c>
    </row>
    <row r="11" s="7" customFormat="1" ht="156" spans="1:47">
      <c r="A11" s="464">
        <v>4</v>
      </c>
      <c r="B11" s="464"/>
      <c r="C11" s="464"/>
      <c r="D11" s="468" t="s">
        <v>193</v>
      </c>
      <c r="E11" s="466" t="s">
        <v>178</v>
      </c>
      <c r="F11" s="466" t="s">
        <v>984</v>
      </c>
      <c r="G11" s="466" t="s">
        <v>194</v>
      </c>
      <c r="H11" s="468" t="s">
        <v>195</v>
      </c>
      <c r="I11" s="464"/>
      <c r="J11" s="464"/>
      <c r="K11" s="464"/>
      <c r="L11" s="464"/>
      <c r="M11" s="464"/>
      <c r="N11" s="464"/>
      <c r="O11" s="464"/>
      <c r="P11" s="464"/>
      <c r="Q11" s="464"/>
      <c r="R11" s="464"/>
      <c r="S11" s="464"/>
      <c r="T11" s="464"/>
      <c r="U11" s="464"/>
      <c r="V11" s="464"/>
      <c r="W11" s="500" t="s">
        <v>183</v>
      </c>
      <c r="X11" s="464"/>
      <c r="Y11" s="500" t="s">
        <v>183</v>
      </c>
      <c r="Z11" s="464"/>
      <c r="AA11" s="464"/>
      <c r="AB11" s="506">
        <v>2000</v>
      </c>
      <c r="AC11" s="464"/>
      <c r="AD11" s="504"/>
      <c r="AE11" s="504"/>
      <c r="AF11" s="504"/>
      <c r="AG11" s="504"/>
      <c r="AH11" s="464"/>
      <c r="AI11" s="464"/>
      <c r="AJ11" s="464"/>
      <c r="AK11" s="464"/>
      <c r="AL11" s="464"/>
      <c r="AM11" s="464"/>
      <c r="AN11" s="464"/>
      <c r="AO11" s="464"/>
      <c r="AP11" s="464"/>
      <c r="AQ11" s="489" t="s">
        <v>184</v>
      </c>
      <c r="AR11" s="489" t="s">
        <v>640</v>
      </c>
      <c r="AS11" s="489" t="s">
        <v>639</v>
      </c>
      <c r="AT11" s="489"/>
      <c r="AU11" s="476" t="s">
        <v>986</v>
      </c>
    </row>
    <row r="12" s="7" customFormat="1" ht="78" spans="1:47">
      <c r="A12" s="464">
        <v>5</v>
      </c>
      <c r="B12" s="464"/>
      <c r="C12" s="464"/>
      <c r="D12" s="469" t="s">
        <v>203</v>
      </c>
      <c r="E12" s="466" t="s">
        <v>178</v>
      </c>
      <c r="F12" s="466" t="s">
        <v>990</v>
      </c>
      <c r="G12" s="466" t="s">
        <v>204</v>
      </c>
      <c r="H12" s="468" t="s">
        <v>205</v>
      </c>
      <c r="I12" s="464"/>
      <c r="J12" s="464"/>
      <c r="K12" s="464"/>
      <c r="L12" s="464"/>
      <c r="M12" s="464"/>
      <c r="N12" s="464"/>
      <c r="O12" s="464"/>
      <c r="P12" s="464"/>
      <c r="Q12" s="464"/>
      <c r="R12" s="464"/>
      <c r="S12" s="464"/>
      <c r="T12" s="464"/>
      <c r="U12" s="464"/>
      <c r="V12" s="464"/>
      <c r="W12" s="464" t="s">
        <v>206</v>
      </c>
      <c r="X12" s="464"/>
      <c r="Y12" s="500" t="s">
        <v>207</v>
      </c>
      <c r="Z12" s="464"/>
      <c r="AA12" s="464"/>
      <c r="AB12" s="499">
        <v>1300</v>
      </c>
      <c r="AC12" s="464"/>
      <c r="AD12" s="504"/>
      <c r="AE12" s="504"/>
      <c r="AF12" s="504"/>
      <c r="AG12" s="504"/>
      <c r="AH12" s="464"/>
      <c r="AI12" s="464"/>
      <c r="AJ12" s="464"/>
      <c r="AK12" s="464"/>
      <c r="AL12" s="464"/>
      <c r="AM12" s="464"/>
      <c r="AN12" s="464"/>
      <c r="AO12" s="464"/>
      <c r="AP12" s="464"/>
      <c r="AQ12" s="489" t="s">
        <v>639</v>
      </c>
      <c r="AR12" s="489" t="s">
        <v>640</v>
      </c>
      <c r="AS12" s="489" t="s">
        <v>639</v>
      </c>
      <c r="AT12" s="489" t="s">
        <v>184</v>
      </c>
      <c r="AU12" s="476" t="s">
        <v>986</v>
      </c>
    </row>
    <row r="13" s="456" customFormat="1" ht="62.4" spans="1:47">
      <c r="A13" s="470">
        <v>6</v>
      </c>
      <c r="B13" s="470"/>
      <c r="C13" s="470"/>
      <c r="D13" s="471" t="s">
        <v>208</v>
      </c>
      <c r="E13" s="472" t="s">
        <v>178</v>
      </c>
      <c r="F13" s="472" t="s">
        <v>990</v>
      </c>
      <c r="G13" s="472" t="s">
        <v>209</v>
      </c>
      <c r="H13" s="471" t="s">
        <v>210</v>
      </c>
      <c r="I13" s="470"/>
      <c r="J13" s="470"/>
      <c r="K13" s="470"/>
      <c r="L13" s="470"/>
      <c r="M13" s="470"/>
      <c r="N13" s="470"/>
      <c r="O13" s="470"/>
      <c r="P13" s="470"/>
      <c r="Q13" s="470"/>
      <c r="R13" s="470"/>
      <c r="S13" s="470"/>
      <c r="T13" s="470"/>
      <c r="U13" s="470"/>
      <c r="V13" s="470"/>
      <c r="W13" s="501" t="s">
        <v>211</v>
      </c>
      <c r="X13" s="470"/>
      <c r="Y13" s="507" t="s">
        <v>207</v>
      </c>
      <c r="Z13" s="470"/>
      <c r="AA13" s="470"/>
      <c r="AB13" s="508">
        <v>300</v>
      </c>
      <c r="AC13" s="470"/>
      <c r="AD13" s="509"/>
      <c r="AE13" s="509"/>
      <c r="AF13" s="509"/>
      <c r="AG13" s="509"/>
      <c r="AH13" s="470"/>
      <c r="AI13" s="470"/>
      <c r="AJ13" s="470"/>
      <c r="AK13" s="470"/>
      <c r="AL13" s="470"/>
      <c r="AM13" s="470"/>
      <c r="AN13" s="470"/>
      <c r="AO13" s="470"/>
      <c r="AP13" s="470"/>
      <c r="AQ13" s="499" t="s">
        <v>639</v>
      </c>
      <c r="AR13" s="499" t="s">
        <v>640</v>
      </c>
      <c r="AS13" s="499" t="s">
        <v>639</v>
      </c>
      <c r="AT13" s="499"/>
      <c r="AU13" s="518" t="s">
        <v>986</v>
      </c>
    </row>
    <row r="14" s="7" customFormat="1" ht="46.8" spans="1:47">
      <c r="A14" s="464">
        <v>7</v>
      </c>
      <c r="B14" s="464"/>
      <c r="C14" s="464"/>
      <c r="D14" s="473" t="s">
        <v>212</v>
      </c>
      <c r="E14" s="466" t="s">
        <v>178</v>
      </c>
      <c r="F14" s="466" t="s">
        <v>990</v>
      </c>
      <c r="G14" s="464" t="s">
        <v>213</v>
      </c>
      <c r="H14" s="474" t="s">
        <v>991</v>
      </c>
      <c r="I14" s="464"/>
      <c r="J14" s="464"/>
      <c r="K14" s="464"/>
      <c r="L14" s="464"/>
      <c r="M14" s="464"/>
      <c r="N14" s="464"/>
      <c r="O14" s="464"/>
      <c r="P14" s="464"/>
      <c r="Q14" s="464"/>
      <c r="R14" s="464"/>
      <c r="S14" s="464"/>
      <c r="T14" s="464"/>
      <c r="U14" s="464"/>
      <c r="V14" s="464"/>
      <c r="W14" s="488" t="s">
        <v>992</v>
      </c>
      <c r="X14" s="464"/>
      <c r="Y14" s="464" t="s">
        <v>215</v>
      </c>
      <c r="Z14" s="464"/>
      <c r="AA14" s="464"/>
      <c r="AB14" s="510">
        <v>1800</v>
      </c>
      <c r="AC14" s="464"/>
      <c r="AD14" s="504"/>
      <c r="AE14" s="504"/>
      <c r="AF14" s="504"/>
      <c r="AG14" s="504"/>
      <c r="AH14" s="464"/>
      <c r="AI14" s="464"/>
      <c r="AJ14" s="464"/>
      <c r="AK14" s="464"/>
      <c r="AL14" s="464"/>
      <c r="AM14" s="464"/>
      <c r="AN14" s="464"/>
      <c r="AO14" s="464"/>
      <c r="AP14" s="464"/>
      <c r="AQ14" s="489" t="s">
        <v>184</v>
      </c>
      <c r="AR14" s="489" t="s">
        <v>640</v>
      </c>
      <c r="AS14" s="489" t="s">
        <v>639</v>
      </c>
      <c r="AT14" s="489" t="s">
        <v>184</v>
      </c>
      <c r="AU14" s="476" t="s">
        <v>986</v>
      </c>
    </row>
    <row r="15" s="7" customFormat="1" ht="93.6" spans="1:47">
      <c r="A15" s="464">
        <v>8</v>
      </c>
      <c r="B15" s="464"/>
      <c r="C15" s="464"/>
      <c r="D15" s="469" t="s">
        <v>220</v>
      </c>
      <c r="E15" s="464" t="s">
        <v>178</v>
      </c>
      <c r="F15" s="466" t="s">
        <v>990</v>
      </c>
      <c r="G15" s="464" t="s">
        <v>221</v>
      </c>
      <c r="H15" s="469" t="s">
        <v>222</v>
      </c>
      <c r="I15" s="464"/>
      <c r="J15" s="464"/>
      <c r="K15" s="464"/>
      <c r="L15" s="464"/>
      <c r="M15" s="464"/>
      <c r="N15" s="464"/>
      <c r="O15" s="464"/>
      <c r="P15" s="464"/>
      <c r="Q15" s="464"/>
      <c r="R15" s="464"/>
      <c r="S15" s="464"/>
      <c r="T15" s="464"/>
      <c r="U15" s="464"/>
      <c r="V15" s="464"/>
      <c r="W15" s="483" t="s">
        <v>211</v>
      </c>
      <c r="X15" s="464"/>
      <c r="Y15" s="464" t="s">
        <v>207</v>
      </c>
      <c r="Z15" s="464"/>
      <c r="AA15" s="464"/>
      <c r="AB15" s="470">
        <v>5000</v>
      </c>
      <c r="AC15" s="464"/>
      <c r="AD15" s="504"/>
      <c r="AE15" s="504"/>
      <c r="AF15" s="504"/>
      <c r="AG15" s="504"/>
      <c r="AH15" s="464"/>
      <c r="AI15" s="464"/>
      <c r="AJ15" s="464"/>
      <c r="AK15" s="464"/>
      <c r="AL15" s="464"/>
      <c r="AM15" s="464"/>
      <c r="AN15" s="464"/>
      <c r="AO15" s="464"/>
      <c r="AP15" s="464"/>
      <c r="AQ15" s="489" t="s">
        <v>184</v>
      </c>
      <c r="AR15" s="489" t="s">
        <v>640</v>
      </c>
      <c r="AS15" s="489" t="s">
        <v>639</v>
      </c>
      <c r="AT15" s="489"/>
      <c r="AU15" s="476" t="s">
        <v>986</v>
      </c>
    </row>
    <row r="16" s="7" customFormat="1" ht="78" spans="1:47">
      <c r="A16" s="464">
        <v>9</v>
      </c>
      <c r="B16" s="464"/>
      <c r="C16" s="464"/>
      <c r="D16" s="475" t="s">
        <v>993</v>
      </c>
      <c r="E16" s="464" t="s">
        <v>178</v>
      </c>
      <c r="F16" s="464" t="s">
        <v>994</v>
      </c>
      <c r="G16" s="464" t="s">
        <v>995</v>
      </c>
      <c r="H16" s="475" t="s">
        <v>996</v>
      </c>
      <c r="I16" s="464"/>
      <c r="J16" s="464"/>
      <c r="K16" s="464"/>
      <c r="L16" s="464"/>
      <c r="M16" s="464"/>
      <c r="N16" s="464"/>
      <c r="O16" s="464"/>
      <c r="P16" s="464"/>
      <c r="Q16" s="464"/>
      <c r="R16" s="464"/>
      <c r="S16" s="464"/>
      <c r="T16" s="464"/>
      <c r="U16" s="464"/>
      <c r="V16" s="464"/>
      <c r="W16" s="483" t="s">
        <v>997</v>
      </c>
      <c r="X16" s="464"/>
      <c r="Y16" s="464" t="s">
        <v>997</v>
      </c>
      <c r="Z16" s="464"/>
      <c r="AA16" s="464"/>
      <c r="AB16" s="464">
        <v>210</v>
      </c>
      <c r="AC16" s="464"/>
      <c r="AD16" s="504"/>
      <c r="AE16" s="504"/>
      <c r="AF16" s="504"/>
      <c r="AG16" s="504"/>
      <c r="AH16" s="464"/>
      <c r="AI16" s="464"/>
      <c r="AJ16" s="464"/>
      <c r="AK16" s="464"/>
      <c r="AL16" s="464"/>
      <c r="AM16" s="464"/>
      <c r="AN16" s="464"/>
      <c r="AO16" s="464"/>
      <c r="AP16" s="464"/>
      <c r="AQ16" s="489"/>
      <c r="AR16" s="489" t="s">
        <v>640</v>
      </c>
      <c r="AS16" s="489" t="s">
        <v>639</v>
      </c>
      <c r="AT16" s="489"/>
      <c r="AU16" s="479"/>
    </row>
    <row r="17" s="7" customFormat="1" ht="31.2" spans="1:47">
      <c r="A17" s="464">
        <v>10</v>
      </c>
      <c r="B17" s="464"/>
      <c r="C17" s="464"/>
      <c r="D17" s="475" t="s">
        <v>998</v>
      </c>
      <c r="E17" s="464" t="s">
        <v>178</v>
      </c>
      <c r="F17" s="464" t="s">
        <v>994</v>
      </c>
      <c r="G17" s="464" t="s">
        <v>995</v>
      </c>
      <c r="H17" s="475" t="s">
        <v>999</v>
      </c>
      <c r="I17" s="464"/>
      <c r="J17" s="464"/>
      <c r="K17" s="464"/>
      <c r="L17" s="464"/>
      <c r="M17" s="464"/>
      <c r="N17" s="464"/>
      <c r="O17" s="464"/>
      <c r="P17" s="464"/>
      <c r="Q17" s="464"/>
      <c r="R17" s="464"/>
      <c r="S17" s="464"/>
      <c r="T17" s="464"/>
      <c r="U17" s="464"/>
      <c r="V17" s="464"/>
      <c r="W17" s="483" t="s">
        <v>183</v>
      </c>
      <c r="X17" s="464"/>
      <c r="Y17" s="483" t="s">
        <v>183</v>
      </c>
      <c r="Z17" s="464"/>
      <c r="AA17" s="464"/>
      <c r="AB17" s="464">
        <v>150</v>
      </c>
      <c r="AC17" s="464"/>
      <c r="AD17" s="504"/>
      <c r="AE17" s="504"/>
      <c r="AF17" s="504"/>
      <c r="AG17" s="504"/>
      <c r="AH17" s="464"/>
      <c r="AI17" s="464"/>
      <c r="AJ17" s="464"/>
      <c r="AK17" s="464"/>
      <c r="AL17" s="464"/>
      <c r="AM17" s="464"/>
      <c r="AN17" s="464"/>
      <c r="AO17" s="464"/>
      <c r="AP17" s="464"/>
      <c r="AQ17" s="489"/>
      <c r="AR17" s="489" t="s">
        <v>640</v>
      </c>
      <c r="AS17" s="489" t="s">
        <v>184</v>
      </c>
      <c r="AT17" s="489"/>
      <c r="AU17" s="479"/>
    </row>
    <row r="18" s="7" customFormat="1" ht="46.8" spans="1:47">
      <c r="A18" s="464">
        <v>11</v>
      </c>
      <c r="B18" s="464"/>
      <c r="C18" s="464"/>
      <c r="D18" s="476" t="s">
        <v>1000</v>
      </c>
      <c r="E18" s="464" t="s">
        <v>178</v>
      </c>
      <c r="F18" s="475" t="s">
        <v>1001</v>
      </c>
      <c r="G18" s="464" t="s">
        <v>995</v>
      </c>
      <c r="H18" s="475" t="s">
        <v>1002</v>
      </c>
      <c r="I18" s="464"/>
      <c r="J18" s="464"/>
      <c r="K18" s="464"/>
      <c r="L18" s="464"/>
      <c r="M18" s="464"/>
      <c r="N18" s="464"/>
      <c r="O18" s="464"/>
      <c r="P18" s="464"/>
      <c r="Q18" s="464"/>
      <c r="R18" s="464"/>
      <c r="S18" s="464"/>
      <c r="T18" s="464"/>
      <c r="U18" s="464"/>
      <c r="V18" s="464"/>
      <c r="W18" s="483" t="s">
        <v>1003</v>
      </c>
      <c r="X18" s="464"/>
      <c r="Y18" s="483" t="s">
        <v>1003</v>
      </c>
      <c r="Z18" s="464"/>
      <c r="AA18" s="464"/>
      <c r="AB18" s="464">
        <v>10</v>
      </c>
      <c r="AC18" s="464"/>
      <c r="AD18" s="504"/>
      <c r="AE18" s="504"/>
      <c r="AF18" s="504"/>
      <c r="AG18" s="504"/>
      <c r="AH18" s="464"/>
      <c r="AI18" s="464"/>
      <c r="AJ18" s="464"/>
      <c r="AK18" s="464"/>
      <c r="AL18" s="464"/>
      <c r="AM18" s="464"/>
      <c r="AN18" s="464"/>
      <c r="AO18" s="464"/>
      <c r="AP18" s="464"/>
      <c r="AQ18" s="489"/>
      <c r="AR18" s="489" t="s">
        <v>640</v>
      </c>
      <c r="AS18" s="489" t="s">
        <v>639</v>
      </c>
      <c r="AT18" s="489"/>
      <c r="AU18" s="479"/>
    </row>
    <row r="19" s="7" customFormat="1" ht="46.8" spans="1:47">
      <c r="A19" s="464">
        <v>12</v>
      </c>
      <c r="B19" s="464"/>
      <c r="C19" s="464"/>
      <c r="D19" s="464" t="s">
        <v>1004</v>
      </c>
      <c r="E19" s="464" t="s">
        <v>178</v>
      </c>
      <c r="F19" s="464" t="s">
        <v>1005</v>
      </c>
      <c r="G19" s="464" t="s">
        <v>995</v>
      </c>
      <c r="H19" s="464" t="s">
        <v>1006</v>
      </c>
      <c r="I19" s="464"/>
      <c r="J19" s="464"/>
      <c r="K19" s="464"/>
      <c r="L19" s="464"/>
      <c r="M19" s="464"/>
      <c r="N19" s="464"/>
      <c r="O19" s="464"/>
      <c r="P19" s="464"/>
      <c r="Q19" s="464"/>
      <c r="R19" s="464"/>
      <c r="S19" s="464"/>
      <c r="T19" s="464"/>
      <c r="U19" s="464"/>
      <c r="V19" s="464"/>
      <c r="W19" s="464" t="s">
        <v>1007</v>
      </c>
      <c r="X19" s="464"/>
      <c r="Y19" s="464" t="s">
        <v>1007</v>
      </c>
      <c r="Z19" s="464"/>
      <c r="AA19" s="464"/>
      <c r="AB19" s="464">
        <v>38</v>
      </c>
      <c r="AC19" s="464"/>
      <c r="AD19" s="504"/>
      <c r="AE19" s="504"/>
      <c r="AF19" s="504"/>
      <c r="AG19" s="504"/>
      <c r="AH19" s="464"/>
      <c r="AI19" s="464"/>
      <c r="AJ19" s="464"/>
      <c r="AK19" s="464"/>
      <c r="AL19" s="464"/>
      <c r="AM19" s="464"/>
      <c r="AN19" s="464"/>
      <c r="AO19" s="464"/>
      <c r="AP19" s="464"/>
      <c r="AQ19" s="489"/>
      <c r="AR19" s="489" t="s">
        <v>640</v>
      </c>
      <c r="AS19" s="489" t="s">
        <v>639</v>
      </c>
      <c r="AT19" s="489"/>
      <c r="AU19" s="479"/>
    </row>
    <row r="20" s="7" customFormat="1" ht="55" customHeight="1" spans="1:47">
      <c r="A20" s="460" t="s">
        <v>1008</v>
      </c>
      <c r="B20" s="462"/>
      <c r="C20" s="462"/>
      <c r="D20" s="462"/>
      <c r="E20" s="462"/>
      <c r="F20" s="462"/>
      <c r="G20" s="462"/>
      <c r="H20" s="463"/>
      <c r="I20" s="464"/>
      <c r="J20" s="464"/>
      <c r="K20" s="464"/>
      <c r="L20" s="464"/>
      <c r="M20" s="464"/>
      <c r="N20" s="464"/>
      <c r="O20" s="464"/>
      <c r="P20" s="464"/>
      <c r="Q20" s="464"/>
      <c r="R20" s="464"/>
      <c r="S20" s="464"/>
      <c r="T20" s="464"/>
      <c r="U20" s="464"/>
      <c r="V20" s="464"/>
      <c r="W20" s="464"/>
      <c r="X20" s="464"/>
      <c r="Y20" s="464"/>
      <c r="Z20" s="464"/>
      <c r="AA20" s="464"/>
      <c r="AB20" s="395">
        <f>SUM(AB21:AB29)</f>
        <v>8904</v>
      </c>
      <c r="AC20" s="464"/>
      <c r="AD20" s="504"/>
      <c r="AE20" s="504"/>
      <c r="AF20" s="504"/>
      <c r="AG20" s="504"/>
      <c r="AH20" s="464"/>
      <c r="AI20" s="464"/>
      <c r="AJ20" s="464"/>
      <c r="AK20" s="464"/>
      <c r="AL20" s="464"/>
      <c r="AM20" s="464"/>
      <c r="AN20" s="464"/>
      <c r="AO20" s="464"/>
      <c r="AP20" s="464"/>
      <c r="AQ20" s="489"/>
      <c r="AR20" s="489"/>
      <c r="AS20" s="489"/>
      <c r="AT20" s="489"/>
      <c r="AU20" s="479"/>
    </row>
    <row r="21" s="7" customFormat="1" ht="46.8" spans="1:47">
      <c r="A21" s="464">
        <v>13</v>
      </c>
      <c r="B21" s="464"/>
      <c r="C21" s="464"/>
      <c r="D21" s="477" t="s">
        <v>216</v>
      </c>
      <c r="E21" s="464" t="s">
        <v>178</v>
      </c>
      <c r="F21" s="464" t="s">
        <v>1009</v>
      </c>
      <c r="G21" s="464" t="s">
        <v>218</v>
      </c>
      <c r="H21" s="464" t="s">
        <v>219</v>
      </c>
      <c r="I21" s="464"/>
      <c r="J21" s="464"/>
      <c r="K21" s="464"/>
      <c r="L21" s="464"/>
      <c r="M21" s="464"/>
      <c r="N21" s="464"/>
      <c r="O21" s="464"/>
      <c r="P21" s="464"/>
      <c r="Q21" s="464"/>
      <c r="R21" s="464"/>
      <c r="S21" s="464"/>
      <c r="T21" s="464"/>
      <c r="U21" s="464"/>
      <c r="V21" s="464"/>
      <c r="W21" s="464" t="s">
        <v>206</v>
      </c>
      <c r="X21" s="464"/>
      <c r="Y21" s="464" t="s">
        <v>183</v>
      </c>
      <c r="Z21" s="464"/>
      <c r="AA21" s="464"/>
      <c r="AB21" s="464">
        <v>220</v>
      </c>
      <c r="AC21" s="464"/>
      <c r="AD21" s="504"/>
      <c r="AE21" s="504"/>
      <c r="AF21" s="504"/>
      <c r="AG21" s="504"/>
      <c r="AH21" s="464"/>
      <c r="AI21" s="464"/>
      <c r="AJ21" s="464"/>
      <c r="AK21" s="464"/>
      <c r="AL21" s="464"/>
      <c r="AM21" s="464"/>
      <c r="AN21" s="464"/>
      <c r="AO21" s="464"/>
      <c r="AP21" s="464"/>
      <c r="AQ21" s="489" t="s">
        <v>639</v>
      </c>
      <c r="AR21" s="489" t="s">
        <v>645</v>
      </c>
      <c r="AS21" s="489" t="s">
        <v>184</v>
      </c>
      <c r="AT21" s="489"/>
      <c r="AU21" s="479"/>
    </row>
    <row r="22" s="7" customFormat="1" ht="78" spans="1:47">
      <c r="A22" s="464">
        <v>14</v>
      </c>
      <c r="B22" s="464"/>
      <c r="C22" s="464"/>
      <c r="D22" s="464" t="s">
        <v>646</v>
      </c>
      <c r="E22" s="464" t="s">
        <v>302</v>
      </c>
      <c r="F22" s="466" t="s">
        <v>990</v>
      </c>
      <c r="G22" s="464" t="s">
        <v>503</v>
      </c>
      <c r="H22" s="478" t="s">
        <v>647</v>
      </c>
      <c r="I22" s="464"/>
      <c r="J22" s="464"/>
      <c r="K22" s="464"/>
      <c r="L22" s="464"/>
      <c r="M22" s="464"/>
      <c r="N22" s="464"/>
      <c r="O22" s="464"/>
      <c r="P22" s="464"/>
      <c r="Q22" s="464"/>
      <c r="R22" s="464"/>
      <c r="S22" s="464"/>
      <c r="T22" s="464"/>
      <c r="U22" s="464"/>
      <c r="V22" s="464"/>
      <c r="W22" s="483" t="s">
        <v>211</v>
      </c>
      <c r="X22" s="464"/>
      <c r="Y22" s="483" t="s">
        <v>1010</v>
      </c>
      <c r="Z22" s="464"/>
      <c r="AA22" s="464"/>
      <c r="AB22" s="464">
        <v>5000</v>
      </c>
      <c r="AC22" s="464"/>
      <c r="AD22" s="504"/>
      <c r="AE22" s="504"/>
      <c r="AF22" s="504"/>
      <c r="AG22" s="504"/>
      <c r="AH22" s="464"/>
      <c r="AI22" s="464"/>
      <c r="AJ22" s="464"/>
      <c r="AK22" s="464"/>
      <c r="AL22" s="464"/>
      <c r="AM22" s="464"/>
      <c r="AN22" s="464"/>
      <c r="AO22" s="464"/>
      <c r="AP22" s="464"/>
      <c r="AQ22" s="489" t="s">
        <v>184</v>
      </c>
      <c r="AR22" s="489" t="s">
        <v>645</v>
      </c>
      <c r="AS22" s="489" t="s">
        <v>639</v>
      </c>
      <c r="AT22" s="489"/>
      <c r="AU22" s="479"/>
    </row>
    <row r="23" ht="46.8" spans="1:47">
      <c r="A23" s="464">
        <v>15</v>
      </c>
      <c r="B23" s="479"/>
      <c r="C23" s="479"/>
      <c r="D23" s="464" t="s">
        <v>648</v>
      </c>
      <c r="E23" s="464" t="s">
        <v>178</v>
      </c>
      <c r="F23" s="466" t="s">
        <v>1011</v>
      </c>
      <c r="G23" s="464" t="s">
        <v>649</v>
      </c>
      <c r="H23" s="464" t="s">
        <v>650</v>
      </c>
      <c r="I23" s="464"/>
      <c r="J23" s="464"/>
      <c r="K23" s="464"/>
      <c r="L23" s="464"/>
      <c r="M23" s="464"/>
      <c r="N23" s="464"/>
      <c r="O23" s="464"/>
      <c r="P23" s="464"/>
      <c r="Q23" s="464"/>
      <c r="R23" s="464"/>
      <c r="S23" s="464"/>
      <c r="T23" s="464"/>
      <c r="U23" s="464"/>
      <c r="V23" s="464"/>
      <c r="W23" s="464" t="s">
        <v>183</v>
      </c>
      <c r="X23" s="464"/>
      <c r="Y23" s="464" t="s">
        <v>183</v>
      </c>
      <c r="Z23" s="464"/>
      <c r="AA23" s="464"/>
      <c r="AB23" s="464">
        <v>152</v>
      </c>
      <c r="AC23" s="464"/>
      <c r="AD23" s="464"/>
      <c r="AE23" s="464"/>
      <c r="AF23" s="464"/>
      <c r="AG23" s="464"/>
      <c r="AH23" s="464"/>
      <c r="AI23" s="464"/>
      <c r="AJ23" s="464"/>
      <c r="AK23" s="464"/>
      <c r="AL23" s="464"/>
      <c r="AM23" s="464"/>
      <c r="AN23" s="464"/>
      <c r="AO23" s="464"/>
      <c r="AP23" s="464"/>
      <c r="AQ23" s="464" t="s">
        <v>639</v>
      </c>
      <c r="AR23" s="464" t="s">
        <v>645</v>
      </c>
      <c r="AS23" s="464" t="s">
        <v>639</v>
      </c>
      <c r="AT23" s="489"/>
      <c r="AU23" s="479"/>
    </row>
    <row r="24" customFormat="1" ht="218.4" spans="1:47">
      <c r="A24" s="464">
        <v>16</v>
      </c>
      <c r="B24" s="479"/>
      <c r="C24" s="479"/>
      <c r="D24" s="467" t="s">
        <v>651</v>
      </c>
      <c r="E24" s="464" t="s">
        <v>178</v>
      </c>
      <c r="F24" s="466" t="s">
        <v>990</v>
      </c>
      <c r="G24" s="464" t="s">
        <v>531</v>
      </c>
      <c r="H24" s="467" t="s">
        <v>1012</v>
      </c>
      <c r="I24" s="464"/>
      <c r="J24" s="464"/>
      <c r="K24" s="464"/>
      <c r="L24" s="464"/>
      <c r="M24" s="464"/>
      <c r="N24" s="464"/>
      <c r="O24" s="464"/>
      <c r="P24" s="464"/>
      <c r="Q24" s="464"/>
      <c r="R24" s="464"/>
      <c r="S24" s="464"/>
      <c r="T24" s="464"/>
      <c r="U24" s="464"/>
      <c r="V24" s="464"/>
      <c r="W24" s="464" t="s">
        <v>183</v>
      </c>
      <c r="X24" s="464"/>
      <c r="Y24" s="464" t="s">
        <v>183</v>
      </c>
      <c r="Z24" s="464"/>
      <c r="AA24" s="464"/>
      <c r="AB24" s="470">
        <v>540</v>
      </c>
      <c r="AC24" s="464"/>
      <c r="AD24" s="464"/>
      <c r="AE24" s="464"/>
      <c r="AF24" s="464"/>
      <c r="AG24" s="464"/>
      <c r="AH24" s="464"/>
      <c r="AI24" s="464"/>
      <c r="AJ24" s="464"/>
      <c r="AK24" s="464"/>
      <c r="AL24" s="464"/>
      <c r="AM24" s="464"/>
      <c r="AN24" s="464"/>
      <c r="AO24" s="464"/>
      <c r="AP24" s="464"/>
      <c r="AQ24" s="464" t="s">
        <v>639</v>
      </c>
      <c r="AR24" s="464" t="s">
        <v>645</v>
      </c>
      <c r="AS24" s="464" t="s">
        <v>184</v>
      </c>
      <c r="AT24" s="489"/>
      <c r="AU24" s="519" t="s">
        <v>653</v>
      </c>
    </row>
    <row r="25" s="178" customFormat="1" ht="109.2" spans="1:47">
      <c r="A25" s="464">
        <v>17</v>
      </c>
      <c r="B25" s="480"/>
      <c r="C25" s="464">
        <v>2024</v>
      </c>
      <c r="D25" s="464" t="s">
        <v>654</v>
      </c>
      <c r="E25" s="464" t="s">
        <v>178</v>
      </c>
      <c r="F25" s="466" t="s">
        <v>1013</v>
      </c>
      <c r="G25" s="464" t="s">
        <v>225</v>
      </c>
      <c r="H25" s="464" t="s">
        <v>226</v>
      </c>
      <c r="I25" s="489"/>
      <c r="J25" s="464" t="s">
        <v>655</v>
      </c>
      <c r="K25" s="489"/>
      <c r="L25" s="489"/>
      <c r="M25" s="489"/>
      <c r="N25" s="489"/>
      <c r="O25" s="489"/>
      <c r="P25" s="489"/>
      <c r="Q25" s="489"/>
      <c r="R25" s="489"/>
      <c r="S25" s="489">
        <v>694</v>
      </c>
      <c r="T25" s="489">
        <v>2838</v>
      </c>
      <c r="U25" s="489">
        <v>200</v>
      </c>
      <c r="V25" s="489">
        <v>872</v>
      </c>
      <c r="W25" s="464" t="s">
        <v>227</v>
      </c>
      <c r="X25" s="464" t="s">
        <v>656</v>
      </c>
      <c r="Y25" s="464" t="s">
        <v>183</v>
      </c>
      <c r="Z25" s="464"/>
      <c r="AA25" s="464"/>
      <c r="AB25" s="489">
        <v>1500</v>
      </c>
      <c r="AC25" s="489"/>
      <c r="AD25" s="489"/>
      <c r="AE25" s="489"/>
      <c r="AF25" s="489"/>
      <c r="AG25" s="489"/>
      <c r="AH25" s="489"/>
      <c r="AI25" s="489"/>
      <c r="AJ25" s="489"/>
      <c r="AK25" s="489"/>
      <c r="AL25" s="489"/>
      <c r="AM25" s="489"/>
      <c r="AN25" s="489"/>
      <c r="AO25" s="476" t="s">
        <v>657</v>
      </c>
      <c r="AP25" s="476" t="s">
        <v>657</v>
      </c>
      <c r="AQ25" s="489" t="s">
        <v>184</v>
      </c>
      <c r="AR25" s="489" t="s">
        <v>645</v>
      </c>
      <c r="AS25" s="489" t="s">
        <v>184</v>
      </c>
      <c r="AT25" s="489"/>
      <c r="AU25" s="479"/>
    </row>
    <row r="26" s="12" customFormat="1" ht="78" spans="1:47">
      <c r="A26" s="464">
        <v>18</v>
      </c>
      <c r="B26" s="481"/>
      <c r="C26" s="464">
        <v>2024</v>
      </c>
      <c r="D26" s="464" t="s">
        <v>236</v>
      </c>
      <c r="E26" s="464" t="s">
        <v>178</v>
      </c>
      <c r="F26" s="466" t="s">
        <v>1013</v>
      </c>
      <c r="G26" s="464" t="s">
        <v>225</v>
      </c>
      <c r="H26" s="464" t="s">
        <v>237</v>
      </c>
      <c r="I26" s="464"/>
      <c r="J26" s="489"/>
      <c r="K26" s="489"/>
      <c r="L26" s="489"/>
      <c r="M26" s="489"/>
      <c r="N26" s="489"/>
      <c r="O26" s="489"/>
      <c r="P26" s="489"/>
      <c r="Q26" s="489"/>
      <c r="R26" s="489"/>
      <c r="S26" s="489">
        <v>694</v>
      </c>
      <c r="T26" s="489">
        <v>2838</v>
      </c>
      <c r="U26" s="489">
        <v>200</v>
      </c>
      <c r="V26" s="489">
        <v>872</v>
      </c>
      <c r="W26" s="464" t="s">
        <v>227</v>
      </c>
      <c r="X26" s="464" t="s">
        <v>656</v>
      </c>
      <c r="Y26" s="464" t="s">
        <v>183</v>
      </c>
      <c r="Z26" s="464"/>
      <c r="AA26" s="464"/>
      <c r="AB26" s="489">
        <v>150</v>
      </c>
      <c r="AC26" s="489"/>
      <c r="AD26" s="489"/>
      <c r="AE26" s="489"/>
      <c r="AF26" s="489"/>
      <c r="AG26" s="489"/>
      <c r="AH26" s="489"/>
      <c r="AI26" s="489"/>
      <c r="AJ26" s="489"/>
      <c r="AK26" s="489"/>
      <c r="AL26" s="489"/>
      <c r="AM26" s="489"/>
      <c r="AN26" s="489"/>
      <c r="AO26" s="520" t="s">
        <v>664</v>
      </c>
      <c r="AP26" s="520" t="s">
        <v>664</v>
      </c>
      <c r="AQ26" s="489" t="s">
        <v>184</v>
      </c>
      <c r="AR26" s="489" t="s">
        <v>645</v>
      </c>
      <c r="AS26" s="489" t="s">
        <v>184</v>
      </c>
      <c r="AT26" s="489"/>
      <c r="AU26" s="479"/>
    </row>
    <row r="27" s="12" customFormat="1" ht="93.6" spans="1:47">
      <c r="A27" s="464">
        <v>19</v>
      </c>
      <c r="B27" s="481"/>
      <c r="C27" s="464">
        <v>2024</v>
      </c>
      <c r="D27" s="477" t="s">
        <v>259</v>
      </c>
      <c r="E27" s="464" t="s">
        <v>178</v>
      </c>
      <c r="F27" s="466" t="s">
        <v>1013</v>
      </c>
      <c r="G27" s="464" t="s">
        <v>225</v>
      </c>
      <c r="H27" s="464" t="s">
        <v>260</v>
      </c>
      <c r="I27" s="464"/>
      <c r="J27" s="489" t="s">
        <v>682</v>
      </c>
      <c r="K27" s="489"/>
      <c r="L27" s="489"/>
      <c r="M27" s="489"/>
      <c r="N27" s="489"/>
      <c r="O27" s="489"/>
      <c r="P27" s="489"/>
      <c r="Q27" s="489"/>
      <c r="R27" s="489"/>
      <c r="S27" s="489">
        <v>289</v>
      </c>
      <c r="T27" s="489">
        <v>1120</v>
      </c>
      <c r="U27" s="489">
        <v>66</v>
      </c>
      <c r="V27" s="489">
        <v>275</v>
      </c>
      <c r="W27" s="464" t="s">
        <v>227</v>
      </c>
      <c r="X27" s="464" t="s">
        <v>656</v>
      </c>
      <c r="Y27" s="464" t="s">
        <v>183</v>
      </c>
      <c r="Z27" s="464"/>
      <c r="AA27" s="464"/>
      <c r="AB27" s="489">
        <v>450</v>
      </c>
      <c r="AC27" s="489"/>
      <c r="AD27" s="489"/>
      <c r="AE27" s="489"/>
      <c r="AF27" s="489"/>
      <c r="AG27" s="489"/>
      <c r="AH27" s="489"/>
      <c r="AI27" s="489"/>
      <c r="AJ27" s="489"/>
      <c r="AK27" s="489"/>
      <c r="AL27" s="489"/>
      <c r="AM27" s="489"/>
      <c r="AN27" s="489"/>
      <c r="AO27" s="476" t="s">
        <v>683</v>
      </c>
      <c r="AP27" s="476" t="s">
        <v>683</v>
      </c>
      <c r="AQ27" s="489" t="s">
        <v>184</v>
      </c>
      <c r="AR27" s="489" t="s">
        <v>645</v>
      </c>
      <c r="AS27" s="489" t="s">
        <v>184</v>
      </c>
      <c r="AT27" s="489"/>
      <c r="AU27" s="479"/>
    </row>
    <row r="28" s="12" customFormat="1" ht="93.6" spans="1:47">
      <c r="A28" s="464">
        <v>20</v>
      </c>
      <c r="B28" s="481"/>
      <c r="C28" s="464">
        <v>2024</v>
      </c>
      <c r="D28" s="477" t="s">
        <v>261</v>
      </c>
      <c r="E28" s="464" t="s">
        <v>178</v>
      </c>
      <c r="F28" s="466" t="s">
        <v>1013</v>
      </c>
      <c r="G28" s="464" t="s">
        <v>239</v>
      </c>
      <c r="H28" s="478" t="s">
        <v>262</v>
      </c>
      <c r="I28" s="464"/>
      <c r="J28" s="489" t="s">
        <v>684</v>
      </c>
      <c r="K28" s="489"/>
      <c r="L28" s="489"/>
      <c r="M28" s="489"/>
      <c r="N28" s="489"/>
      <c r="O28" s="489"/>
      <c r="P28" s="489"/>
      <c r="Q28" s="489"/>
      <c r="R28" s="489"/>
      <c r="S28" s="489">
        <v>232</v>
      </c>
      <c r="T28" s="489">
        <v>972</v>
      </c>
      <c r="U28" s="489">
        <v>82</v>
      </c>
      <c r="V28" s="489">
        <v>361</v>
      </c>
      <c r="W28" s="464" t="s">
        <v>227</v>
      </c>
      <c r="X28" s="464" t="s">
        <v>656</v>
      </c>
      <c r="Y28" s="464" t="s">
        <v>183</v>
      </c>
      <c r="Z28" s="464"/>
      <c r="AA28" s="464"/>
      <c r="AB28" s="511">
        <v>650</v>
      </c>
      <c r="AC28" s="489"/>
      <c r="AD28" s="489"/>
      <c r="AE28" s="489"/>
      <c r="AF28" s="489"/>
      <c r="AG28" s="489"/>
      <c r="AH28" s="489"/>
      <c r="AI28" s="489"/>
      <c r="AJ28" s="489"/>
      <c r="AK28" s="489"/>
      <c r="AL28" s="489"/>
      <c r="AM28" s="489"/>
      <c r="AN28" s="489"/>
      <c r="AO28" s="476" t="s">
        <v>685</v>
      </c>
      <c r="AP28" s="476" t="s">
        <v>685</v>
      </c>
      <c r="AQ28" s="489" t="s">
        <v>639</v>
      </c>
      <c r="AR28" s="489" t="s">
        <v>645</v>
      </c>
      <c r="AS28" s="489" t="s">
        <v>184</v>
      </c>
      <c r="AT28" s="489"/>
      <c r="AU28" s="479" t="s">
        <v>686</v>
      </c>
    </row>
    <row r="29" s="9" customFormat="1" ht="124.8" spans="1:47">
      <c r="A29" s="464">
        <v>21</v>
      </c>
      <c r="B29" s="482"/>
      <c r="C29" s="483">
        <v>2024</v>
      </c>
      <c r="D29" s="484" t="s">
        <v>613</v>
      </c>
      <c r="E29" s="483" t="s">
        <v>178</v>
      </c>
      <c r="F29" s="483" t="s">
        <v>984</v>
      </c>
      <c r="G29" s="483" t="s">
        <v>409</v>
      </c>
      <c r="H29" s="485" t="s">
        <v>1014</v>
      </c>
      <c r="I29" s="483"/>
      <c r="J29" s="483"/>
      <c r="K29" s="483"/>
      <c r="L29" s="483"/>
      <c r="M29" s="483"/>
      <c r="N29" s="483"/>
      <c r="O29" s="483"/>
      <c r="P29" s="483"/>
      <c r="Q29" s="483"/>
      <c r="R29" s="483"/>
      <c r="S29" s="483">
        <v>955</v>
      </c>
      <c r="T29" s="483">
        <v>3536</v>
      </c>
      <c r="U29" s="483">
        <v>317</v>
      </c>
      <c r="V29" s="483">
        <v>1254</v>
      </c>
      <c r="W29" s="483" t="s">
        <v>192</v>
      </c>
      <c r="X29" s="483" t="s">
        <v>810</v>
      </c>
      <c r="Y29" s="483" t="s">
        <v>183</v>
      </c>
      <c r="Z29" s="483" t="s">
        <v>811</v>
      </c>
      <c r="AA29" s="483"/>
      <c r="AB29" s="483">
        <v>242</v>
      </c>
      <c r="AC29" s="483"/>
      <c r="AD29" s="483"/>
      <c r="AE29" s="483"/>
      <c r="AF29" s="483"/>
      <c r="AG29" s="483"/>
      <c r="AH29" s="483"/>
      <c r="AI29" s="483"/>
      <c r="AJ29" s="483"/>
      <c r="AK29" s="483"/>
      <c r="AL29" s="483"/>
      <c r="AM29" s="483"/>
      <c r="AN29" s="483"/>
      <c r="AO29" s="483" t="s">
        <v>816</v>
      </c>
      <c r="AP29" s="483" t="s">
        <v>817</v>
      </c>
      <c r="AQ29" s="489" t="s">
        <v>639</v>
      </c>
      <c r="AR29" s="489" t="s">
        <v>645</v>
      </c>
      <c r="AS29" s="489" t="s">
        <v>184</v>
      </c>
      <c r="AT29" s="489"/>
      <c r="AU29" s="479"/>
    </row>
    <row r="30" s="9" customFormat="1" ht="58" customHeight="1" spans="1:47">
      <c r="A30" s="486" t="s">
        <v>1015</v>
      </c>
      <c r="B30" s="461"/>
      <c r="C30" s="461"/>
      <c r="D30" s="461"/>
      <c r="E30" s="461"/>
      <c r="F30" s="461"/>
      <c r="G30" s="461"/>
      <c r="H30" s="487"/>
      <c r="I30" s="483"/>
      <c r="J30" s="483"/>
      <c r="K30" s="483"/>
      <c r="L30" s="483"/>
      <c r="M30" s="483"/>
      <c r="N30" s="483"/>
      <c r="O30" s="483"/>
      <c r="P30" s="483"/>
      <c r="Q30" s="483"/>
      <c r="R30" s="483"/>
      <c r="S30" s="483"/>
      <c r="T30" s="483"/>
      <c r="U30" s="483"/>
      <c r="V30" s="483"/>
      <c r="W30" s="483"/>
      <c r="X30" s="483"/>
      <c r="Y30" s="483"/>
      <c r="Z30" s="483"/>
      <c r="AA30" s="483"/>
      <c r="AB30" s="512">
        <f>SUM(AB31:AB49)</f>
        <v>9865</v>
      </c>
      <c r="AC30" s="483"/>
      <c r="AD30" s="483"/>
      <c r="AE30" s="483"/>
      <c r="AF30" s="483"/>
      <c r="AG30" s="483"/>
      <c r="AH30" s="483"/>
      <c r="AI30" s="483"/>
      <c r="AJ30" s="483"/>
      <c r="AK30" s="483"/>
      <c r="AL30" s="483"/>
      <c r="AM30" s="483"/>
      <c r="AN30" s="483"/>
      <c r="AO30" s="483"/>
      <c r="AP30" s="483"/>
      <c r="AQ30" s="489"/>
      <c r="AR30" s="489"/>
      <c r="AS30" s="489"/>
      <c r="AT30" s="489"/>
      <c r="AU30" s="479"/>
    </row>
    <row r="31" s="12" customFormat="1" ht="109.2" spans="1:47">
      <c r="A31" s="464">
        <v>22</v>
      </c>
      <c r="B31" s="481"/>
      <c r="C31" s="464">
        <v>2024</v>
      </c>
      <c r="D31" s="464" t="s">
        <v>263</v>
      </c>
      <c r="E31" s="464" t="s">
        <v>178</v>
      </c>
      <c r="F31" s="466" t="s">
        <v>1013</v>
      </c>
      <c r="G31" s="464" t="s">
        <v>265</v>
      </c>
      <c r="H31" s="464" t="s">
        <v>266</v>
      </c>
      <c r="I31" s="464"/>
      <c r="J31" s="489" t="s">
        <v>687</v>
      </c>
      <c r="K31" s="489"/>
      <c r="L31" s="489"/>
      <c r="M31" s="489"/>
      <c r="N31" s="489"/>
      <c r="O31" s="489"/>
      <c r="P31" s="489"/>
      <c r="Q31" s="489"/>
      <c r="R31" s="489"/>
      <c r="S31" s="489">
        <v>694</v>
      </c>
      <c r="T31" s="489">
        <v>2838</v>
      </c>
      <c r="U31" s="489">
        <v>200</v>
      </c>
      <c r="V31" s="489">
        <v>872</v>
      </c>
      <c r="W31" s="464" t="s">
        <v>227</v>
      </c>
      <c r="X31" s="464" t="s">
        <v>656</v>
      </c>
      <c r="Y31" s="464" t="s">
        <v>207</v>
      </c>
      <c r="Z31" s="464"/>
      <c r="AA31" s="464"/>
      <c r="AB31" s="489">
        <v>500</v>
      </c>
      <c r="AC31" s="489"/>
      <c r="AD31" s="489"/>
      <c r="AE31" s="489"/>
      <c r="AF31" s="489"/>
      <c r="AG31" s="489"/>
      <c r="AH31" s="489"/>
      <c r="AI31" s="489"/>
      <c r="AJ31" s="489"/>
      <c r="AK31" s="489"/>
      <c r="AL31" s="489"/>
      <c r="AM31" s="489"/>
      <c r="AN31" s="489"/>
      <c r="AO31" s="520" t="s">
        <v>688</v>
      </c>
      <c r="AP31" s="520" t="s">
        <v>688</v>
      </c>
      <c r="AQ31" s="489" t="s">
        <v>184</v>
      </c>
      <c r="AR31" s="489" t="s">
        <v>201</v>
      </c>
      <c r="AS31" s="489" t="s">
        <v>639</v>
      </c>
      <c r="AT31" s="489"/>
      <c r="AU31" s="479"/>
    </row>
    <row r="32" s="12" customFormat="1" ht="62.4" spans="1:47">
      <c r="A32" s="464">
        <v>23</v>
      </c>
      <c r="B32" s="481"/>
      <c r="C32" s="464">
        <v>2024</v>
      </c>
      <c r="D32" s="464" t="s">
        <v>282</v>
      </c>
      <c r="E32" s="464" t="s">
        <v>178</v>
      </c>
      <c r="F32" s="466" t="s">
        <v>1013</v>
      </c>
      <c r="G32" s="464" t="s">
        <v>252</v>
      </c>
      <c r="H32" s="464" t="s">
        <v>283</v>
      </c>
      <c r="I32" s="464"/>
      <c r="J32" s="489"/>
      <c r="K32" s="489"/>
      <c r="L32" s="489"/>
      <c r="M32" s="489"/>
      <c r="N32" s="489"/>
      <c r="O32" s="489"/>
      <c r="P32" s="489"/>
      <c r="Q32" s="489"/>
      <c r="R32" s="489"/>
      <c r="S32" s="489">
        <v>462</v>
      </c>
      <c r="T32" s="489">
        <v>1868</v>
      </c>
      <c r="U32" s="489">
        <v>118</v>
      </c>
      <c r="V32" s="489">
        <v>511</v>
      </c>
      <c r="W32" s="464" t="s">
        <v>227</v>
      </c>
      <c r="X32" s="464" t="s">
        <v>656</v>
      </c>
      <c r="Y32" s="464" t="s">
        <v>284</v>
      </c>
      <c r="Z32" s="464"/>
      <c r="AA32" s="464"/>
      <c r="AB32" s="489">
        <v>900</v>
      </c>
      <c r="AC32" s="489"/>
      <c r="AD32" s="489"/>
      <c r="AE32" s="489"/>
      <c r="AF32" s="489"/>
      <c r="AG32" s="489"/>
      <c r="AH32" s="489"/>
      <c r="AI32" s="489"/>
      <c r="AJ32" s="489"/>
      <c r="AK32" s="489"/>
      <c r="AL32" s="489"/>
      <c r="AM32" s="489"/>
      <c r="AN32" s="489"/>
      <c r="AO32" s="520" t="s">
        <v>695</v>
      </c>
      <c r="AP32" s="520" t="s">
        <v>695</v>
      </c>
      <c r="AQ32" s="489" t="s">
        <v>184</v>
      </c>
      <c r="AR32" s="489" t="s">
        <v>201</v>
      </c>
      <c r="AS32" s="489" t="s">
        <v>639</v>
      </c>
      <c r="AT32" s="489"/>
      <c r="AU32" s="479"/>
    </row>
    <row r="33" s="12" customFormat="1" ht="62.4" spans="1:47">
      <c r="A33" s="464">
        <v>24</v>
      </c>
      <c r="B33" s="481"/>
      <c r="C33" s="464">
        <v>2024</v>
      </c>
      <c r="D33" s="464" t="s">
        <v>285</v>
      </c>
      <c r="E33" s="464" t="s">
        <v>178</v>
      </c>
      <c r="F33" s="466" t="s">
        <v>1013</v>
      </c>
      <c r="G33" s="464" t="s">
        <v>252</v>
      </c>
      <c r="H33" s="464" t="s">
        <v>286</v>
      </c>
      <c r="I33" s="464"/>
      <c r="J33" s="489"/>
      <c r="K33" s="489"/>
      <c r="L33" s="489"/>
      <c r="M33" s="489"/>
      <c r="N33" s="489"/>
      <c r="O33" s="489"/>
      <c r="P33" s="489"/>
      <c r="Q33" s="489"/>
      <c r="R33" s="489"/>
      <c r="S33" s="489">
        <v>462</v>
      </c>
      <c r="T33" s="489">
        <v>1868</v>
      </c>
      <c r="U33" s="489">
        <v>118</v>
      </c>
      <c r="V33" s="489">
        <v>511</v>
      </c>
      <c r="W33" s="464" t="s">
        <v>227</v>
      </c>
      <c r="X33" s="464" t="s">
        <v>656</v>
      </c>
      <c r="Y33" s="464" t="s">
        <v>254</v>
      </c>
      <c r="Z33" s="464"/>
      <c r="AA33" s="464"/>
      <c r="AB33" s="489">
        <v>80</v>
      </c>
      <c r="AC33" s="489"/>
      <c r="AD33" s="489"/>
      <c r="AE33" s="489"/>
      <c r="AF33" s="489"/>
      <c r="AG33" s="489"/>
      <c r="AH33" s="489"/>
      <c r="AI33" s="489"/>
      <c r="AJ33" s="489"/>
      <c r="AK33" s="489"/>
      <c r="AL33" s="489"/>
      <c r="AM33" s="489"/>
      <c r="AN33" s="489"/>
      <c r="AO33" s="520" t="s">
        <v>695</v>
      </c>
      <c r="AP33" s="520" t="s">
        <v>695</v>
      </c>
      <c r="AQ33" s="489" t="s">
        <v>184</v>
      </c>
      <c r="AR33" s="489" t="s">
        <v>201</v>
      </c>
      <c r="AS33" s="489" t="s">
        <v>639</v>
      </c>
      <c r="AT33" s="489"/>
      <c r="AU33" s="479"/>
    </row>
    <row r="34" s="422" customFormat="1" ht="46.8" spans="1:47">
      <c r="A34" s="464">
        <v>25</v>
      </c>
      <c r="B34" s="481"/>
      <c r="C34" s="482" t="s">
        <v>303</v>
      </c>
      <c r="D34" s="481" t="s">
        <v>311</v>
      </c>
      <c r="E34" s="464" t="s">
        <v>302</v>
      </c>
      <c r="F34" s="466" t="s">
        <v>984</v>
      </c>
      <c r="G34" s="464" t="s">
        <v>312</v>
      </c>
      <c r="H34" s="464" t="s">
        <v>313</v>
      </c>
      <c r="I34" s="464">
        <v>1</v>
      </c>
      <c r="J34" s="464" t="s">
        <v>682</v>
      </c>
      <c r="K34" s="464"/>
      <c r="L34" s="464"/>
      <c r="M34" s="464"/>
      <c r="N34" s="464"/>
      <c r="O34" s="464"/>
      <c r="P34" s="464"/>
      <c r="Q34" s="464"/>
      <c r="R34" s="464"/>
      <c r="S34" s="464">
        <v>1863</v>
      </c>
      <c r="T34" s="464">
        <v>7896</v>
      </c>
      <c r="U34" s="464">
        <v>1225</v>
      </c>
      <c r="V34" s="464">
        <v>5396</v>
      </c>
      <c r="W34" s="464" t="s">
        <v>305</v>
      </c>
      <c r="X34" s="464" t="s">
        <v>705</v>
      </c>
      <c r="Y34" s="464" t="s">
        <v>207</v>
      </c>
      <c r="Z34" s="464" t="s">
        <v>715</v>
      </c>
      <c r="AA34" s="464"/>
      <c r="AB34" s="464">
        <v>2000</v>
      </c>
      <c r="AC34" s="464"/>
      <c r="AD34" s="464"/>
      <c r="AE34" s="464"/>
      <c r="AF34" s="464"/>
      <c r="AG34" s="464"/>
      <c r="AH34" s="464"/>
      <c r="AI34" s="464"/>
      <c r="AJ34" s="464"/>
      <c r="AK34" s="464"/>
      <c r="AL34" s="464"/>
      <c r="AM34" s="464"/>
      <c r="AN34" s="464"/>
      <c r="AO34" s="464" t="s">
        <v>716</v>
      </c>
      <c r="AP34" s="464" t="s">
        <v>716</v>
      </c>
      <c r="AQ34" s="489"/>
      <c r="AR34" s="489" t="s">
        <v>201</v>
      </c>
      <c r="AS34" s="489" t="s">
        <v>639</v>
      </c>
      <c r="AT34" s="489"/>
      <c r="AU34" s="479"/>
    </row>
    <row r="35" s="422" customFormat="1" ht="93.6" spans="1:47">
      <c r="A35" s="464">
        <v>26</v>
      </c>
      <c r="B35" s="481"/>
      <c r="C35" s="464" t="s">
        <v>303</v>
      </c>
      <c r="D35" s="481" t="s">
        <v>327</v>
      </c>
      <c r="E35" s="464" t="s">
        <v>178</v>
      </c>
      <c r="F35" s="466" t="s">
        <v>984</v>
      </c>
      <c r="G35" s="464" t="s">
        <v>328</v>
      </c>
      <c r="H35" s="476" t="s">
        <v>329</v>
      </c>
      <c r="I35" s="464">
        <v>1</v>
      </c>
      <c r="J35" s="464" t="s">
        <v>727</v>
      </c>
      <c r="K35" s="464"/>
      <c r="L35" s="464"/>
      <c r="M35" s="464"/>
      <c r="N35" s="464"/>
      <c r="O35" s="464"/>
      <c r="P35" s="464"/>
      <c r="Q35" s="464"/>
      <c r="R35" s="464"/>
      <c r="S35" s="464">
        <v>300</v>
      </c>
      <c r="T35" s="464">
        <v>1200</v>
      </c>
      <c r="U35" s="464">
        <v>266</v>
      </c>
      <c r="V35" s="464">
        <v>1064</v>
      </c>
      <c r="W35" s="464" t="s">
        <v>305</v>
      </c>
      <c r="X35" s="464" t="s">
        <v>705</v>
      </c>
      <c r="Y35" s="464" t="s">
        <v>207</v>
      </c>
      <c r="Z35" s="464" t="s">
        <v>715</v>
      </c>
      <c r="AA35" s="464"/>
      <c r="AB35" s="464">
        <v>1000</v>
      </c>
      <c r="AC35" s="464"/>
      <c r="AD35" s="464"/>
      <c r="AE35" s="464"/>
      <c r="AF35" s="464"/>
      <c r="AG35" s="464"/>
      <c r="AH35" s="464"/>
      <c r="AI35" s="464"/>
      <c r="AJ35" s="464"/>
      <c r="AK35" s="464"/>
      <c r="AL35" s="464"/>
      <c r="AM35" s="464"/>
      <c r="AN35" s="464"/>
      <c r="AO35" s="464" t="s">
        <v>728</v>
      </c>
      <c r="AP35" s="464" t="s">
        <v>728</v>
      </c>
      <c r="AQ35" s="489" t="s">
        <v>639</v>
      </c>
      <c r="AR35" s="489" t="s">
        <v>201</v>
      </c>
      <c r="AS35" s="489" t="s">
        <v>639</v>
      </c>
      <c r="AT35" s="489"/>
      <c r="AU35" s="479"/>
    </row>
    <row r="36" s="178" customFormat="1" ht="109.2" spans="1:47">
      <c r="A36" s="464">
        <v>27</v>
      </c>
      <c r="B36" s="488"/>
      <c r="C36" s="488">
        <v>2024</v>
      </c>
      <c r="D36" s="488" t="s">
        <v>356</v>
      </c>
      <c r="E36" s="488" t="s">
        <v>178</v>
      </c>
      <c r="F36" s="466" t="s">
        <v>1013</v>
      </c>
      <c r="G36" s="488" t="s">
        <v>357</v>
      </c>
      <c r="H36" s="488" t="s">
        <v>358</v>
      </c>
      <c r="I36" s="488"/>
      <c r="J36" s="488" t="s">
        <v>755</v>
      </c>
      <c r="K36" s="489"/>
      <c r="L36" s="489"/>
      <c r="M36" s="489"/>
      <c r="N36" s="489"/>
      <c r="O36" s="489"/>
      <c r="P36" s="489"/>
      <c r="Q36" s="489"/>
      <c r="R36" s="489"/>
      <c r="S36" s="489">
        <v>350</v>
      </c>
      <c r="T36" s="489"/>
      <c r="U36" s="489">
        <v>233</v>
      </c>
      <c r="V36" s="489"/>
      <c r="W36" s="464" t="s">
        <v>1016</v>
      </c>
      <c r="X36" s="464" t="s">
        <v>749</v>
      </c>
      <c r="Y36" s="464" t="s">
        <v>183</v>
      </c>
      <c r="Z36" s="464"/>
      <c r="AA36" s="464"/>
      <c r="AB36" s="478">
        <v>80</v>
      </c>
      <c r="AC36" s="489"/>
      <c r="AD36" s="489"/>
      <c r="AE36" s="489"/>
      <c r="AF36" s="489"/>
      <c r="AG36" s="489"/>
      <c r="AH36" s="489"/>
      <c r="AI36" s="489"/>
      <c r="AJ36" s="489"/>
      <c r="AK36" s="489"/>
      <c r="AL36" s="489"/>
      <c r="AM36" s="489"/>
      <c r="AN36" s="489"/>
      <c r="AO36" s="488" t="s">
        <v>756</v>
      </c>
      <c r="AP36" s="488" t="s">
        <v>757</v>
      </c>
      <c r="AQ36" s="489" t="s">
        <v>639</v>
      </c>
      <c r="AR36" s="489" t="s">
        <v>201</v>
      </c>
      <c r="AS36" s="489" t="s">
        <v>184</v>
      </c>
      <c r="AT36" s="489"/>
      <c r="AU36" s="479"/>
    </row>
    <row r="37" s="9" customFormat="1" ht="124.8" spans="1:47">
      <c r="A37" s="464">
        <v>28</v>
      </c>
      <c r="B37" s="482"/>
      <c r="C37" s="488">
        <v>2024</v>
      </c>
      <c r="D37" s="488" t="s">
        <v>368</v>
      </c>
      <c r="E37" s="489" t="s">
        <v>302</v>
      </c>
      <c r="F37" s="466" t="s">
        <v>990</v>
      </c>
      <c r="G37" s="489" t="s">
        <v>369</v>
      </c>
      <c r="H37" s="478" t="s">
        <v>370</v>
      </c>
      <c r="I37" s="489"/>
      <c r="J37" s="464" t="s">
        <v>771</v>
      </c>
      <c r="K37" s="489"/>
      <c r="L37" s="489"/>
      <c r="M37" s="489"/>
      <c r="N37" s="489"/>
      <c r="O37" s="489"/>
      <c r="P37" s="489"/>
      <c r="Q37" s="489"/>
      <c r="R37" s="489"/>
      <c r="S37" s="489">
        <v>195</v>
      </c>
      <c r="T37" s="489"/>
      <c r="U37" s="489">
        <v>89</v>
      </c>
      <c r="V37" s="489"/>
      <c r="W37" s="464" t="s">
        <v>1016</v>
      </c>
      <c r="X37" s="464" t="s">
        <v>749</v>
      </c>
      <c r="Y37" s="464" t="s">
        <v>207</v>
      </c>
      <c r="Z37" s="489"/>
      <c r="AA37" s="489"/>
      <c r="AB37" s="489">
        <v>650</v>
      </c>
      <c r="AC37" s="489"/>
      <c r="AD37" s="489"/>
      <c r="AE37" s="489"/>
      <c r="AF37" s="489"/>
      <c r="AG37" s="489"/>
      <c r="AH37" s="489"/>
      <c r="AI37" s="489"/>
      <c r="AJ37" s="489"/>
      <c r="AK37" s="489"/>
      <c r="AL37" s="489"/>
      <c r="AM37" s="489"/>
      <c r="AN37" s="489"/>
      <c r="AO37" s="464" t="s">
        <v>772</v>
      </c>
      <c r="AP37" s="464" t="s">
        <v>773</v>
      </c>
      <c r="AQ37" s="489" t="s">
        <v>639</v>
      </c>
      <c r="AR37" s="489" t="s">
        <v>201</v>
      </c>
      <c r="AS37" s="489" t="s">
        <v>639</v>
      </c>
      <c r="AT37" s="489"/>
      <c r="AU37" s="479"/>
    </row>
    <row r="38" s="457" customFormat="1" ht="124.8" spans="1:47">
      <c r="A38" s="470">
        <v>29</v>
      </c>
      <c r="B38" s="490"/>
      <c r="C38" s="490">
        <v>2024</v>
      </c>
      <c r="D38" s="490" t="s">
        <v>373</v>
      </c>
      <c r="E38" s="490" t="s">
        <v>302</v>
      </c>
      <c r="F38" s="472" t="s">
        <v>990</v>
      </c>
      <c r="G38" s="490" t="s">
        <v>351</v>
      </c>
      <c r="H38" s="490" t="s">
        <v>374</v>
      </c>
      <c r="I38" s="490"/>
      <c r="J38" s="490" t="s">
        <v>777</v>
      </c>
      <c r="K38" s="499"/>
      <c r="L38" s="499"/>
      <c r="M38" s="499"/>
      <c r="N38" s="499"/>
      <c r="O38" s="499"/>
      <c r="P38" s="499"/>
      <c r="Q38" s="499"/>
      <c r="R38" s="499"/>
      <c r="S38" s="499">
        <v>381</v>
      </c>
      <c r="T38" s="499"/>
      <c r="U38" s="499">
        <v>133</v>
      </c>
      <c r="V38" s="499"/>
      <c r="W38" s="470" t="s">
        <v>1016</v>
      </c>
      <c r="X38" s="470" t="s">
        <v>749</v>
      </c>
      <c r="Y38" s="470" t="s">
        <v>207</v>
      </c>
      <c r="Z38" s="470"/>
      <c r="AA38" s="470"/>
      <c r="AB38" s="499">
        <v>2200</v>
      </c>
      <c r="AC38" s="499"/>
      <c r="AD38" s="499"/>
      <c r="AE38" s="499"/>
      <c r="AF38" s="499"/>
      <c r="AG38" s="499"/>
      <c r="AH38" s="499"/>
      <c r="AI38" s="499"/>
      <c r="AJ38" s="499"/>
      <c r="AK38" s="499"/>
      <c r="AL38" s="499"/>
      <c r="AM38" s="499"/>
      <c r="AN38" s="499"/>
      <c r="AO38" s="470" t="s">
        <v>778</v>
      </c>
      <c r="AP38" s="470" t="s">
        <v>779</v>
      </c>
      <c r="AQ38" s="499" t="s">
        <v>639</v>
      </c>
      <c r="AR38" s="499" t="s">
        <v>201</v>
      </c>
      <c r="AS38" s="499" t="s">
        <v>639</v>
      </c>
      <c r="AT38" s="499"/>
      <c r="AU38" s="521"/>
    </row>
    <row r="39" s="214" customFormat="1" ht="62.4" spans="1:47">
      <c r="A39" s="464">
        <v>30</v>
      </c>
      <c r="B39" s="464"/>
      <c r="C39" s="464">
        <v>2024</v>
      </c>
      <c r="D39" s="464" t="s">
        <v>383</v>
      </c>
      <c r="E39" s="464" t="s">
        <v>178</v>
      </c>
      <c r="F39" s="466" t="s">
        <v>990</v>
      </c>
      <c r="G39" s="464" t="s">
        <v>357</v>
      </c>
      <c r="H39" s="464" t="s">
        <v>384</v>
      </c>
      <c r="I39" s="464"/>
      <c r="J39" s="464" t="s">
        <v>789</v>
      </c>
      <c r="K39" s="464"/>
      <c r="L39" s="464"/>
      <c r="M39" s="464"/>
      <c r="N39" s="464"/>
      <c r="O39" s="464"/>
      <c r="P39" s="464"/>
      <c r="Q39" s="464"/>
      <c r="R39" s="464"/>
      <c r="S39" s="464">
        <v>67</v>
      </c>
      <c r="T39" s="464"/>
      <c r="U39" s="464">
        <v>15</v>
      </c>
      <c r="V39" s="464"/>
      <c r="W39" s="464" t="s">
        <v>1016</v>
      </c>
      <c r="X39" s="464" t="s">
        <v>749</v>
      </c>
      <c r="Y39" s="464" t="s">
        <v>207</v>
      </c>
      <c r="Z39" s="464"/>
      <c r="AA39" s="464"/>
      <c r="AB39" s="464">
        <v>200</v>
      </c>
      <c r="AC39" s="464"/>
      <c r="AD39" s="464"/>
      <c r="AE39" s="464"/>
      <c r="AF39" s="464"/>
      <c r="AG39" s="464"/>
      <c r="AH39" s="464"/>
      <c r="AI39" s="464"/>
      <c r="AJ39" s="464"/>
      <c r="AK39" s="464"/>
      <c r="AL39" s="464"/>
      <c r="AM39" s="464"/>
      <c r="AN39" s="464"/>
      <c r="AO39" s="464" t="s">
        <v>790</v>
      </c>
      <c r="AP39" s="464" t="s">
        <v>791</v>
      </c>
      <c r="AQ39" s="464" t="s">
        <v>639</v>
      </c>
      <c r="AR39" s="464" t="s">
        <v>201</v>
      </c>
      <c r="AS39" s="464" t="s">
        <v>639</v>
      </c>
      <c r="AT39" s="464"/>
      <c r="AU39" s="464"/>
    </row>
    <row r="40" s="12" customFormat="1" ht="78" spans="1:47">
      <c r="A40" s="464">
        <v>31</v>
      </c>
      <c r="B40" s="491"/>
      <c r="C40" s="483">
        <v>2024</v>
      </c>
      <c r="D40" s="483" t="s">
        <v>1017</v>
      </c>
      <c r="E40" s="483" t="s">
        <v>178</v>
      </c>
      <c r="F40" s="483" t="s">
        <v>984</v>
      </c>
      <c r="G40" s="483" t="s">
        <v>442</v>
      </c>
      <c r="H40" s="483" t="s">
        <v>443</v>
      </c>
      <c r="I40" s="483"/>
      <c r="J40" s="483"/>
      <c r="K40" s="483"/>
      <c r="L40" s="483"/>
      <c r="M40" s="483"/>
      <c r="N40" s="483"/>
      <c r="O40" s="483"/>
      <c r="P40" s="483"/>
      <c r="Q40" s="483"/>
      <c r="R40" s="483"/>
      <c r="S40" s="483">
        <v>472</v>
      </c>
      <c r="T40" s="483">
        <v>1694</v>
      </c>
      <c r="U40" s="483">
        <v>127</v>
      </c>
      <c r="V40" s="483">
        <v>488</v>
      </c>
      <c r="W40" s="483" t="s">
        <v>192</v>
      </c>
      <c r="X40" s="483" t="s">
        <v>810</v>
      </c>
      <c r="Y40" s="483" t="s">
        <v>207</v>
      </c>
      <c r="Z40" s="483" t="s">
        <v>715</v>
      </c>
      <c r="AA40" s="483"/>
      <c r="AB40" s="483">
        <v>100</v>
      </c>
      <c r="AC40" s="483"/>
      <c r="AD40" s="483"/>
      <c r="AE40" s="483"/>
      <c r="AF40" s="483"/>
      <c r="AG40" s="483"/>
      <c r="AH40" s="483"/>
      <c r="AI40" s="483"/>
      <c r="AJ40" s="483"/>
      <c r="AK40" s="483"/>
      <c r="AL40" s="483"/>
      <c r="AM40" s="483"/>
      <c r="AN40" s="483"/>
      <c r="AO40" s="483" t="s">
        <v>841</v>
      </c>
      <c r="AP40" s="483" t="s">
        <v>842</v>
      </c>
      <c r="AQ40" s="489" t="s">
        <v>639</v>
      </c>
      <c r="AR40" s="489" t="s">
        <v>201</v>
      </c>
      <c r="AS40" s="489" t="s">
        <v>639</v>
      </c>
      <c r="AT40" s="489"/>
      <c r="AU40" s="479"/>
    </row>
    <row r="41" s="12" customFormat="1" ht="93.6" spans="1:47">
      <c r="A41" s="464">
        <v>32</v>
      </c>
      <c r="B41" s="491"/>
      <c r="C41" s="483">
        <v>2024</v>
      </c>
      <c r="D41" s="484" t="s">
        <v>447</v>
      </c>
      <c r="E41" s="483" t="s">
        <v>178</v>
      </c>
      <c r="F41" s="483" t="s">
        <v>984</v>
      </c>
      <c r="G41" s="483" t="s">
        <v>403</v>
      </c>
      <c r="H41" s="483" t="s">
        <v>448</v>
      </c>
      <c r="I41" s="483"/>
      <c r="J41" s="483"/>
      <c r="K41" s="483"/>
      <c r="L41" s="483"/>
      <c r="M41" s="483"/>
      <c r="N41" s="483"/>
      <c r="O41" s="483"/>
      <c r="P41" s="483"/>
      <c r="Q41" s="483"/>
      <c r="R41" s="483"/>
      <c r="S41" s="483">
        <v>336</v>
      </c>
      <c r="T41" s="483">
        <v>1251</v>
      </c>
      <c r="U41" s="483">
        <v>142</v>
      </c>
      <c r="V41" s="483">
        <v>547</v>
      </c>
      <c r="W41" s="483" t="s">
        <v>192</v>
      </c>
      <c r="X41" s="483" t="s">
        <v>810</v>
      </c>
      <c r="Y41" s="483" t="s">
        <v>207</v>
      </c>
      <c r="Z41" s="483" t="s">
        <v>715</v>
      </c>
      <c r="AA41" s="483"/>
      <c r="AB41" s="483">
        <v>80</v>
      </c>
      <c r="AC41" s="483"/>
      <c r="AD41" s="483"/>
      <c r="AE41" s="483"/>
      <c r="AF41" s="483"/>
      <c r="AG41" s="483"/>
      <c r="AH41" s="483"/>
      <c r="AI41" s="483"/>
      <c r="AJ41" s="483"/>
      <c r="AK41" s="483"/>
      <c r="AL41" s="483"/>
      <c r="AM41" s="483"/>
      <c r="AN41" s="483"/>
      <c r="AO41" s="483" t="s">
        <v>845</v>
      </c>
      <c r="AP41" s="483" t="s">
        <v>846</v>
      </c>
      <c r="AQ41" s="489" t="s">
        <v>639</v>
      </c>
      <c r="AR41" s="489" t="s">
        <v>201</v>
      </c>
      <c r="AS41" s="489" t="s">
        <v>184</v>
      </c>
      <c r="AT41" s="489"/>
      <c r="AU41" s="479"/>
    </row>
    <row r="42" s="12" customFormat="1" ht="78" spans="1:47">
      <c r="A42" s="464">
        <v>33</v>
      </c>
      <c r="B42" s="491"/>
      <c r="C42" s="483">
        <v>2024</v>
      </c>
      <c r="D42" s="484" t="s">
        <v>466</v>
      </c>
      <c r="E42" s="483" t="s">
        <v>178</v>
      </c>
      <c r="F42" s="483" t="s">
        <v>984</v>
      </c>
      <c r="G42" s="483" t="s">
        <v>403</v>
      </c>
      <c r="H42" s="483" t="s">
        <v>467</v>
      </c>
      <c r="I42" s="483"/>
      <c r="J42" s="483"/>
      <c r="K42" s="483"/>
      <c r="L42" s="483"/>
      <c r="M42" s="483"/>
      <c r="N42" s="483"/>
      <c r="O42" s="483"/>
      <c r="P42" s="483"/>
      <c r="Q42" s="483"/>
      <c r="R42" s="483"/>
      <c r="S42" s="483">
        <v>336</v>
      </c>
      <c r="T42" s="483">
        <v>1261</v>
      </c>
      <c r="U42" s="483">
        <v>142</v>
      </c>
      <c r="V42" s="483">
        <v>547</v>
      </c>
      <c r="W42" s="483" t="s">
        <v>192</v>
      </c>
      <c r="X42" s="483" t="s">
        <v>810</v>
      </c>
      <c r="Y42" s="483" t="s">
        <v>183</v>
      </c>
      <c r="Z42" s="483" t="s">
        <v>863</v>
      </c>
      <c r="AA42" s="483"/>
      <c r="AB42" s="483">
        <v>200</v>
      </c>
      <c r="AC42" s="483"/>
      <c r="AD42" s="483"/>
      <c r="AE42" s="483"/>
      <c r="AF42" s="483"/>
      <c r="AG42" s="483"/>
      <c r="AH42" s="483"/>
      <c r="AI42" s="483"/>
      <c r="AJ42" s="483"/>
      <c r="AK42" s="483"/>
      <c r="AL42" s="483"/>
      <c r="AM42" s="483"/>
      <c r="AN42" s="483"/>
      <c r="AO42" s="483" t="s">
        <v>864</v>
      </c>
      <c r="AP42" s="483" t="s">
        <v>865</v>
      </c>
      <c r="AQ42" s="489"/>
      <c r="AR42" s="489" t="s">
        <v>201</v>
      </c>
      <c r="AS42" s="489" t="s">
        <v>184</v>
      </c>
      <c r="AT42" s="489"/>
      <c r="AU42" s="479"/>
    </row>
    <row r="43" s="12" customFormat="1" ht="46.8" spans="1:47">
      <c r="A43" s="464">
        <v>34</v>
      </c>
      <c r="B43" s="491"/>
      <c r="C43" s="491">
        <v>2024</v>
      </c>
      <c r="D43" s="492" t="s">
        <v>511</v>
      </c>
      <c r="E43" s="476" t="s">
        <v>302</v>
      </c>
      <c r="F43" s="476" t="s">
        <v>1018</v>
      </c>
      <c r="G43" s="476" t="s">
        <v>503</v>
      </c>
      <c r="H43" s="493" t="s">
        <v>513</v>
      </c>
      <c r="I43" s="464">
        <v>1</v>
      </c>
      <c r="J43" s="464">
        <v>15</v>
      </c>
      <c r="K43" s="464"/>
      <c r="L43" s="464"/>
      <c r="M43" s="464"/>
      <c r="N43" s="464"/>
      <c r="O43" s="464"/>
      <c r="P43" s="464"/>
      <c r="Q43" s="464"/>
      <c r="R43" s="464"/>
      <c r="S43" s="464">
        <v>1036</v>
      </c>
      <c r="T43" s="464">
        <v>3894</v>
      </c>
      <c r="U43" s="464">
        <v>384</v>
      </c>
      <c r="V43" s="464">
        <v>384</v>
      </c>
      <c r="W43" s="464" t="s">
        <v>1019</v>
      </c>
      <c r="X43" s="464" t="s">
        <v>880</v>
      </c>
      <c r="Y43" s="464" t="s">
        <v>183</v>
      </c>
      <c r="Z43" s="464" t="s">
        <v>881</v>
      </c>
      <c r="AA43" s="464"/>
      <c r="AB43" s="464">
        <v>700</v>
      </c>
      <c r="AC43" s="464"/>
      <c r="AD43" s="464"/>
      <c r="AE43" s="464"/>
      <c r="AF43" s="464"/>
      <c r="AG43" s="464"/>
      <c r="AH43" s="464"/>
      <c r="AI43" s="464"/>
      <c r="AJ43" s="464"/>
      <c r="AK43" s="464"/>
      <c r="AL43" s="464"/>
      <c r="AM43" s="464"/>
      <c r="AN43" s="464"/>
      <c r="AO43" s="476" t="s">
        <v>888</v>
      </c>
      <c r="AP43" s="476" t="s">
        <v>888</v>
      </c>
      <c r="AQ43" s="489"/>
      <c r="AR43" s="511" t="s">
        <v>201</v>
      </c>
      <c r="AS43" s="489" t="s">
        <v>184</v>
      </c>
      <c r="AT43" s="489"/>
      <c r="AU43" s="479"/>
    </row>
    <row r="44" s="12" customFormat="1" ht="46.8" spans="1:47">
      <c r="A44" s="464">
        <v>35</v>
      </c>
      <c r="B44" s="491"/>
      <c r="C44" s="491">
        <v>2024</v>
      </c>
      <c r="D44" s="476" t="s">
        <v>518</v>
      </c>
      <c r="E44" s="476" t="s">
        <v>178</v>
      </c>
      <c r="F44" s="476" t="s">
        <v>1020</v>
      </c>
      <c r="G44" s="476" t="s">
        <v>503</v>
      </c>
      <c r="H44" s="476" t="s">
        <v>520</v>
      </c>
      <c r="I44" s="464">
        <v>1</v>
      </c>
      <c r="J44" s="464">
        <v>200</v>
      </c>
      <c r="K44" s="464"/>
      <c r="L44" s="464"/>
      <c r="M44" s="464"/>
      <c r="N44" s="464"/>
      <c r="O44" s="464"/>
      <c r="P44" s="464" t="s">
        <v>893</v>
      </c>
      <c r="Q44" s="464"/>
      <c r="R44" s="464"/>
      <c r="S44" s="464">
        <v>1036</v>
      </c>
      <c r="T44" s="464">
        <v>3894</v>
      </c>
      <c r="U44" s="464">
        <v>384</v>
      </c>
      <c r="V44" s="464">
        <v>384</v>
      </c>
      <c r="W44" s="464" t="s">
        <v>1019</v>
      </c>
      <c r="X44" s="464" t="s">
        <v>880</v>
      </c>
      <c r="Y44" s="464" t="s">
        <v>254</v>
      </c>
      <c r="Z44" s="464" t="s">
        <v>881</v>
      </c>
      <c r="AA44" s="464"/>
      <c r="AB44" s="464">
        <v>200</v>
      </c>
      <c r="AC44" s="464"/>
      <c r="AD44" s="464"/>
      <c r="AE44" s="464"/>
      <c r="AF44" s="464"/>
      <c r="AG44" s="464"/>
      <c r="AH44" s="464"/>
      <c r="AI44" s="464"/>
      <c r="AJ44" s="464"/>
      <c r="AK44" s="464"/>
      <c r="AL44" s="464"/>
      <c r="AM44" s="464"/>
      <c r="AN44" s="464"/>
      <c r="AO44" s="476" t="s">
        <v>894</v>
      </c>
      <c r="AP44" s="476" t="s">
        <v>895</v>
      </c>
      <c r="AQ44" s="489"/>
      <c r="AR44" s="489" t="s">
        <v>201</v>
      </c>
      <c r="AS44" s="489" t="s">
        <v>639</v>
      </c>
      <c r="AT44" s="489"/>
      <c r="AU44" s="479"/>
    </row>
    <row r="45" s="12" customFormat="1" ht="46.8" spans="1:47">
      <c r="A45" s="464">
        <v>36</v>
      </c>
      <c r="B45" s="491"/>
      <c r="C45" s="491">
        <v>2024</v>
      </c>
      <c r="D45" s="491" t="s">
        <v>521</v>
      </c>
      <c r="E45" s="476" t="s">
        <v>178</v>
      </c>
      <c r="F45" s="476" t="s">
        <v>1021</v>
      </c>
      <c r="G45" s="476" t="s">
        <v>503</v>
      </c>
      <c r="H45" s="476" t="s">
        <v>523</v>
      </c>
      <c r="I45" s="464">
        <v>1</v>
      </c>
      <c r="J45" s="464">
        <v>25</v>
      </c>
      <c r="K45" s="464"/>
      <c r="L45" s="464"/>
      <c r="M45" s="464"/>
      <c r="N45" s="464"/>
      <c r="O45" s="464"/>
      <c r="P45" s="464"/>
      <c r="Q45" s="464"/>
      <c r="R45" s="464"/>
      <c r="S45" s="464">
        <v>435</v>
      </c>
      <c r="T45" s="464">
        <v>1563</v>
      </c>
      <c r="U45" s="464">
        <v>102</v>
      </c>
      <c r="V45" s="464">
        <v>102</v>
      </c>
      <c r="W45" s="464" t="s">
        <v>1019</v>
      </c>
      <c r="X45" s="464" t="s">
        <v>880</v>
      </c>
      <c r="Y45" s="464" t="s">
        <v>183</v>
      </c>
      <c r="Z45" s="464" t="s">
        <v>881</v>
      </c>
      <c r="AA45" s="464"/>
      <c r="AB45" s="464">
        <v>25</v>
      </c>
      <c r="AC45" s="464"/>
      <c r="AD45" s="464"/>
      <c r="AE45" s="464"/>
      <c r="AF45" s="464"/>
      <c r="AG45" s="464"/>
      <c r="AH45" s="464"/>
      <c r="AI45" s="464"/>
      <c r="AJ45" s="464"/>
      <c r="AK45" s="464"/>
      <c r="AL45" s="464"/>
      <c r="AM45" s="464"/>
      <c r="AN45" s="464"/>
      <c r="AO45" s="476" t="s">
        <v>896</v>
      </c>
      <c r="AP45" s="476" t="s">
        <v>897</v>
      </c>
      <c r="AQ45" s="489"/>
      <c r="AR45" s="489" t="s">
        <v>201</v>
      </c>
      <c r="AS45" s="489" t="s">
        <v>639</v>
      </c>
      <c r="AT45" s="489"/>
      <c r="AU45" s="479"/>
    </row>
    <row r="46" s="458" customFormat="1" ht="109.2" spans="1:47">
      <c r="A46" s="464">
        <v>37</v>
      </c>
      <c r="B46" s="464"/>
      <c r="C46" s="464">
        <v>2024</v>
      </c>
      <c r="D46" s="488" t="s">
        <v>565</v>
      </c>
      <c r="E46" s="464" t="s">
        <v>302</v>
      </c>
      <c r="F46" s="464" t="s">
        <v>1009</v>
      </c>
      <c r="G46" s="488" t="s">
        <v>535</v>
      </c>
      <c r="H46" s="488" t="s">
        <v>566</v>
      </c>
      <c r="I46" s="464">
        <v>1</v>
      </c>
      <c r="J46" s="464"/>
      <c r="K46" s="464"/>
      <c r="L46" s="464"/>
      <c r="M46" s="464"/>
      <c r="N46" s="464"/>
      <c r="O46" s="464"/>
      <c r="P46" s="464"/>
      <c r="Q46" s="464"/>
      <c r="R46" s="464"/>
      <c r="S46" s="464"/>
      <c r="T46" s="464"/>
      <c r="U46" s="464"/>
      <c r="V46" s="464"/>
      <c r="W46" s="464" t="s">
        <v>206</v>
      </c>
      <c r="X46" s="464" t="s">
        <v>902</v>
      </c>
      <c r="Y46" s="464" t="s">
        <v>207</v>
      </c>
      <c r="Z46" s="464" t="s">
        <v>866</v>
      </c>
      <c r="AA46" s="464"/>
      <c r="AB46" s="488">
        <v>210</v>
      </c>
      <c r="AC46" s="464"/>
      <c r="AD46" s="504"/>
      <c r="AE46" s="504"/>
      <c r="AF46" s="504"/>
      <c r="AG46" s="504"/>
      <c r="AH46" s="464"/>
      <c r="AI46" s="464"/>
      <c r="AJ46" s="464"/>
      <c r="AK46" s="464"/>
      <c r="AL46" s="464"/>
      <c r="AM46" s="464"/>
      <c r="AN46" s="464"/>
      <c r="AO46" s="522" t="s">
        <v>929</v>
      </c>
      <c r="AP46" s="475" t="s">
        <v>930</v>
      </c>
      <c r="AQ46" s="489"/>
      <c r="AR46" s="489" t="s">
        <v>201</v>
      </c>
      <c r="AS46" s="489" t="s">
        <v>639</v>
      </c>
      <c r="AT46" s="489"/>
      <c r="AU46" s="479"/>
    </row>
    <row r="47" s="458" customFormat="1" ht="171.6" spans="1:47">
      <c r="A47" s="464">
        <v>38</v>
      </c>
      <c r="B47" s="464"/>
      <c r="C47" s="464">
        <v>2024</v>
      </c>
      <c r="D47" s="488" t="s">
        <v>567</v>
      </c>
      <c r="E47" s="464" t="s">
        <v>178</v>
      </c>
      <c r="F47" s="464" t="s">
        <v>1009</v>
      </c>
      <c r="G47" s="488" t="s">
        <v>535</v>
      </c>
      <c r="H47" s="488" t="s">
        <v>568</v>
      </c>
      <c r="I47" s="464">
        <v>1</v>
      </c>
      <c r="J47" s="464"/>
      <c r="K47" s="464"/>
      <c r="L47" s="464"/>
      <c r="M47" s="464"/>
      <c r="N47" s="464"/>
      <c r="O47" s="464"/>
      <c r="P47" s="464"/>
      <c r="Q47" s="464"/>
      <c r="R47" s="464"/>
      <c r="S47" s="464">
        <v>788</v>
      </c>
      <c r="T47" s="464">
        <v>2878</v>
      </c>
      <c r="U47" s="464">
        <v>369</v>
      </c>
      <c r="V47" s="464">
        <v>1380</v>
      </c>
      <c r="W47" s="464" t="s">
        <v>206</v>
      </c>
      <c r="X47" s="464" t="s">
        <v>902</v>
      </c>
      <c r="Y47" s="464" t="s">
        <v>207</v>
      </c>
      <c r="Z47" s="464" t="s">
        <v>715</v>
      </c>
      <c r="AA47" s="464"/>
      <c r="AB47" s="488">
        <v>370</v>
      </c>
      <c r="AC47" s="464"/>
      <c r="AD47" s="504"/>
      <c r="AE47" s="504"/>
      <c r="AF47" s="504"/>
      <c r="AG47" s="504"/>
      <c r="AH47" s="464"/>
      <c r="AI47" s="464"/>
      <c r="AJ47" s="464"/>
      <c r="AK47" s="464"/>
      <c r="AL47" s="464"/>
      <c r="AM47" s="464"/>
      <c r="AN47" s="464"/>
      <c r="AO47" s="522" t="s">
        <v>931</v>
      </c>
      <c r="AP47" s="475" t="s">
        <v>913</v>
      </c>
      <c r="AQ47" s="489"/>
      <c r="AR47" s="489" t="s">
        <v>201</v>
      </c>
      <c r="AS47" s="489" t="s">
        <v>639</v>
      </c>
      <c r="AT47" s="489"/>
      <c r="AU47" s="479"/>
    </row>
    <row r="48" s="238" customFormat="1" ht="93.6" spans="1:47">
      <c r="A48" s="464">
        <v>39</v>
      </c>
      <c r="B48" s="494"/>
      <c r="C48" s="494" t="s">
        <v>303</v>
      </c>
      <c r="D48" s="494" t="s">
        <v>592</v>
      </c>
      <c r="E48" s="494" t="s">
        <v>178</v>
      </c>
      <c r="F48" s="494" t="s">
        <v>1022</v>
      </c>
      <c r="G48" s="494" t="s">
        <v>593</v>
      </c>
      <c r="H48" s="495" t="s">
        <v>594</v>
      </c>
      <c r="I48" s="494">
        <v>1</v>
      </c>
      <c r="J48" s="494" t="s">
        <v>948</v>
      </c>
      <c r="K48" s="494"/>
      <c r="L48" s="494"/>
      <c r="M48" s="494"/>
      <c r="N48" s="494"/>
      <c r="O48" s="494"/>
      <c r="P48" s="494"/>
      <c r="Q48" s="494"/>
      <c r="R48" s="494"/>
      <c r="S48" s="494">
        <v>50</v>
      </c>
      <c r="T48" s="494">
        <v>218</v>
      </c>
      <c r="U48" s="494">
        <v>44</v>
      </c>
      <c r="V48" s="494">
        <v>2</v>
      </c>
      <c r="W48" s="466" t="s">
        <v>985</v>
      </c>
      <c r="X48" s="494" t="s">
        <v>944</v>
      </c>
      <c r="Y48" s="494" t="s">
        <v>207</v>
      </c>
      <c r="Z48" s="494" t="s">
        <v>945</v>
      </c>
      <c r="AA48" s="494"/>
      <c r="AB48" s="466">
        <v>370</v>
      </c>
      <c r="AC48" s="494"/>
      <c r="AD48" s="494"/>
      <c r="AE48" s="494"/>
      <c r="AF48" s="494"/>
      <c r="AG48" s="494"/>
      <c r="AH48" s="494"/>
      <c r="AI48" s="494"/>
      <c r="AJ48" s="494"/>
      <c r="AK48" s="494"/>
      <c r="AL48" s="494"/>
      <c r="AM48" s="513"/>
      <c r="AN48" s="513"/>
      <c r="AO48" s="513" t="s">
        <v>949</v>
      </c>
      <c r="AP48" s="513" t="s">
        <v>949</v>
      </c>
      <c r="AQ48" s="489"/>
      <c r="AR48" s="489" t="s">
        <v>201</v>
      </c>
      <c r="AS48" s="489" t="s">
        <v>639</v>
      </c>
      <c r="AT48" s="489"/>
      <c r="AU48" s="479"/>
    </row>
    <row r="49" s="238" customFormat="1" ht="140.4" spans="1:47">
      <c r="A49" s="464">
        <v>40</v>
      </c>
      <c r="B49" s="494"/>
      <c r="C49" s="494" t="s">
        <v>303</v>
      </c>
      <c r="D49" s="496" t="s">
        <v>614</v>
      </c>
      <c r="E49" s="494" t="s">
        <v>178</v>
      </c>
      <c r="F49" s="494" t="s">
        <v>1022</v>
      </c>
      <c r="G49" s="494" t="s">
        <v>950</v>
      </c>
      <c r="H49" s="495" t="s">
        <v>951</v>
      </c>
      <c r="I49" s="494">
        <v>1</v>
      </c>
      <c r="J49" s="494" t="s">
        <v>952</v>
      </c>
      <c r="K49" s="494"/>
      <c r="L49" s="494"/>
      <c r="M49" s="494"/>
      <c r="N49" s="494"/>
      <c r="O49" s="494"/>
      <c r="P49" s="494"/>
      <c r="Q49" s="494"/>
      <c r="R49" s="494"/>
      <c r="S49" s="494" t="s">
        <v>953</v>
      </c>
      <c r="T49" s="502" t="s">
        <v>954</v>
      </c>
      <c r="U49" s="494" t="s">
        <v>955</v>
      </c>
      <c r="V49" s="494" t="s">
        <v>956</v>
      </c>
      <c r="W49" s="466" t="s">
        <v>985</v>
      </c>
      <c r="X49" s="494" t="s">
        <v>944</v>
      </c>
      <c r="Y49" s="494" t="s">
        <v>183</v>
      </c>
      <c r="Z49" s="494" t="s">
        <v>957</v>
      </c>
      <c r="AA49" s="494"/>
      <c r="AB49" s="494"/>
      <c r="AC49" s="494"/>
      <c r="AD49" s="494"/>
      <c r="AE49" s="494"/>
      <c r="AF49" s="494"/>
      <c r="AG49" s="494"/>
      <c r="AH49" s="494"/>
      <c r="AI49" s="494"/>
      <c r="AJ49" s="494"/>
      <c r="AK49" s="494"/>
      <c r="AL49" s="494"/>
      <c r="AM49" s="513"/>
      <c r="AN49" s="513"/>
      <c r="AO49" s="513" t="s">
        <v>958</v>
      </c>
      <c r="AP49" s="513" t="s">
        <v>959</v>
      </c>
      <c r="AQ49" s="489"/>
      <c r="AR49" s="489" t="s">
        <v>201</v>
      </c>
      <c r="AS49" s="489" t="s">
        <v>184</v>
      </c>
      <c r="AT49" s="489"/>
      <c r="AU49" s="479"/>
    </row>
    <row r="50" ht="68" customHeight="1" spans="1:47">
      <c r="A50" s="497" t="s">
        <v>1023</v>
      </c>
      <c r="B50" s="498"/>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row>
  </sheetData>
  <autoFilter ref="A5:XFD50">
    <extLst/>
  </autoFilter>
  <mergeCells count="55">
    <mergeCell ref="A1:D1"/>
    <mergeCell ref="A2:AP2"/>
    <mergeCell ref="K3:R3"/>
    <mergeCell ref="S3:V3"/>
    <mergeCell ref="W3:AA3"/>
    <mergeCell ref="AB3:AN3"/>
    <mergeCell ref="AD4:AG4"/>
    <mergeCell ref="A6:H6"/>
    <mergeCell ref="A7:H7"/>
    <mergeCell ref="A20:H20"/>
    <mergeCell ref="A30:H30"/>
    <mergeCell ref="A50:AU5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71"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12" customWidth="1"/>
    <col min="5" max="5" width="16.3518518518519" style="9" customWidth="1"/>
    <col min="6" max="6" width="21.3611111111111" style="14" customWidth="1"/>
    <col min="7" max="7" width="31.7962962962963" style="9" customWidth="1"/>
    <col min="8" max="8" width="100.972222222222" style="3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12" customWidth="1"/>
    <col min="48" max="16382" width="8.88888888888889" style="12"/>
    <col min="16383" max="16384" width="8.88888888888889" style="8"/>
  </cols>
  <sheetData>
    <row r="1" s="5" customFormat="1" ht="18" hidden="1" spans="1:47">
      <c r="A1" s="16" t="s">
        <v>0</v>
      </c>
      <c r="B1" s="16"/>
      <c r="C1" s="16"/>
      <c r="D1" s="15"/>
      <c r="H1" s="15"/>
      <c r="I1" s="16"/>
      <c r="J1" s="16"/>
      <c r="K1" s="16"/>
      <c r="L1" s="16"/>
      <c r="AB1" s="53"/>
      <c r="AU1" s="449"/>
    </row>
    <row r="2" s="6" customFormat="1" ht="81" customHeight="1" spans="1:47">
      <c r="A2" s="17" t="s">
        <v>1024</v>
      </c>
      <c r="B2" s="17"/>
      <c r="C2" s="17"/>
      <c r="D2" s="314"/>
      <c r="E2" s="17"/>
      <c r="F2" s="17"/>
      <c r="G2" s="17"/>
      <c r="H2" s="314"/>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450"/>
    </row>
    <row r="3" s="7" customFormat="1" ht="50" customHeight="1" spans="1:47">
      <c r="A3" s="355" t="s">
        <v>2</v>
      </c>
      <c r="B3" s="355" t="s">
        <v>3</v>
      </c>
      <c r="C3" s="355" t="s">
        <v>4</v>
      </c>
      <c r="D3" s="444" t="s">
        <v>1025</v>
      </c>
      <c r="E3" s="355" t="s">
        <v>1026</v>
      </c>
      <c r="F3" s="355" t="s">
        <v>1027</v>
      </c>
      <c r="G3" s="355" t="s">
        <v>1028</v>
      </c>
      <c r="H3" s="444" t="s">
        <v>1029</v>
      </c>
      <c r="I3" s="355" t="s">
        <v>10</v>
      </c>
      <c r="J3" s="355" t="s">
        <v>11</v>
      </c>
      <c r="K3" s="355" t="s">
        <v>12</v>
      </c>
      <c r="L3" s="355"/>
      <c r="M3" s="355"/>
      <c r="N3" s="355"/>
      <c r="O3" s="355"/>
      <c r="P3" s="355"/>
      <c r="Q3" s="355"/>
      <c r="R3" s="355"/>
      <c r="S3" s="355" t="s">
        <v>13</v>
      </c>
      <c r="T3" s="355"/>
      <c r="U3" s="355"/>
      <c r="V3" s="385"/>
      <c r="W3" s="446" t="s">
        <v>1030</v>
      </c>
      <c r="X3" s="445"/>
      <c r="Y3" s="446" t="s">
        <v>1031</v>
      </c>
      <c r="Z3" s="388"/>
      <c r="AA3" s="355"/>
      <c r="AB3" s="389" t="s">
        <v>1032</v>
      </c>
      <c r="AC3" s="390"/>
      <c r="AD3" s="390"/>
      <c r="AE3" s="390"/>
      <c r="AF3" s="390"/>
      <c r="AG3" s="390"/>
      <c r="AH3" s="390"/>
      <c r="AI3" s="390"/>
      <c r="AJ3" s="390"/>
      <c r="AK3" s="390"/>
      <c r="AL3" s="390"/>
      <c r="AM3" s="390"/>
      <c r="AN3" s="404"/>
      <c r="AO3" s="355" t="s">
        <v>16</v>
      </c>
      <c r="AP3" s="355" t="s">
        <v>17</v>
      </c>
      <c r="AQ3" s="408" t="s">
        <v>173</v>
      </c>
      <c r="AR3" s="408" t="s">
        <v>174</v>
      </c>
      <c r="AS3" s="408" t="s">
        <v>175</v>
      </c>
      <c r="AT3" s="409" t="s">
        <v>176</v>
      </c>
      <c r="AU3" s="451" t="s">
        <v>615</v>
      </c>
    </row>
    <row r="4" s="7" customFormat="1" ht="19" customHeight="1" spans="1:47">
      <c r="A4" s="355"/>
      <c r="B4" s="355"/>
      <c r="C4" s="355"/>
      <c r="D4" s="444"/>
      <c r="E4" s="355"/>
      <c r="F4" s="355"/>
      <c r="G4" s="355"/>
      <c r="H4" s="444"/>
      <c r="I4" s="355"/>
      <c r="J4" s="355"/>
      <c r="K4" s="355" t="s">
        <v>1033</v>
      </c>
      <c r="L4" s="355" t="s">
        <v>1034</v>
      </c>
      <c r="M4" s="355" t="s">
        <v>1035</v>
      </c>
      <c r="N4" s="355" t="s">
        <v>1036</v>
      </c>
      <c r="O4" s="355" t="s">
        <v>1037</v>
      </c>
      <c r="P4" s="355" t="s">
        <v>1038</v>
      </c>
      <c r="Q4" s="355" t="s">
        <v>1039</v>
      </c>
      <c r="R4" s="355" t="s">
        <v>1040</v>
      </c>
      <c r="S4" s="355" t="s">
        <v>1041</v>
      </c>
      <c r="T4" s="355" t="s">
        <v>1042</v>
      </c>
      <c r="U4" s="355" t="s">
        <v>1043</v>
      </c>
      <c r="V4" s="385" t="s">
        <v>1044</v>
      </c>
      <c r="W4" s="447"/>
      <c r="X4" s="445" t="s">
        <v>1045</v>
      </c>
      <c r="Y4" s="447"/>
      <c r="Z4" s="388" t="s">
        <v>1046</v>
      </c>
      <c r="AA4" s="355" t="s">
        <v>1047</v>
      </c>
      <c r="AB4" s="391"/>
      <c r="AC4" s="392"/>
      <c r="AD4" s="392"/>
      <c r="AE4" s="392"/>
      <c r="AF4" s="392"/>
      <c r="AG4" s="392"/>
      <c r="AH4" s="392"/>
      <c r="AI4" s="392"/>
      <c r="AJ4" s="392"/>
      <c r="AK4" s="392"/>
      <c r="AL4" s="392"/>
      <c r="AM4" s="392"/>
      <c r="AN4" s="405"/>
      <c r="AO4" s="355"/>
      <c r="AP4" s="355"/>
      <c r="AQ4" s="410"/>
      <c r="AR4" s="410"/>
      <c r="AS4" s="410"/>
      <c r="AT4" s="411"/>
      <c r="AU4" s="452"/>
    </row>
    <row r="5" s="7" customFormat="1" ht="35" customHeight="1" spans="1:47">
      <c r="A5" s="355"/>
      <c r="B5" s="355"/>
      <c r="C5" s="355"/>
      <c r="D5" s="444"/>
      <c r="E5" s="355"/>
      <c r="F5" s="355"/>
      <c r="G5" s="355"/>
      <c r="H5" s="444"/>
      <c r="I5" s="355"/>
      <c r="J5" s="355"/>
      <c r="K5" s="355"/>
      <c r="L5" s="355"/>
      <c r="M5" s="355"/>
      <c r="N5" s="355"/>
      <c r="O5" s="355"/>
      <c r="P5" s="355"/>
      <c r="Q5" s="355"/>
      <c r="R5" s="355"/>
      <c r="S5" s="355"/>
      <c r="T5" s="355"/>
      <c r="U5" s="355"/>
      <c r="V5" s="385"/>
      <c r="W5" s="448"/>
      <c r="X5" s="445"/>
      <c r="Y5" s="448"/>
      <c r="Z5" s="388"/>
      <c r="AA5" s="355"/>
      <c r="AB5" s="393"/>
      <c r="AC5" s="394"/>
      <c r="AD5" s="394"/>
      <c r="AE5" s="394"/>
      <c r="AF5" s="394"/>
      <c r="AG5" s="394"/>
      <c r="AH5" s="394"/>
      <c r="AI5" s="394"/>
      <c r="AJ5" s="394"/>
      <c r="AK5" s="394"/>
      <c r="AL5" s="394"/>
      <c r="AM5" s="394"/>
      <c r="AN5" s="406"/>
      <c r="AO5" s="355"/>
      <c r="AP5" s="355"/>
      <c r="AQ5" s="412"/>
      <c r="AR5" s="412"/>
      <c r="AS5" s="412"/>
      <c r="AT5" s="413"/>
      <c r="AU5" s="453"/>
    </row>
    <row r="6" s="7" customFormat="1" ht="202" customHeight="1" spans="1:47">
      <c r="A6" s="356" t="s">
        <v>1048</v>
      </c>
      <c r="B6" s="357"/>
      <c r="C6" s="357"/>
      <c r="D6" s="357"/>
      <c r="E6" s="357"/>
      <c r="F6" s="357"/>
      <c r="G6" s="357"/>
      <c r="H6" s="357"/>
      <c r="I6" s="357"/>
      <c r="J6" s="357"/>
      <c r="K6" s="357"/>
      <c r="L6" s="357"/>
      <c r="M6" s="357"/>
      <c r="N6" s="357"/>
      <c r="O6" s="357"/>
      <c r="P6" s="357"/>
      <c r="Q6" s="357"/>
      <c r="R6" s="357"/>
      <c r="S6" s="357"/>
      <c r="T6" s="357"/>
      <c r="U6" s="357"/>
      <c r="V6" s="357"/>
      <c r="W6" s="357"/>
      <c r="X6" s="357"/>
      <c r="Y6" s="382"/>
      <c r="Z6" s="395"/>
      <c r="AA6" s="395"/>
      <c r="AB6" s="396">
        <f>SUM(AB7:AB23)</f>
        <v>23620</v>
      </c>
      <c r="AC6" s="395"/>
      <c r="AD6" s="396"/>
      <c r="AE6" s="396"/>
      <c r="AF6" s="396"/>
      <c r="AG6" s="396"/>
      <c r="AH6" s="395"/>
      <c r="AI6" s="395"/>
      <c r="AJ6" s="395"/>
      <c r="AK6" s="395"/>
      <c r="AL6" s="395"/>
      <c r="AM6" s="395"/>
      <c r="AN6" s="395"/>
      <c r="AO6" s="395"/>
      <c r="AP6" s="395"/>
      <c r="AQ6" s="414"/>
      <c r="AR6" s="414"/>
      <c r="AS6" s="414"/>
      <c r="AT6" s="415"/>
      <c r="AU6" s="454"/>
    </row>
    <row r="7" s="7" customFormat="1" ht="141" customHeight="1" spans="1:48">
      <c r="A7" s="361">
        <v>1</v>
      </c>
      <c r="B7" s="361"/>
      <c r="C7" s="361"/>
      <c r="D7" s="423" t="s">
        <v>983</v>
      </c>
      <c r="E7" s="365" t="s">
        <v>178</v>
      </c>
      <c r="F7" s="365" t="s">
        <v>984</v>
      </c>
      <c r="G7" s="365" t="s">
        <v>180</v>
      </c>
      <c r="H7" s="423" t="s">
        <v>181</v>
      </c>
      <c r="I7" s="361"/>
      <c r="J7" s="361"/>
      <c r="K7" s="361"/>
      <c r="L7" s="361"/>
      <c r="M7" s="361"/>
      <c r="N7" s="361"/>
      <c r="O7" s="361"/>
      <c r="P7" s="361"/>
      <c r="Q7" s="361"/>
      <c r="R7" s="361"/>
      <c r="S7" s="361"/>
      <c r="T7" s="361"/>
      <c r="U7" s="361"/>
      <c r="V7" s="361"/>
      <c r="W7" s="365" t="s">
        <v>985</v>
      </c>
      <c r="X7" s="361"/>
      <c r="Y7" s="365" t="s">
        <v>183</v>
      </c>
      <c r="Z7" s="361"/>
      <c r="AA7" s="361"/>
      <c r="AB7" s="365">
        <v>2100</v>
      </c>
      <c r="AC7" s="361"/>
      <c r="AD7" s="399"/>
      <c r="AE7" s="399"/>
      <c r="AF7" s="399"/>
      <c r="AG7" s="399"/>
      <c r="AH7" s="361"/>
      <c r="AI7" s="361"/>
      <c r="AJ7" s="361"/>
      <c r="AK7" s="361"/>
      <c r="AL7" s="361"/>
      <c r="AM7" s="361"/>
      <c r="AN7" s="361"/>
      <c r="AO7" s="361"/>
      <c r="AP7" s="361"/>
      <c r="AQ7" s="368" t="s">
        <v>639</v>
      </c>
      <c r="AR7" s="368" t="s">
        <v>640</v>
      </c>
      <c r="AS7" s="368" t="s">
        <v>184</v>
      </c>
      <c r="AT7" s="368" t="s">
        <v>184</v>
      </c>
      <c r="AU7" s="67" t="s">
        <v>986</v>
      </c>
      <c r="AV7" s="12"/>
    </row>
    <row r="8" s="7" customFormat="1" ht="129" spans="1:48">
      <c r="A8" s="361">
        <v>2</v>
      </c>
      <c r="B8" s="361"/>
      <c r="C8" s="361"/>
      <c r="D8" s="222" t="s">
        <v>185</v>
      </c>
      <c r="E8" s="365" t="s">
        <v>178</v>
      </c>
      <c r="F8" s="365" t="s">
        <v>984</v>
      </c>
      <c r="G8" s="365" t="s">
        <v>186</v>
      </c>
      <c r="H8" s="222" t="s">
        <v>987</v>
      </c>
      <c r="I8" s="361"/>
      <c r="J8" s="361"/>
      <c r="K8" s="361"/>
      <c r="L8" s="361"/>
      <c r="M8" s="361"/>
      <c r="N8" s="361"/>
      <c r="O8" s="361"/>
      <c r="P8" s="361"/>
      <c r="Q8" s="361"/>
      <c r="R8" s="361"/>
      <c r="S8" s="361"/>
      <c r="T8" s="361"/>
      <c r="U8" s="361"/>
      <c r="V8" s="361"/>
      <c r="W8" s="365" t="s">
        <v>183</v>
      </c>
      <c r="X8" s="361"/>
      <c r="Y8" s="365" t="s">
        <v>183</v>
      </c>
      <c r="Z8" s="361"/>
      <c r="AA8" s="361"/>
      <c r="AB8" s="429">
        <v>2000</v>
      </c>
      <c r="AC8" s="361"/>
      <c r="AD8" s="399"/>
      <c r="AE8" s="399"/>
      <c r="AF8" s="399"/>
      <c r="AG8" s="399"/>
      <c r="AH8" s="361"/>
      <c r="AI8" s="361"/>
      <c r="AJ8" s="361"/>
      <c r="AK8" s="361"/>
      <c r="AL8" s="361"/>
      <c r="AM8" s="361"/>
      <c r="AN8" s="361"/>
      <c r="AO8" s="361"/>
      <c r="AP8" s="361"/>
      <c r="AQ8" s="368" t="s">
        <v>639</v>
      </c>
      <c r="AR8" s="368" t="s">
        <v>640</v>
      </c>
      <c r="AS8" s="368" t="s">
        <v>184</v>
      </c>
      <c r="AT8" s="368" t="s">
        <v>184</v>
      </c>
      <c r="AU8" s="67" t="s">
        <v>986</v>
      </c>
      <c r="AV8" s="12"/>
    </row>
    <row r="9" s="7" customFormat="1" ht="103.2" spans="1:48">
      <c r="A9" s="361">
        <v>3</v>
      </c>
      <c r="B9" s="361"/>
      <c r="C9" s="361"/>
      <c r="D9" s="222" t="s">
        <v>988</v>
      </c>
      <c r="E9" s="365" t="s">
        <v>178</v>
      </c>
      <c r="F9" s="365" t="s">
        <v>984</v>
      </c>
      <c r="G9" s="365" t="s">
        <v>198</v>
      </c>
      <c r="H9" s="222" t="s">
        <v>989</v>
      </c>
      <c r="I9" s="361"/>
      <c r="J9" s="361"/>
      <c r="K9" s="361"/>
      <c r="L9" s="361"/>
      <c r="M9" s="361"/>
      <c r="N9" s="361"/>
      <c r="O9" s="361"/>
      <c r="P9" s="361"/>
      <c r="Q9" s="361"/>
      <c r="R9" s="361"/>
      <c r="S9" s="361"/>
      <c r="T9" s="361"/>
      <c r="U9" s="361"/>
      <c r="V9" s="361"/>
      <c r="W9" s="380" t="s">
        <v>192</v>
      </c>
      <c r="X9" s="361"/>
      <c r="Y9" s="365" t="s">
        <v>183</v>
      </c>
      <c r="Z9" s="361"/>
      <c r="AA9" s="361"/>
      <c r="AB9" s="429">
        <v>2000</v>
      </c>
      <c r="AC9" s="361"/>
      <c r="AD9" s="399"/>
      <c r="AE9" s="399"/>
      <c r="AF9" s="399"/>
      <c r="AG9" s="399"/>
      <c r="AH9" s="361"/>
      <c r="AI9" s="361"/>
      <c r="AJ9" s="361"/>
      <c r="AK9" s="361"/>
      <c r="AL9" s="361"/>
      <c r="AM9" s="361"/>
      <c r="AN9" s="361"/>
      <c r="AO9" s="361"/>
      <c r="AP9" s="361"/>
      <c r="AQ9" s="368" t="s">
        <v>639</v>
      </c>
      <c r="AR9" s="368" t="s">
        <v>640</v>
      </c>
      <c r="AS9" s="368" t="s">
        <v>184</v>
      </c>
      <c r="AT9" s="368" t="s">
        <v>184</v>
      </c>
      <c r="AU9" s="67" t="s">
        <v>986</v>
      </c>
      <c r="AV9" s="12"/>
    </row>
    <row r="10" s="7" customFormat="1" ht="283.8" spans="1:48">
      <c r="A10" s="361">
        <v>4</v>
      </c>
      <c r="B10" s="361"/>
      <c r="C10" s="361"/>
      <c r="D10" s="364" t="s">
        <v>193</v>
      </c>
      <c r="E10" s="365" t="s">
        <v>178</v>
      </c>
      <c r="F10" s="365" t="s">
        <v>984</v>
      </c>
      <c r="G10" s="365" t="s">
        <v>194</v>
      </c>
      <c r="H10" s="364" t="s">
        <v>195</v>
      </c>
      <c r="I10" s="361"/>
      <c r="J10" s="361"/>
      <c r="K10" s="361"/>
      <c r="L10" s="361"/>
      <c r="M10" s="361"/>
      <c r="N10" s="361"/>
      <c r="O10" s="361"/>
      <c r="P10" s="361"/>
      <c r="Q10" s="361"/>
      <c r="R10" s="361"/>
      <c r="S10" s="361"/>
      <c r="T10" s="361"/>
      <c r="U10" s="361"/>
      <c r="V10" s="361"/>
      <c r="W10" s="386" t="s">
        <v>183</v>
      </c>
      <c r="X10" s="361"/>
      <c r="Y10" s="386" t="s">
        <v>183</v>
      </c>
      <c r="Z10" s="361"/>
      <c r="AA10" s="361"/>
      <c r="AB10" s="401">
        <v>2000</v>
      </c>
      <c r="AC10" s="361"/>
      <c r="AD10" s="399"/>
      <c r="AE10" s="399"/>
      <c r="AF10" s="399"/>
      <c r="AG10" s="399"/>
      <c r="AH10" s="361"/>
      <c r="AI10" s="361"/>
      <c r="AJ10" s="361"/>
      <c r="AK10" s="361"/>
      <c r="AL10" s="361"/>
      <c r="AM10" s="361"/>
      <c r="AN10" s="361"/>
      <c r="AO10" s="361"/>
      <c r="AP10" s="361"/>
      <c r="AQ10" s="368" t="s">
        <v>184</v>
      </c>
      <c r="AR10" s="368" t="s">
        <v>640</v>
      </c>
      <c r="AS10" s="368" t="s">
        <v>639</v>
      </c>
      <c r="AT10" s="368"/>
      <c r="AU10" s="67" t="s">
        <v>986</v>
      </c>
      <c r="AV10" s="12"/>
    </row>
    <row r="11" s="7" customFormat="1" ht="129" spans="1:48">
      <c r="A11" s="361">
        <v>5</v>
      </c>
      <c r="B11" s="361"/>
      <c r="C11" s="361"/>
      <c r="D11" s="425" t="s">
        <v>203</v>
      </c>
      <c r="E11" s="365" t="s">
        <v>178</v>
      </c>
      <c r="F11" s="365" t="s">
        <v>990</v>
      </c>
      <c r="G11" s="365" t="s">
        <v>204</v>
      </c>
      <c r="H11" s="364" t="s">
        <v>205</v>
      </c>
      <c r="I11" s="361"/>
      <c r="J11" s="361"/>
      <c r="K11" s="361"/>
      <c r="L11" s="361"/>
      <c r="M11" s="361"/>
      <c r="N11" s="361"/>
      <c r="O11" s="361"/>
      <c r="P11" s="361"/>
      <c r="Q11" s="361"/>
      <c r="R11" s="361"/>
      <c r="S11" s="361"/>
      <c r="T11" s="361"/>
      <c r="U11" s="361"/>
      <c r="V11" s="361"/>
      <c r="W11" s="361" t="s">
        <v>206</v>
      </c>
      <c r="X11" s="361"/>
      <c r="Y11" s="386" t="s">
        <v>207</v>
      </c>
      <c r="Z11" s="361"/>
      <c r="AA11" s="361"/>
      <c r="AB11" s="368">
        <v>1300</v>
      </c>
      <c r="AC11" s="361"/>
      <c r="AD11" s="399"/>
      <c r="AE11" s="399"/>
      <c r="AF11" s="399"/>
      <c r="AG11" s="399"/>
      <c r="AH11" s="361"/>
      <c r="AI11" s="361"/>
      <c r="AJ11" s="361"/>
      <c r="AK11" s="361"/>
      <c r="AL11" s="361"/>
      <c r="AM11" s="361"/>
      <c r="AN11" s="361"/>
      <c r="AO11" s="361"/>
      <c r="AP11" s="361"/>
      <c r="AQ11" s="368" t="s">
        <v>639</v>
      </c>
      <c r="AR11" s="368" t="s">
        <v>640</v>
      </c>
      <c r="AS11" s="368" t="s">
        <v>184</v>
      </c>
      <c r="AT11" s="368" t="s">
        <v>184</v>
      </c>
      <c r="AU11" s="67" t="s">
        <v>986</v>
      </c>
      <c r="AV11" s="12"/>
    </row>
    <row r="12" s="8" customFormat="1" ht="154.8" spans="1:48">
      <c r="A12" s="361">
        <v>6</v>
      </c>
      <c r="B12" s="368"/>
      <c r="C12" s="368"/>
      <c r="D12" s="222" t="s">
        <v>651</v>
      </c>
      <c r="E12" s="361" t="s">
        <v>178</v>
      </c>
      <c r="F12" s="365" t="s">
        <v>990</v>
      </c>
      <c r="G12" s="361" t="s">
        <v>531</v>
      </c>
      <c r="H12" s="222" t="s">
        <v>1012</v>
      </c>
      <c r="I12" s="361"/>
      <c r="J12" s="361"/>
      <c r="K12" s="361"/>
      <c r="L12" s="361"/>
      <c r="M12" s="361"/>
      <c r="N12" s="361"/>
      <c r="O12" s="361"/>
      <c r="P12" s="361"/>
      <c r="Q12" s="361"/>
      <c r="R12" s="361"/>
      <c r="S12" s="361"/>
      <c r="T12" s="361"/>
      <c r="U12" s="361"/>
      <c r="V12" s="361"/>
      <c r="W12" s="361" t="s">
        <v>183</v>
      </c>
      <c r="X12" s="361"/>
      <c r="Y12" s="361" t="s">
        <v>183</v>
      </c>
      <c r="Z12" s="361"/>
      <c r="AA12" s="361"/>
      <c r="AB12" s="361">
        <v>510</v>
      </c>
      <c r="AC12" s="361"/>
      <c r="AD12" s="361"/>
      <c r="AE12" s="361"/>
      <c r="AF12" s="361"/>
      <c r="AG12" s="361"/>
      <c r="AH12" s="361"/>
      <c r="AI12" s="361"/>
      <c r="AJ12" s="361"/>
      <c r="AK12" s="361"/>
      <c r="AL12" s="361"/>
      <c r="AM12" s="361"/>
      <c r="AN12" s="361"/>
      <c r="AO12" s="361"/>
      <c r="AP12" s="361"/>
      <c r="AQ12" s="361" t="s">
        <v>639</v>
      </c>
      <c r="AR12" s="368" t="s">
        <v>640</v>
      </c>
      <c r="AS12" s="361" t="s">
        <v>184</v>
      </c>
      <c r="AT12" s="368"/>
      <c r="AU12" s="67" t="s">
        <v>986</v>
      </c>
      <c r="AV12" s="12"/>
    </row>
    <row r="13" s="7" customFormat="1" ht="103.2" spans="1:48">
      <c r="A13" s="361">
        <v>7</v>
      </c>
      <c r="B13" s="361"/>
      <c r="C13" s="361"/>
      <c r="D13" s="441" t="s">
        <v>212</v>
      </c>
      <c r="E13" s="365" t="s">
        <v>178</v>
      </c>
      <c r="F13" s="365" t="s">
        <v>990</v>
      </c>
      <c r="G13" s="361" t="s">
        <v>213</v>
      </c>
      <c r="H13" s="442" t="s">
        <v>991</v>
      </c>
      <c r="I13" s="361"/>
      <c r="J13" s="361"/>
      <c r="K13" s="361"/>
      <c r="L13" s="361"/>
      <c r="M13" s="361"/>
      <c r="N13" s="361"/>
      <c r="O13" s="361"/>
      <c r="P13" s="361"/>
      <c r="Q13" s="361"/>
      <c r="R13" s="361"/>
      <c r="S13" s="361"/>
      <c r="T13" s="361"/>
      <c r="U13" s="361"/>
      <c r="V13" s="361"/>
      <c r="W13" s="361" t="s">
        <v>992</v>
      </c>
      <c r="X13" s="361"/>
      <c r="Y13" s="361" t="s">
        <v>215</v>
      </c>
      <c r="Z13" s="361"/>
      <c r="AA13" s="361"/>
      <c r="AB13" s="443">
        <v>1800</v>
      </c>
      <c r="AC13" s="361"/>
      <c r="AD13" s="399"/>
      <c r="AE13" s="399"/>
      <c r="AF13" s="399"/>
      <c r="AG13" s="399"/>
      <c r="AH13" s="361"/>
      <c r="AI13" s="361"/>
      <c r="AJ13" s="361"/>
      <c r="AK13" s="361"/>
      <c r="AL13" s="361"/>
      <c r="AM13" s="361"/>
      <c r="AN13" s="361"/>
      <c r="AO13" s="361"/>
      <c r="AP13" s="361"/>
      <c r="AQ13" s="368" t="s">
        <v>184</v>
      </c>
      <c r="AR13" s="368" t="s">
        <v>640</v>
      </c>
      <c r="AS13" s="368" t="s">
        <v>639</v>
      </c>
      <c r="AT13" s="368" t="s">
        <v>184</v>
      </c>
      <c r="AU13" s="67" t="s">
        <v>1049</v>
      </c>
      <c r="AV13" s="12"/>
    </row>
    <row r="14" s="7" customFormat="1" ht="154.8" spans="1:48">
      <c r="A14" s="361">
        <v>8</v>
      </c>
      <c r="B14" s="361"/>
      <c r="C14" s="361"/>
      <c r="D14" s="425" t="s">
        <v>220</v>
      </c>
      <c r="E14" s="361" t="s">
        <v>178</v>
      </c>
      <c r="F14" s="365" t="s">
        <v>990</v>
      </c>
      <c r="G14" s="361" t="s">
        <v>221</v>
      </c>
      <c r="H14" s="425" t="s">
        <v>222</v>
      </c>
      <c r="I14" s="361"/>
      <c r="J14" s="361"/>
      <c r="K14" s="361"/>
      <c r="L14" s="361"/>
      <c r="M14" s="361"/>
      <c r="N14" s="361"/>
      <c r="O14" s="361"/>
      <c r="P14" s="361"/>
      <c r="Q14" s="361"/>
      <c r="R14" s="361"/>
      <c r="S14" s="361"/>
      <c r="T14" s="361"/>
      <c r="U14" s="361"/>
      <c r="V14" s="361"/>
      <c r="W14" s="380" t="s">
        <v>211</v>
      </c>
      <c r="X14" s="361"/>
      <c r="Y14" s="361" t="s">
        <v>207</v>
      </c>
      <c r="Z14" s="361"/>
      <c r="AA14" s="361"/>
      <c r="AB14" s="361">
        <v>5000</v>
      </c>
      <c r="AC14" s="361"/>
      <c r="AD14" s="399"/>
      <c r="AE14" s="399"/>
      <c r="AF14" s="399"/>
      <c r="AG14" s="399"/>
      <c r="AH14" s="361"/>
      <c r="AI14" s="361"/>
      <c r="AJ14" s="361"/>
      <c r="AK14" s="361"/>
      <c r="AL14" s="361"/>
      <c r="AM14" s="361"/>
      <c r="AN14" s="361"/>
      <c r="AO14" s="361"/>
      <c r="AP14" s="361"/>
      <c r="AQ14" s="368" t="s">
        <v>184</v>
      </c>
      <c r="AR14" s="368" t="s">
        <v>640</v>
      </c>
      <c r="AS14" s="368" t="s">
        <v>639</v>
      </c>
      <c r="AT14" s="368"/>
      <c r="AU14" s="67" t="s">
        <v>1050</v>
      </c>
      <c r="AV14" s="12"/>
    </row>
    <row r="15" s="7" customFormat="1" ht="103.2" spans="1:48">
      <c r="A15" s="361">
        <v>9</v>
      </c>
      <c r="B15" s="361"/>
      <c r="C15" s="361"/>
      <c r="D15" s="377" t="s">
        <v>208</v>
      </c>
      <c r="E15" s="365" t="s">
        <v>178</v>
      </c>
      <c r="F15" s="365" t="s">
        <v>990</v>
      </c>
      <c r="G15" s="365" t="s">
        <v>209</v>
      </c>
      <c r="H15" s="377" t="s">
        <v>210</v>
      </c>
      <c r="I15" s="361"/>
      <c r="J15" s="361"/>
      <c r="K15" s="361"/>
      <c r="L15" s="361"/>
      <c r="M15" s="361"/>
      <c r="N15" s="361"/>
      <c r="O15" s="361"/>
      <c r="P15" s="361"/>
      <c r="Q15" s="361"/>
      <c r="R15" s="361"/>
      <c r="S15" s="361"/>
      <c r="T15" s="361"/>
      <c r="U15" s="361"/>
      <c r="V15" s="361"/>
      <c r="W15" s="380" t="s">
        <v>211</v>
      </c>
      <c r="X15" s="361"/>
      <c r="Y15" s="386" t="s">
        <v>207</v>
      </c>
      <c r="Z15" s="361"/>
      <c r="AA15" s="361"/>
      <c r="AB15" s="361">
        <v>300</v>
      </c>
      <c r="AC15" s="361"/>
      <c r="AD15" s="399"/>
      <c r="AE15" s="399"/>
      <c r="AF15" s="399"/>
      <c r="AG15" s="399"/>
      <c r="AH15" s="361"/>
      <c r="AI15" s="361"/>
      <c r="AJ15" s="361"/>
      <c r="AK15" s="361"/>
      <c r="AL15" s="361"/>
      <c r="AM15" s="361"/>
      <c r="AN15" s="361"/>
      <c r="AO15" s="361"/>
      <c r="AP15" s="361"/>
      <c r="AQ15" s="368" t="s">
        <v>639</v>
      </c>
      <c r="AR15" s="368" t="s">
        <v>640</v>
      </c>
      <c r="AS15" s="368" t="s">
        <v>639</v>
      </c>
      <c r="AT15" s="368"/>
      <c r="AU15" s="67"/>
      <c r="AV15" s="12"/>
    </row>
    <row r="16" s="7" customFormat="1" ht="129" spans="1:48">
      <c r="A16" s="361">
        <v>10</v>
      </c>
      <c r="B16" s="361"/>
      <c r="C16" s="361"/>
      <c r="D16" s="65" t="s">
        <v>993</v>
      </c>
      <c r="E16" s="361" t="s">
        <v>178</v>
      </c>
      <c r="F16" s="361" t="s">
        <v>994</v>
      </c>
      <c r="G16" s="361" t="s">
        <v>995</v>
      </c>
      <c r="H16" s="65" t="s">
        <v>996</v>
      </c>
      <c r="I16" s="361"/>
      <c r="J16" s="361"/>
      <c r="K16" s="361"/>
      <c r="L16" s="361"/>
      <c r="M16" s="361"/>
      <c r="N16" s="361"/>
      <c r="O16" s="361"/>
      <c r="P16" s="361"/>
      <c r="Q16" s="361"/>
      <c r="R16" s="361"/>
      <c r="S16" s="361"/>
      <c r="T16" s="361"/>
      <c r="U16" s="361"/>
      <c r="V16" s="361"/>
      <c r="W16" s="380" t="s">
        <v>997</v>
      </c>
      <c r="X16" s="361"/>
      <c r="Y16" s="361" t="s">
        <v>997</v>
      </c>
      <c r="Z16" s="361"/>
      <c r="AA16" s="361"/>
      <c r="AB16" s="361">
        <v>210</v>
      </c>
      <c r="AC16" s="361"/>
      <c r="AD16" s="399"/>
      <c r="AE16" s="399"/>
      <c r="AF16" s="399"/>
      <c r="AG16" s="399"/>
      <c r="AH16" s="361"/>
      <c r="AI16" s="361"/>
      <c r="AJ16" s="361"/>
      <c r="AK16" s="361"/>
      <c r="AL16" s="361"/>
      <c r="AM16" s="361"/>
      <c r="AN16" s="361"/>
      <c r="AO16" s="361"/>
      <c r="AP16" s="361"/>
      <c r="AQ16" s="368"/>
      <c r="AR16" s="368" t="s">
        <v>640</v>
      </c>
      <c r="AS16" s="368" t="s">
        <v>639</v>
      </c>
      <c r="AT16" s="368"/>
      <c r="AU16" s="455"/>
      <c r="AV16" s="12"/>
    </row>
    <row r="17" s="7" customFormat="1" ht="51.6" spans="1:48">
      <c r="A17" s="361">
        <v>11</v>
      </c>
      <c r="B17" s="361"/>
      <c r="C17" s="361"/>
      <c r="D17" s="65" t="s">
        <v>998</v>
      </c>
      <c r="E17" s="361" t="s">
        <v>178</v>
      </c>
      <c r="F17" s="361" t="s">
        <v>994</v>
      </c>
      <c r="G17" s="361" t="s">
        <v>995</v>
      </c>
      <c r="H17" s="65" t="s">
        <v>999</v>
      </c>
      <c r="I17" s="361"/>
      <c r="J17" s="361"/>
      <c r="K17" s="361"/>
      <c r="L17" s="361"/>
      <c r="M17" s="361"/>
      <c r="N17" s="361"/>
      <c r="O17" s="361"/>
      <c r="P17" s="361"/>
      <c r="Q17" s="361"/>
      <c r="R17" s="361"/>
      <c r="S17" s="361"/>
      <c r="T17" s="361"/>
      <c r="U17" s="361"/>
      <c r="V17" s="361"/>
      <c r="W17" s="380" t="s">
        <v>183</v>
      </c>
      <c r="X17" s="361"/>
      <c r="Y17" s="380" t="s">
        <v>183</v>
      </c>
      <c r="Z17" s="361"/>
      <c r="AA17" s="361"/>
      <c r="AB17" s="361">
        <v>150</v>
      </c>
      <c r="AC17" s="361"/>
      <c r="AD17" s="399"/>
      <c r="AE17" s="399"/>
      <c r="AF17" s="399"/>
      <c r="AG17" s="399"/>
      <c r="AH17" s="361"/>
      <c r="AI17" s="361"/>
      <c r="AJ17" s="361"/>
      <c r="AK17" s="361"/>
      <c r="AL17" s="361"/>
      <c r="AM17" s="361"/>
      <c r="AN17" s="361"/>
      <c r="AO17" s="361"/>
      <c r="AP17" s="361"/>
      <c r="AQ17" s="368" t="s">
        <v>639</v>
      </c>
      <c r="AR17" s="368" t="s">
        <v>640</v>
      </c>
      <c r="AS17" s="368" t="s">
        <v>184</v>
      </c>
      <c r="AT17" s="368"/>
      <c r="AU17" s="455"/>
      <c r="AV17" s="12"/>
    </row>
    <row r="18" s="7" customFormat="1" ht="77.4" spans="1:48">
      <c r="A18" s="361">
        <v>12</v>
      </c>
      <c r="B18" s="361"/>
      <c r="C18" s="361"/>
      <c r="D18" s="65" t="s">
        <v>1004</v>
      </c>
      <c r="E18" s="361" t="s">
        <v>178</v>
      </c>
      <c r="F18" s="361" t="s">
        <v>1005</v>
      </c>
      <c r="G18" s="361" t="s">
        <v>995</v>
      </c>
      <c r="H18" s="65" t="s">
        <v>1006</v>
      </c>
      <c r="I18" s="361"/>
      <c r="J18" s="361"/>
      <c r="K18" s="361"/>
      <c r="L18" s="361"/>
      <c r="M18" s="361"/>
      <c r="N18" s="361"/>
      <c r="O18" s="361"/>
      <c r="P18" s="361"/>
      <c r="Q18" s="361"/>
      <c r="R18" s="361"/>
      <c r="S18" s="361"/>
      <c r="T18" s="361"/>
      <c r="U18" s="361"/>
      <c r="V18" s="361"/>
      <c r="W18" s="361" t="s">
        <v>1007</v>
      </c>
      <c r="X18" s="361"/>
      <c r="Y18" s="361" t="s">
        <v>1007</v>
      </c>
      <c r="Z18" s="361"/>
      <c r="AA18" s="361"/>
      <c r="AB18" s="361">
        <v>38</v>
      </c>
      <c r="AC18" s="361"/>
      <c r="AD18" s="399"/>
      <c r="AE18" s="399"/>
      <c r="AF18" s="399"/>
      <c r="AG18" s="399"/>
      <c r="AH18" s="361"/>
      <c r="AI18" s="361"/>
      <c r="AJ18" s="361"/>
      <c r="AK18" s="361"/>
      <c r="AL18" s="361"/>
      <c r="AM18" s="361"/>
      <c r="AN18" s="361"/>
      <c r="AO18" s="361"/>
      <c r="AP18" s="361"/>
      <c r="AQ18" s="368" t="s">
        <v>639</v>
      </c>
      <c r="AR18" s="368" t="s">
        <v>640</v>
      </c>
      <c r="AS18" s="368" t="s">
        <v>639</v>
      </c>
      <c r="AT18" s="368"/>
      <c r="AU18" s="455"/>
      <c r="AV18" s="12"/>
    </row>
    <row r="19" ht="232.2" spans="1:48">
      <c r="A19" s="361">
        <v>13</v>
      </c>
      <c r="B19" s="365"/>
      <c r="C19" s="365" t="s">
        <v>303</v>
      </c>
      <c r="D19" s="381" t="s">
        <v>1051</v>
      </c>
      <c r="E19" s="365" t="s">
        <v>178</v>
      </c>
      <c r="F19" s="365" t="s">
        <v>1022</v>
      </c>
      <c r="G19" s="365" t="s">
        <v>950</v>
      </c>
      <c r="H19" s="381" t="s">
        <v>1052</v>
      </c>
      <c r="I19" s="428">
        <v>1</v>
      </c>
      <c r="J19" s="428" t="s">
        <v>952</v>
      </c>
      <c r="K19" s="428"/>
      <c r="L19" s="428"/>
      <c r="M19" s="428"/>
      <c r="N19" s="428"/>
      <c r="O19" s="428"/>
      <c r="P19" s="428"/>
      <c r="Q19" s="428"/>
      <c r="R19" s="428"/>
      <c r="S19" s="428" t="s">
        <v>953</v>
      </c>
      <c r="T19" s="436" t="s">
        <v>954</v>
      </c>
      <c r="U19" s="428" t="s">
        <v>955</v>
      </c>
      <c r="V19" s="428" t="s">
        <v>956</v>
      </c>
      <c r="W19" s="365" t="s">
        <v>985</v>
      </c>
      <c r="X19" s="365" t="s">
        <v>944</v>
      </c>
      <c r="Y19" s="365" t="s">
        <v>183</v>
      </c>
      <c r="Z19" s="365" t="s">
        <v>957</v>
      </c>
      <c r="AA19" s="365"/>
      <c r="AB19" s="365">
        <v>450</v>
      </c>
      <c r="AC19" s="365"/>
      <c r="AD19" s="365"/>
      <c r="AE19" s="365"/>
      <c r="AF19" s="365"/>
      <c r="AG19" s="365"/>
      <c r="AH19" s="365"/>
      <c r="AI19" s="365"/>
      <c r="AJ19" s="365"/>
      <c r="AK19" s="365"/>
      <c r="AL19" s="365"/>
      <c r="AM19" s="361"/>
      <c r="AN19" s="361"/>
      <c r="AO19" s="361" t="s">
        <v>958</v>
      </c>
      <c r="AP19" s="361" t="s">
        <v>959</v>
      </c>
      <c r="AQ19" s="368" t="s">
        <v>639</v>
      </c>
      <c r="AR19" s="368" t="s">
        <v>640</v>
      </c>
      <c r="AS19" s="368" t="s">
        <v>184</v>
      </c>
      <c r="AT19" s="368"/>
      <c r="AU19" s="455"/>
      <c r="AV19" s="12">
        <v>1</v>
      </c>
    </row>
    <row r="20" s="12" customFormat="1" ht="232.2" spans="1:48">
      <c r="A20" s="361">
        <v>14</v>
      </c>
      <c r="B20" s="370"/>
      <c r="C20" s="361">
        <v>2024</v>
      </c>
      <c r="D20" s="65" t="s">
        <v>259</v>
      </c>
      <c r="E20" s="361" t="s">
        <v>178</v>
      </c>
      <c r="F20" s="365" t="s">
        <v>1013</v>
      </c>
      <c r="G20" s="361" t="s">
        <v>225</v>
      </c>
      <c r="H20" s="65" t="s">
        <v>1053</v>
      </c>
      <c r="I20" s="361"/>
      <c r="J20" s="368" t="s">
        <v>682</v>
      </c>
      <c r="K20" s="368"/>
      <c r="L20" s="368"/>
      <c r="M20" s="368"/>
      <c r="N20" s="368"/>
      <c r="O20" s="368"/>
      <c r="P20" s="368"/>
      <c r="Q20" s="368"/>
      <c r="R20" s="368"/>
      <c r="S20" s="368">
        <v>289</v>
      </c>
      <c r="T20" s="368">
        <v>1120</v>
      </c>
      <c r="U20" s="368">
        <v>66</v>
      </c>
      <c r="V20" s="368">
        <v>275</v>
      </c>
      <c r="W20" s="361" t="s">
        <v>227</v>
      </c>
      <c r="X20" s="361" t="s">
        <v>656</v>
      </c>
      <c r="Y20" s="361" t="s">
        <v>183</v>
      </c>
      <c r="Z20" s="361"/>
      <c r="AA20" s="361"/>
      <c r="AB20" s="368">
        <v>300</v>
      </c>
      <c r="AC20" s="368"/>
      <c r="AD20" s="368"/>
      <c r="AE20" s="368"/>
      <c r="AF20" s="368"/>
      <c r="AG20" s="368"/>
      <c r="AH20" s="368"/>
      <c r="AI20" s="368"/>
      <c r="AJ20" s="368"/>
      <c r="AK20" s="368"/>
      <c r="AL20" s="368"/>
      <c r="AM20" s="368"/>
      <c r="AN20" s="368"/>
      <c r="AO20" s="361" t="s">
        <v>683</v>
      </c>
      <c r="AP20" s="361" t="s">
        <v>683</v>
      </c>
      <c r="AQ20" s="368" t="s">
        <v>184</v>
      </c>
      <c r="AR20" s="368" t="s">
        <v>640</v>
      </c>
      <c r="AS20" s="368" t="s">
        <v>184</v>
      </c>
      <c r="AT20" s="368"/>
      <c r="AU20" s="455"/>
      <c r="AV20" s="12">
        <v>1</v>
      </c>
    </row>
    <row r="21" s="7" customFormat="1" ht="77.4" spans="1:48">
      <c r="A21" s="361">
        <v>15</v>
      </c>
      <c r="B21" s="361"/>
      <c r="C21" s="361"/>
      <c r="D21" s="65" t="s">
        <v>216</v>
      </c>
      <c r="E21" s="361" t="s">
        <v>178</v>
      </c>
      <c r="F21" s="361" t="s">
        <v>1009</v>
      </c>
      <c r="G21" s="361" t="s">
        <v>218</v>
      </c>
      <c r="H21" s="65" t="s">
        <v>219</v>
      </c>
      <c r="I21" s="361"/>
      <c r="J21" s="361"/>
      <c r="K21" s="361"/>
      <c r="L21" s="361"/>
      <c r="M21" s="361"/>
      <c r="N21" s="361"/>
      <c r="O21" s="361"/>
      <c r="P21" s="361"/>
      <c r="Q21" s="361"/>
      <c r="R21" s="361"/>
      <c r="S21" s="361"/>
      <c r="T21" s="361"/>
      <c r="U21" s="361"/>
      <c r="V21" s="361"/>
      <c r="W21" s="361" t="s">
        <v>206</v>
      </c>
      <c r="X21" s="361"/>
      <c r="Y21" s="361" t="s">
        <v>183</v>
      </c>
      <c r="Z21" s="361"/>
      <c r="AA21" s="361"/>
      <c r="AB21" s="361">
        <v>220</v>
      </c>
      <c r="AC21" s="361"/>
      <c r="AD21" s="399"/>
      <c r="AE21" s="399"/>
      <c r="AF21" s="399"/>
      <c r="AG21" s="399"/>
      <c r="AH21" s="361"/>
      <c r="AI21" s="361"/>
      <c r="AJ21" s="361"/>
      <c r="AK21" s="361"/>
      <c r="AL21" s="361"/>
      <c r="AM21" s="361"/>
      <c r="AN21" s="361"/>
      <c r="AO21" s="361"/>
      <c r="AP21" s="361"/>
      <c r="AQ21" s="368" t="s">
        <v>639</v>
      </c>
      <c r="AR21" s="368" t="s">
        <v>640</v>
      </c>
      <c r="AS21" s="368" t="s">
        <v>184</v>
      </c>
      <c r="AT21" s="368"/>
      <c r="AU21" s="455"/>
      <c r="AV21" s="12">
        <v>1</v>
      </c>
    </row>
    <row r="22" s="9" customFormat="1" ht="309.6" spans="1:48">
      <c r="A22" s="361">
        <v>16</v>
      </c>
      <c r="B22" s="370"/>
      <c r="C22" s="380">
        <v>2024</v>
      </c>
      <c r="D22" s="377" t="s">
        <v>613</v>
      </c>
      <c r="E22" s="380" t="s">
        <v>178</v>
      </c>
      <c r="F22" s="380" t="s">
        <v>984</v>
      </c>
      <c r="G22" s="380" t="s">
        <v>409</v>
      </c>
      <c r="H22" s="377" t="s">
        <v>1014</v>
      </c>
      <c r="I22" s="380"/>
      <c r="J22" s="380"/>
      <c r="K22" s="380"/>
      <c r="L22" s="380"/>
      <c r="M22" s="380"/>
      <c r="N22" s="380"/>
      <c r="O22" s="380"/>
      <c r="P22" s="380"/>
      <c r="Q22" s="380"/>
      <c r="R22" s="380"/>
      <c r="S22" s="380">
        <v>955</v>
      </c>
      <c r="T22" s="380">
        <v>3536</v>
      </c>
      <c r="U22" s="380">
        <v>317</v>
      </c>
      <c r="V22" s="380">
        <v>1254</v>
      </c>
      <c r="W22" s="380" t="s">
        <v>192</v>
      </c>
      <c r="X22" s="380" t="s">
        <v>810</v>
      </c>
      <c r="Y22" s="380" t="s">
        <v>183</v>
      </c>
      <c r="Z22" s="380" t="s">
        <v>811</v>
      </c>
      <c r="AA22" s="380"/>
      <c r="AB22" s="380">
        <v>242</v>
      </c>
      <c r="AC22" s="380"/>
      <c r="AD22" s="380"/>
      <c r="AE22" s="380"/>
      <c r="AF22" s="380"/>
      <c r="AG22" s="380"/>
      <c r="AH22" s="380"/>
      <c r="AI22" s="380"/>
      <c r="AJ22" s="380"/>
      <c r="AK22" s="380"/>
      <c r="AL22" s="380"/>
      <c r="AM22" s="380"/>
      <c r="AN22" s="380"/>
      <c r="AO22" s="380" t="s">
        <v>816</v>
      </c>
      <c r="AP22" s="380" t="s">
        <v>817</v>
      </c>
      <c r="AQ22" s="368" t="s">
        <v>639</v>
      </c>
      <c r="AR22" s="368" t="s">
        <v>640</v>
      </c>
      <c r="AS22" s="368" t="s">
        <v>184</v>
      </c>
      <c r="AT22" s="368"/>
      <c r="AU22" s="455"/>
      <c r="AV22" s="12">
        <v>1</v>
      </c>
    </row>
    <row r="23" s="7" customFormat="1" ht="129" spans="1:48">
      <c r="A23" s="361">
        <v>17</v>
      </c>
      <c r="B23" s="361"/>
      <c r="C23" s="361"/>
      <c r="D23" s="65" t="s">
        <v>646</v>
      </c>
      <c r="E23" s="361" t="s">
        <v>302</v>
      </c>
      <c r="F23" s="365" t="s">
        <v>990</v>
      </c>
      <c r="G23" s="361" t="s">
        <v>503</v>
      </c>
      <c r="H23" s="65" t="s">
        <v>647</v>
      </c>
      <c r="I23" s="361"/>
      <c r="J23" s="361"/>
      <c r="K23" s="361"/>
      <c r="L23" s="361"/>
      <c r="M23" s="361"/>
      <c r="N23" s="361"/>
      <c r="O23" s="361"/>
      <c r="P23" s="361"/>
      <c r="Q23" s="361"/>
      <c r="R23" s="361"/>
      <c r="S23" s="361"/>
      <c r="T23" s="361"/>
      <c r="U23" s="361"/>
      <c r="V23" s="361"/>
      <c r="W23" s="380" t="s">
        <v>211</v>
      </c>
      <c r="X23" s="361"/>
      <c r="Y23" s="380" t="s">
        <v>207</v>
      </c>
      <c r="Z23" s="361"/>
      <c r="AA23" s="361"/>
      <c r="AB23" s="361">
        <v>5000</v>
      </c>
      <c r="AC23" s="361"/>
      <c r="AD23" s="399"/>
      <c r="AE23" s="399"/>
      <c r="AF23" s="399"/>
      <c r="AG23" s="399"/>
      <c r="AH23" s="361"/>
      <c r="AI23" s="361"/>
      <c r="AJ23" s="361"/>
      <c r="AK23" s="361"/>
      <c r="AL23" s="361"/>
      <c r="AM23" s="361"/>
      <c r="AN23" s="361"/>
      <c r="AO23" s="361"/>
      <c r="AP23" s="361"/>
      <c r="AQ23" s="368" t="s">
        <v>184</v>
      </c>
      <c r="AR23" s="368" t="s">
        <v>640</v>
      </c>
      <c r="AS23" s="368" t="s">
        <v>639</v>
      </c>
      <c r="AT23" s="368"/>
      <c r="AU23" s="67" t="s">
        <v>1054</v>
      </c>
      <c r="AV23" s="12">
        <v>1</v>
      </c>
    </row>
    <row r="24" s="7" customFormat="1" ht="55" customHeight="1" spans="1:48">
      <c r="A24" s="385" t="s">
        <v>1055</v>
      </c>
      <c r="B24" s="445"/>
      <c r="C24" s="445"/>
      <c r="D24" s="357"/>
      <c r="E24" s="445"/>
      <c r="F24" s="445"/>
      <c r="G24" s="445"/>
      <c r="H24" s="357"/>
      <c r="I24" s="357"/>
      <c r="J24" s="357"/>
      <c r="K24" s="357"/>
      <c r="L24" s="357"/>
      <c r="M24" s="357"/>
      <c r="N24" s="357"/>
      <c r="O24" s="357"/>
      <c r="P24" s="357"/>
      <c r="Q24" s="357"/>
      <c r="R24" s="357"/>
      <c r="S24" s="357"/>
      <c r="T24" s="357"/>
      <c r="U24" s="357"/>
      <c r="V24" s="357"/>
      <c r="W24" s="445"/>
      <c r="X24" s="445"/>
      <c r="Y24" s="388"/>
      <c r="Z24" s="361"/>
      <c r="AA24" s="361"/>
      <c r="AB24" s="355">
        <f>SUM(AB25:AB39)</f>
        <v>4696</v>
      </c>
      <c r="AC24" s="361"/>
      <c r="AD24" s="399"/>
      <c r="AE24" s="399"/>
      <c r="AF24" s="399"/>
      <c r="AG24" s="399"/>
      <c r="AH24" s="361"/>
      <c r="AI24" s="361"/>
      <c r="AJ24" s="361"/>
      <c r="AK24" s="361"/>
      <c r="AL24" s="361"/>
      <c r="AM24" s="361"/>
      <c r="AN24" s="361"/>
      <c r="AO24" s="361"/>
      <c r="AP24" s="361"/>
      <c r="AQ24" s="368"/>
      <c r="AR24" s="368"/>
      <c r="AS24" s="368"/>
      <c r="AT24" s="368"/>
      <c r="AU24" s="455"/>
      <c r="AV24" s="12"/>
    </row>
    <row r="25" s="12" customFormat="1" ht="154.8" spans="1:47">
      <c r="A25" s="361">
        <v>1</v>
      </c>
      <c r="B25" s="370"/>
      <c r="C25" s="361"/>
      <c r="D25" s="65" t="s">
        <v>1056</v>
      </c>
      <c r="E25" s="361" t="s">
        <v>178</v>
      </c>
      <c r="F25" s="365" t="s">
        <v>1013</v>
      </c>
      <c r="G25" s="361" t="s">
        <v>590</v>
      </c>
      <c r="H25" s="65" t="s">
        <v>1057</v>
      </c>
      <c r="I25" s="361"/>
      <c r="J25" s="368"/>
      <c r="K25" s="368"/>
      <c r="L25" s="368"/>
      <c r="M25" s="368"/>
      <c r="N25" s="368"/>
      <c r="O25" s="368"/>
      <c r="P25" s="368"/>
      <c r="Q25" s="368"/>
      <c r="R25" s="368"/>
      <c r="S25" s="368"/>
      <c r="T25" s="368"/>
      <c r="U25" s="368"/>
      <c r="V25" s="368"/>
      <c r="W25" s="361" t="s">
        <v>985</v>
      </c>
      <c r="X25" s="361"/>
      <c r="Y25" s="361" t="s">
        <v>183</v>
      </c>
      <c r="Z25" s="361"/>
      <c r="AA25" s="361"/>
      <c r="AB25" s="368">
        <v>950</v>
      </c>
      <c r="AC25" s="368"/>
      <c r="AD25" s="368"/>
      <c r="AE25" s="368"/>
      <c r="AF25" s="368"/>
      <c r="AG25" s="368"/>
      <c r="AH25" s="368"/>
      <c r="AI25" s="368"/>
      <c r="AJ25" s="368"/>
      <c r="AK25" s="368"/>
      <c r="AL25" s="368"/>
      <c r="AM25" s="368"/>
      <c r="AN25" s="368"/>
      <c r="AO25" s="420"/>
      <c r="AP25" s="420"/>
      <c r="AQ25" s="368" t="s">
        <v>184</v>
      </c>
      <c r="AR25" s="368" t="s">
        <v>645</v>
      </c>
      <c r="AS25" s="368" t="s">
        <v>639</v>
      </c>
      <c r="AT25" s="368"/>
      <c r="AU25" s="455"/>
    </row>
    <row r="26" s="12" customFormat="1" ht="154.8" spans="1:47">
      <c r="A26" s="361">
        <v>2</v>
      </c>
      <c r="B26" s="370"/>
      <c r="C26" s="361">
        <v>2024</v>
      </c>
      <c r="D26" s="65" t="s">
        <v>282</v>
      </c>
      <c r="E26" s="361" t="s">
        <v>178</v>
      </c>
      <c r="F26" s="365" t="s">
        <v>1013</v>
      </c>
      <c r="G26" s="361" t="s">
        <v>252</v>
      </c>
      <c r="H26" s="65" t="s">
        <v>1058</v>
      </c>
      <c r="I26" s="361"/>
      <c r="J26" s="368"/>
      <c r="K26" s="368"/>
      <c r="L26" s="368"/>
      <c r="M26" s="368"/>
      <c r="N26" s="368"/>
      <c r="O26" s="368"/>
      <c r="P26" s="368"/>
      <c r="Q26" s="368"/>
      <c r="R26" s="368"/>
      <c r="S26" s="368">
        <v>462</v>
      </c>
      <c r="T26" s="368">
        <v>1868</v>
      </c>
      <c r="U26" s="368">
        <v>118</v>
      </c>
      <c r="V26" s="368">
        <v>511</v>
      </c>
      <c r="W26" s="361" t="s">
        <v>227</v>
      </c>
      <c r="X26" s="361" t="s">
        <v>656</v>
      </c>
      <c r="Y26" s="361" t="s">
        <v>183</v>
      </c>
      <c r="Z26" s="361"/>
      <c r="AA26" s="361"/>
      <c r="AB26" s="368">
        <v>650</v>
      </c>
      <c r="AC26" s="368"/>
      <c r="AD26" s="368"/>
      <c r="AE26" s="368"/>
      <c r="AF26" s="368"/>
      <c r="AG26" s="368"/>
      <c r="AH26" s="368"/>
      <c r="AI26" s="368"/>
      <c r="AJ26" s="368"/>
      <c r="AK26" s="368"/>
      <c r="AL26" s="368"/>
      <c r="AM26" s="368"/>
      <c r="AN26" s="368"/>
      <c r="AO26" s="420" t="s">
        <v>695</v>
      </c>
      <c r="AP26" s="420" t="s">
        <v>695</v>
      </c>
      <c r="AQ26" s="368" t="s">
        <v>184</v>
      </c>
      <c r="AR26" s="368" t="s">
        <v>645</v>
      </c>
      <c r="AS26" s="368" t="s">
        <v>639</v>
      </c>
      <c r="AT26" s="368"/>
      <c r="AU26" s="455"/>
    </row>
    <row r="27" s="7" customFormat="1" ht="77.4" spans="1:48">
      <c r="A27" s="361">
        <v>3</v>
      </c>
      <c r="B27" s="361"/>
      <c r="C27" s="361"/>
      <c r="D27" s="65" t="s">
        <v>1000</v>
      </c>
      <c r="E27" s="361" t="s">
        <v>178</v>
      </c>
      <c r="F27" s="361" t="s">
        <v>1001</v>
      </c>
      <c r="G27" s="361" t="s">
        <v>995</v>
      </c>
      <c r="H27" s="65" t="s">
        <v>1002</v>
      </c>
      <c r="I27" s="361"/>
      <c r="J27" s="361"/>
      <c r="K27" s="361"/>
      <c r="L27" s="361"/>
      <c r="M27" s="361"/>
      <c r="N27" s="361"/>
      <c r="O27" s="361"/>
      <c r="P27" s="361"/>
      <c r="Q27" s="361"/>
      <c r="R27" s="361"/>
      <c r="S27" s="361"/>
      <c r="T27" s="361"/>
      <c r="U27" s="361"/>
      <c r="V27" s="361"/>
      <c r="W27" s="380" t="s">
        <v>1003</v>
      </c>
      <c r="X27" s="361"/>
      <c r="Y27" s="380" t="s">
        <v>1003</v>
      </c>
      <c r="Z27" s="361"/>
      <c r="AA27" s="361"/>
      <c r="AB27" s="361">
        <v>10</v>
      </c>
      <c r="AC27" s="361"/>
      <c r="AD27" s="399"/>
      <c r="AE27" s="399"/>
      <c r="AF27" s="399"/>
      <c r="AG27" s="399"/>
      <c r="AH27" s="361"/>
      <c r="AI27" s="361"/>
      <c r="AJ27" s="361"/>
      <c r="AK27" s="361"/>
      <c r="AL27" s="361"/>
      <c r="AM27" s="361"/>
      <c r="AN27" s="361"/>
      <c r="AO27" s="361"/>
      <c r="AP27" s="361"/>
      <c r="AQ27" s="368" t="s">
        <v>639</v>
      </c>
      <c r="AR27" s="368" t="s">
        <v>645</v>
      </c>
      <c r="AS27" s="368" t="s">
        <v>639</v>
      </c>
      <c r="AT27" s="368"/>
      <c r="AU27" s="455"/>
      <c r="AV27" s="12"/>
    </row>
    <row r="28" s="8" customFormat="1" ht="103.2" spans="1:48">
      <c r="A28" s="361">
        <v>4</v>
      </c>
      <c r="B28" s="368"/>
      <c r="C28" s="368"/>
      <c r="D28" s="65" t="s">
        <v>648</v>
      </c>
      <c r="E28" s="361" t="s">
        <v>178</v>
      </c>
      <c r="F28" s="365" t="s">
        <v>1011</v>
      </c>
      <c r="G28" s="361" t="s">
        <v>1059</v>
      </c>
      <c r="H28" s="65" t="s">
        <v>1060</v>
      </c>
      <c r="I28" s="361"/>
      <c r="J28" s="361"/>
      <c r="K28" s="361"/>
      <c r="L28" s="361"/>
      <c r="M28" s="361"/>
      <c r="N28" s="361"/>
      <c r="O28" s="361"/>
      <c r="P28" s="361"/>
      <c r="Q28" s="361"/>
      <c r="R28" s="361"/>
      <c r="S28" s="361"/>
      <c r="T28" s="361"/>
      <c r="U28" s="361"/>
      <c r="V28" s="361"/>
      <c r="W28" s="361" t="s">
        <v>183</v>
      </c>
      <c r="X28" s="361"/>
      <c r="Y28" s="361" t="s">
        <v>183</v>
      </c>
      <c r="Z28" s="361"/>
      <c r="AA28" s="361"/>
      <c r="AB28" s="361">
        <v>116</v>
      </c>
      <c r="AC28" s="361"/>
      <c r="AD28" s="361"/>
      <c r="AE28" s="361"/>
      <c r="AF28" s="361"/>
      <c r="AG28" s="361"/>
      <c r="AH28" s="361"/>
      <c r="AI28" s="361"/>
      <c r="AJ28" s="361"/>
      <c r="AK28" s="361"/>
      <c r="AL28" s="361"/>
      <c r="AM28" s="361"/>
      <c r="AN28" s="361"/>
      <c r="AO28" s="361"/>
      <c r="AP28" s="361"/>
      <c r="AQ28" s="361" t="s">
        <v>639</v>
      </c>
      <c r="AR28" s="368" t="s">
        <v>645</v>
      </c>
      <c r="AS28" s="361" t="s">
        <v>639</v>
      </c>
      <c r="AT28" s="368"/>
      <c r="AU28" s="455"/>
      <c r="AV28" s="12"/>
    </row>
    <row r="29" s="12" customFormat="1" ht="206.4" spans="1:47">
      <c r="A29" s="361">
        <v>5</v>
      </c>
      <c r="B29" s="370"/>
      <c r="C29" s="361">
        <v>2024</v>
      </c>
      <c r="D29" s="65" t="s">
        <v>236</v>
      </c>
      <c r="E29" s="361" t="s">
        <v>178</v>
      </c>
      <c r="F29" s="365" t="s">
        <v>1013</v>
      </c>
      <c r="G29" s="361" t="s">
        <v>225</v>
      </c>
      <c r="H29" s="65" t="s">
        <v>237</v>
      </c>
      <c r="I29" s="361"/>
      <c r="J29" s="368"/>
      <c r="K29" s="368"/>
      <c r="L29" s="368"/>
      <c r="M29" s="368"/>
      <c r="N29" s="368"/>
      <c r="O29" s="368"/>
      <c r="P29" s="368"/>
      <c r="Q29" s="368"/>
      <c r="R29" s="368"/>
      <c r="S29" s="368">
        <v>694</v>
      </c>
      <c r="T29" s="368">
        <v>2838</v>
      </c>
      <c r="U29" s="368">
        <v>200</v>
      </c>
      <c r="V29" s="368">
        <v>872</v>
      </c>
      <c r="W29" s="361" t="s">
        <v>227</v>
      </c>
      <c r="X29" s="361" t="s">
        <v>656</v>
      </c>
      <c r="Y29" s="361" t="s">
        <v>183</v>
      </c>
      <c r="Z29" s="361"/>
      <c r="AA29" s="361"/>
      <c r="AB29" s="368">
        <v>150</v>
      </c>
      <c r="AC29" s="368"/>
      <c r="AD29" s="368"/>
      <c r="AE29" s="368"/>
      <c r="AF29" s="368"/>
      <c r="AG29" s="368"/>
      <c r="AH29" s="368"/>
      <c r="AI29" s="368"/>
      <c r="AJ29" s="368"/>
      <c r="AK29" s="368"/>
      <c r="AL29" s="368"/>
      <c r="AM29" s="368"/>
      <c r="AN29" s="368"/>
      <c r="AO29" s="420" t="s">
        <v>664</v>
      </c>
      <c r="AP29" s="420" t="s">
        <v>664</v>
      </c>
      <c r="AQ29" s="368" t="s">
        <v>184</v>
      </c>
      <c r="AR29" s="368" t="s">
        <v>645</v>
      </c>
      <c r="AS29" s="368" t="s">
        <v>184</v>
      </c>
      <c r="AT29" s="368"/>
      <c r="AU29" s="455"/>
    </row>
    <row r="30" s="178" customFormat="1" ht="283.8" spans="1:48">
      <c r="A30" s="361">
        <v>6</v>
      </c>
      <c r="B30" s="361"/>
      <c r="C30" s="361">
        <v>2024</v>
      </c>
      <c r="D30" s="65" t="s">
        <v>356</v>
      </c>
      <c r="E30" s="361" t="s">
        <v>178</v>
      </c>
      <c r="F30" s="365" t="s">
        <v>1013</v>
      </c>
      <c r="G30" s="361" t="s">
        <v>357</v>
      </c>
      <c r="H30" s="65" t="s">
        <v>358</v>
      </c>
      <c r="I30" s="361"/>
      <c r="J30" s="361" t="s">
        <v>755</v>
      </c>
      <c r="K30" s="368"/>
      <c r="L30" s="368"/>
      <c r="M30" s="368"/>
      <c r="N30" s="368"/>
      <c r="O30" s="368"/>
      <c r="P30" s="368"/>
      <c r="Q30" s="368"/>
      <c r="R30" s="368"/>
      <c r="S30" s="368">
        <v>350</v>
      </c>
      <c r="T30" s="368"/>
      <c r="U30" s="368">
        <v>233</v>
      </c>
      <c r="V30" s="368"/>
      <c r="W30" s="361" t="s">
        <v>1016</v>
      </c>
      <c r="X30" s="361" t="s">
        <v>749</v>
      </c>
      <c r="Y30" s="361" t="s">
        <v>183</v>
      </c>
      <c r="Z30" s="361"/>
      <c r="AA30" s="361"/>
      <c r="AB30" s="361">
        <v>80</v>
      </c>
      <c r="AC30" s="368"/>
      <c r="AD30" s="368"/>
      <c r="AE30" s="368"/>
      <c r="AF30" s="368"/>
      <c r="AG30" s="368"/>
      <c r="AH30" s="368"/>
      <c r="AI30" s="368"/>
      <c r="AJ30" s="368"/>
      <c r="AK30" s="368"/>
      <c r="AL30" s="368"/>
      <c r="AM30" s="368"/>
      <c r="AN30" s="368"/>
      <c r="AO30" s="361" t="s">
        <v>756</v>
      </c>
      <c r="AP30" s="361" t="s">
        <v>757</v>
      </c>
      <c r="AQ30" s="368" t="s">
        <v>639</v>
      </c>
      <c r="AR30" s="368" t="s">
        <v>645</v>
      </c>
      <c r="AS30" s="368" t="s">
        <v>184</v>
      </c>
      <c r="AT30" s="368"/>
      <c r="AU30" s="455"/>
      <c r="AV30" s="12"/>
    </row>
    <row r="31" s="12" customFormat="1" ht="129" spans="1:47">
      <c r="A31" s="361">
        <v>7</v>
      </c>
      <c r="B31" s="370"/>
      <c r="C31" s="361">
        <v>2024</v>
      </c>
      <c r="D31" s="65" t="s">
        <v>285</v>
      </c>
      <c r="E31" s="361" t="s">
        <v>178</v>
      </c>
      <c r="F31" s="365" t="s">
        <v>1013</v>
      </c>
      <c r="G31" s="361" t="s">
        <v>252</v>
      </c>
      <c r="H31" s="65" t="s">
        <v>286</v>
      </c>
      <c r="I31" s="361"/>
      <c r="J31" s="368"/>
      <c r="K31" s="368"/>
      <c r="L31" s="368"/>
      <c r="M31" s="368"/>
      <c r="N31" s="368"/>
      <c r="O31" s="368"/>
      <c r="P31" s="368"/>
      <c r="Q31" s="368"/>
      <c r="R31" s="368"/>
      <c r="S31" s="368">
        <v>462</v>
      </c>
      <c r="T31" s="368">
        <v>1868</v>
      </c>
      <c r="U31" s="368">
        <v>118</v>
      </c>
      <c r="V31" s="368">
        <v>511</v>
      </c>
      <c r="W31" s="361" t="s">
        <v>227</v>
      </c>
      <c r="X31" s="361" t="s">
        <v>656</v>
      </c>
      <c r="Y31" s="361" t="s">
        <v>254</v>
      </c>
      <c r="Z31" s="361"/>
      <c r="AA31" s="361"/>
      <c r="AB31" s="368">
        <v>80</v>
      </c>
      <c r="AC31" s="368"/>
      <c r="AD31" s="368"/>
      <c r="AE31" s="368"/>
      <c r="AF31" s="368"/>
      <c r="AG31" s="368"/>
      <c r="AH31" s="368"/>
      <c r="AI31" s="368"/>
      <c r="AJ31" s="368"/>
      <c r="AK31" s="368"/>
      <c r="AL31" s="368"/>
      <c r="AM31" s="368"/>
      <c r="AN31" s="368"/>
      <c r="AO31" s="420" t="s">
        <v>695</v>
      </c>
      <c r="AP31" s="420" t="s">
        <v>695</v>
      </c>
      <c r="AQ31" s="368" t="s">
        <v>184</v>
      </c>
      <c r="AR31" s="368" t="s">
        <v>645</v>
      </c>
      <c r="AS31" s="368" t="s">
        <v>639</v>
      </c>
      <c r="AT31" s="368"/>
      <c r="AU31" s="455"/>
    </row>
    <row r="32" s="12" customFormat="1" ht="232.2" spans="1:47">
      <c r="A32" s="361">
        <v>8</v>
      </c>
      <c r="B32" s="370"/>
      <c r="C32" s="361">
        <v>2024</v>
      </c>
      <c r="D32" s="65" t="s">
        <v>263</v>
      </c>
      <c r="E32" s="361" t="s">
        <v>178</v>
      </c>
      <c r="F32" s="365" t="s">
        <v>1013</v>
      </c>
      <c r="G32" s="361" t="s">
        <v>265</v>
      </c>
      <c r="H32" s="65" t="s">
        <v>266</v>
      </c>
      <c r="I32" s="361"/>
      <c r="J32" s="368" t="s">
        <v>687</v>
      </c>
      <c r="K32" s="368"/>
      <c r="L32" s="368"/>
      <c r="M32" s="368"/>
      <c r="N32" s="368"/>
      <c r="O32" s="368"/>
      <c r="P32" s="368"/>
      <c r="Q32" s="368"/>
      <c r="R32" s="368"/>
      <c r="S32" s="368">
        <v>694</v>
      </c>
      <c r="T32" s="368">
        <v>2838</v>
      </c>
      <c r="U32" s="368">
        <v>200</v>
      </c>
      <c r="V32" s="368">
        <v>872</v>
      </c>
      <c r="W32" s="361" t="s">
        <v>227</v>
      </c>
      <c r="X32" s="361" t="s">
        <v>656</v>
      </c>
      <c r="Y32" s="361" t="s">
        <v>207</v>
      </c>
      <c r="Z32" s="361"/>
      <c r="AA32" s="361"/>
      <c r="AB32" s="368">
        <v>500</v>
      </c>
      <c r="AC32" s="368"/>
      <c r="AD32" s="368"/>
      <c r="AE32" s="368"/>
      <c r="AF32" s="368"/>
      <c r="AG32" s="368"/>
      <c r="AH32" s="368"/>
      <c r="AI32" s="368"/>
      <c r="AJ32" s="368"/>
      <c r="AK32" s="368"/>
      <c r="AL32" s="368"/>
      <c r="AM32" s="368"/>
      <c r="AN32" s="368"/>
      <c r="AO32" s="420" t="s">
        <v>688</v>
      </c>
      <c r="AP32" s="420" t="s">
        <v>688</v>
      </c>
      <c r="AQ32" s="368" t="s">
        <v>184</v>
      </c>
      <c r="AR32" s="368" t="s">
        <v>645</v>
      </c>
      <c r="AS32" s="368" t="s">
        <v>639</v>
      </c>
      <c r="AT32" s="368"/>
      <c r="AU32" s="455"/>
    </row>
    <row r="33" s="422" customFormat="1" ht="79" customHeight="1" spans="1:48">
      <c r="A33" s="361">
        <v>9</v>
      </c>
      <c r="B33" s="370"/>
      <c r="C33" s="361" t="s">
        <v>303</v>
      </c>
      <c r="D33" s="427" t="s">
        <v>327</v>
      </c>
      <c r="E33" s="361" t="s">
        <v>178</v>
      </c>
      <c r="F33" s="365" t="s">
        <v>984</v>
      </c>
      <c r="G33" s="361" t="s">
        <v>328</v>
      </c>
      <c r="H33" s="65" t="s">
        <v>329</v>
      </c>
      <c r="I33" s="361">
        <v>1</v>
      </c>
      <c r="J33" s="361" t="s">
        <v>727</v>
      </c>
      <c r="K33" s="361"/>
      <c r="L33" s="361"/>
      <c r="M33" s="361"/>
      <c r="N33" s="361"/>
      <c r="O33" s="361"/>
      <c r="P33" s="361"/>
      <c r="Q33" s="361"/>
      <c r="R33" s="361"/>
      <c r="S33" s="361">
        <v>300</v>
      </c>
      <c r="T33" s="361">
        <v>1200</v>
      </c>
      <c r="U33" s="361">
        <v>266</v>
      </c>
      <c r="V33" s="361">
        <v>1064</v>
      </c>
      <c r="W33" s="361" t="s">
        <v>305</v>
      </c>
      <c r="X33" s="361" t="s">
        <v>705</v>
      </c>
      <c r="Y33" s="361" t="s">
        <v>207</v>
      </c>
      <c r="Z33" s="361" t="s">
        <v>715</v>
      </c>
      <c r="AA33" s="361"/>
      <c r="AB33" s="361">
        <v>1000</v>
      </c>
      <c r="AC33" s="361"/>
      <c r="AD33" s="361"/>
      <c r="AE33" s="361"/>
      <c r="AF33" s="361"/>
      <c r="AG33" s="361"/>
      <c r="AH33" s="361"/>
      <c r="AI33" s="361"/>
      <c r="AJ33" s="361"/>
      <c r="AK33" s="361"/>
      <c r="AL33" s="361"/>
      <c r="AM33" s="361"/>
      <c r="AN33" s="361"/>
      <c r="AO33" s="361" t="s">
        <v>728</v>
      </c>
      <c r="AP33" s="361" t="s">
        <v>728</v>
      </c>
      <c r="AQ33" s="368" t="s">
        <v>639</v>
      </c>
      <c r="AR33" s="368" t="s">
        <v>645</v>
      </c>
      <c r="AS33" s="368" t="s">
        <v>639</v>
      </c>
      <c r="AT33" s="368"/>
      <c r="AU33" s="455"/>
      <c r="AV33" s="12"/>
    </row>
    <row r="34" s="214" customFormat="1" ht="154.8" spans="1:48">
      <c r="A34" s="361">
        <v>10</v>
      </c>
      <c r="B34" s="361"/>
      <c r="C34" s="361">
        <v>2024</v>
      </c>
      <c r="D34" s="65" t="s">
        <v>383</v>
      </c>
      <c r="E34" s="361" t="s">
        <v>178</v>
      </c>
      <c r="F34" s="365" t="s">
        <v>990</v>
      </c>
      <c r="G34" s="361" t="s">
        <v>357</v>
      </c>
      <c r="H34" s="65" t="s">
        <v>384</v>
      </c>
      <c r="I34" s="361"/>
      <c r="J34" s="361" t="s">
        <v>789</v>
      </c>
      <c r="K34" s="361"/>
      <c r="L34" s="361"/>
      <c r="M34" s="361"/>
      <c r="N34" s="361"/>
      <c r="O34" s="361"/>
      <c r="P34" s="361"/>
      <c r="Q34" s="361"/>
      <c r="R34" s="361"/>
      <c r="S34" s="361">
        <v>67</v>
      </c>
      <c r="T34" s="361"/>
      <c r="U34" s="361">
        <v>15</v>
      </c>
      <c r="V34" s="361"/>
      <c r="W34" s="361" t="s">
        <v>1016</v>
      </c>
      <c r="X34" s="361" t="s">
        <v>749</v>
      </c>
      <c r="Y34" s="361" t="s">
        <v>207</v>
      </c>
      <c r="Z34" s="361"/>
      <c r="AA34" s="361"/>
      <c r="AB34" s="361">
        <v>200</v>
      </c>
      <c r="AC34" s="361"/>
      <c r="AD34" s="361"/>
      <c r="AE34" s="361"/>
      <c r="AF34" s="361"/>
      <c r="AG34" s="361"/>
      <c r="AH34" s="361"/>
      <c r="AI34" s="361"/>
      <c r="AJ34" s="361"/>
      <c r="AK34" s="361"/>
      <c r="AL34" s="361"/>
      <c r="AM34" s="361"/>
      <c r="AN34" s="361"/>
      <c r="AO34" s="361" t="s">
        <v>790</v>
      </c>
      <c r="AP34" s="361" t="s">
        <v>791</v>
      </c>
      <c r="AQ34" s="361" t="s">
        <v>639</v>
      </c>
      <c r="AR34" s="368" t="s">
        <v>645</v>
      </c>
      <c r="AS34" s="361" t="s">
        <v>639</v>
      </c>
      <c r="AT34" s="361"/>
      <c r="AU34" s="67"/>
      <c r="AV34" s="433"/>
    </row>
    <row r="35" s="12" customFormat="1" ht="154.8" spans="1:47">
      <c r="A35" s="361">
        <v>11</v>
      </c>
      <c r="B35" s="370"/>
      <c r="C35" s="380">
        <v>2024</v>
      </c>
      <c r="D35" s="377" t="s">
        <v>1017</v>
      </c>
      <c r="E35" s="380" t="s">
        <v>178</v>
      </c>
      <c r="F35" s="380" t="s">
        <v>984</v>
      </c>
      <c r="G35" s="380" t="s">
        <v>442</v>
      </c>
      <c r="H35" s="377" t="s">
        <v>443</v>
      </c>
      <c r="I35" s="380"/>
      <c r="J35" s="380"/>
      <c r="K35" s="380"/>
      <c r="L35" s="380"/>
      <c r="M35" s="380"/>
      <c r="N35" s="380"/>
      <c r="O35" s="380"/>
      <c r="P35" s="380"/>
      <c r="Q35" s="380"/>
      <c r="R35" s="380"/>
      <c r="S35" s="380">
        <v>472</v>
      </c>
      <c r="T35" s="380">
        <v>1694</v>
      </c>
      <c r="U35" s="380">
        <v>127</v>
      </c>
      <c r="V35" s="380">
        <v>488</v>
      </c>
      <c r="W35" s="380" t="s">
        <v>192</v>
      </c>
      <c r="X35" s="380" t="s">
        <v>810</v>
      </c>
      <c r="Y35" s="380" t="s">
        <v>207</v>
      </c>
      <c r="Z35" s="380" t="s">
        <v>715</v>
      </c>
      <c r="AA35" s="380"/>
      <c r="AB35" s="380">
        <v>100</v>
      </c>
      <c r="AC35" s="380"/>
      <c r="AD35" s="380"/>
      <c r="AE35" s="380"/>
      <c r="AF35" s="380"/>
      <c r="AG35" s="380"/>
      <c r="AH35" s="380"/>
      <c r="AI35" s="380"/>
      <c r="AJ35" s="380"/>
      <c r="AK35" s="380"/>
      <c r="AL35" s="380"/>
      <c r="AM35" s="380"/>
      <c r="AN35" s="380"/>
      <c r="AO35" s="380" t="s">
        <v>841</v>
      </c>
      <c r="AP35" s="380" t="s">
        <v>842</v>
      </c>
      <c r="AQ35" s="368" t="s">
        <v>639</v>
      </c>
      <c r="AR35" s="368" t="s">
        <v>645</v>
      </c>
      <c r="AS35" s="368" t="s">
        <v>639</v>
      </c>
      <c r="AT35" s="368"/>
      <c r="AU35" s="455"/>
    </row>
    <row r="36" ht="232.2" spans="1:47">
      <c r="A36" s="361">
        <v>12</v>
      </c>
      <c r="B36" s="365"/>
      <c r="C36" s="365" t="s">
        <v>303</v>
      </c>
      <c r="D36" s="381" t="s">
        <v>592</v>
      </c>
      <c r="E36" s="365" t="s">
        <v>178</v>
      </c>
      <c r="F36" s="365" t="s">
        <v>1022</v>
      </c>
      <c r="G36" s="365" t="s">
        <v>593</v>
      </c>
      <c r="H36" s="381" t="s">
        <v>594</v>
      </c>
      <c r="I36" s="428">
        <v>1</v>
      </c>
      <c r="J36" s="428" t="s">
        <v>948</v>
      </c>
      <c r="K36" s="428"/>
      <c r="L36" s="428"/>
      <c r="M36" s="428"/>
      <c r="N36" s="428"/>
      <c r="O36" s="428"/>
      <c r="P36" s="428"/>
      <c r="Q36" s="428"/>
      <c r="R36" s="428"/>
      <c r="S36" s="428">
        <v>50</v>
      </c>
      <c r="T36" s="428">
        <v>218</v>
      </c>
      <c r="U36" s="428">
        <v>44</v>
      </c>
      <c r="V36" s="428">
        <v>2</v>
      </c>
      <c r="W36" s="365" t="s">
        <v>985</v>
      </c>
      <c r="X36" s="365" t="s">
        <v>944</v>
      </c>
      <c r="Y36" s="365" t="s">
        <v>207</v>
      </c>
      <c r="Z36" s="365" t="s">
        <v>945</v>
      </c>
      <c r="AA36" s="365"/>
      <c r="AB36" s="365">
        <v>370</v>
      </c>
      <c r="AC36" s="365"/>
      <c r="AD36" s="365"/>
      <c r="AE36" s="365"/>
      <c r="AF36" s="365"/>
      <c r="AG36" s="365"/>
      <c r="AH36" s="365"/>
      <c r="AI36" s="365"/>
      <c r="AJ36" s="365"/>
      <c r="AK36" s="365"/>
      <c r="AL36" s="365"/>
      <c r="AM36" s="361"/>
      <c r="AN36" s="361"/>
      <c r="AO36" s="361" t="s">
        <v>949</v>
      </c>
      <c r="AP36" s="361" t="s">
        <v>949</v>
      </c>
      <c r="AQ36" s="368"/>
      <c r="AR36" s="368" t="s">
        <v>645</v>
      </c>
      <c r="AS36" s="368" t="s">
        <v>639</v>
      </c>
      <c r="AT36" s="368"/>
      <c r="AU36" s="455"/>
    </row>
    <row r="37" s="12" customFormat="1" ht="206.4" spans="1:47">
      <c r="A37" s="361">
        <v>13</v>
      </c>
      <c r="B37" s="370"/>
      <c r="C37" s="380">
        <v>2024</v>
      </c>
      <c r="D37" s="377" t="s">
        <v>447</v>
      </c>
      <c r="E37" s="380" t="s">
        <v>178</v>
      </c>
      <c r="F37" s="380" t="s">
        <v>984</v>
      </c>
      <c r="G37" s="380" t="s">
        <v>403</v>
      </c>
      <c r="H37" s="377" t="s">
        <v>448</v>
      </c>
      <c r="I37" s="380"/>
      <c r="J37" s="380"/>
      <c r="K37" s="380"/>
      <c r="L37" s="380"/>
      <c r="M37" s="380"/>
      <c r="N37" s="380"/>
      <c r="O37" s="380"/>
      <c r="P37" s="380"/>
      <c r="Q37" s="380"/>
      <c r="R37" s="380"/>
      <c r="S37" s="380">
        <v>336</v>
      </c>
      <c r="T37" s="380">
        <v>1251</v>
      </c>
      <c r="U37" s="380">
        <v>142</v>
      </c>
      <c r="V37" s="380">
        <v>547</v>
      </c>
      <c r="W37" s="380" t="s">
        <v>192</v>
      </c>
      <c r="X37" s="380" t="s">
        <v>810</v>
      </c>
      <c r="Y37" s="380" t="s">
        <v>207</v>
      </c>
      <c r="Z37" s="380" t="s">
        <v>715</v>
      </c>
      <c r="AA37" s="380"/>
      <c r="AB37" s="380">
        <v>80</v>
      </c>
      <c r="AC37" s="380"/>
      <c r="AD37" s="380"/>
      <c r="AE37" s="380"/>
      <c r="AF37" s="380"/>
      <c r="AG37" s="380"/>
      <c r="AH37" s="380"/>
      <c r="AI37" s="380"/>
      <c r="AJ37" s="380"/>
      <c r="AK37" s="380"/>
      <c r="AL37" s="380"/>
      <c r="AM37" s="380"/>
      <c r="AN37" s="380"/>
      <c r="AO37" s="380" t="s">
        <v>845</v>
      </c>
      <c r="AP37" s="380" t="s">
        <v>846</v>
      </c>
      <c r="AQ37" s="368" t="s">
        <v>639</v>
      </c>
      <c r="AR37" s="368" t="s">
        <v>645</v>
      </c>
      <c r="AS37" s="368" t="s">
        <v>184</v>
      </c>
      <c r="AT37" s="368"/>
      <c r="AU37" s="455"/>
    </row>
    <row r="38" s="12" customFormat="1" ht="232.2" spans="1:47">
      <c r="A38" s="361">
        <v>14</v>
      </c>
      <c r="B38" s="370"/>
      <c r="C38" s="380">
        <v>2024</v>
      </c>
      <c r="D38" s="377" t="s">
        <v>466</v>
      </c>
      <c r="E38" s="380" t="s">
        <v>178</v>
      </c>
      <c r="F38" s="380" t="s">
        <v>984</v>
      </c>
      <c r="G38" s="380" t="s">
        <v>403</v>
      </c>
      <c r="H38" s="377" t="s">
        <v>467</v>
      </c>
      <c r="I38" s="380"/>
      <c r="J38" s="380"/>
      <c r="K38" s="380"/>
      <c r="L38" s="380"/>
      <c r="M38" s="380"/>
      <c r="N38" s="380"/>
      <c r="O38" s="380"/>
      <c r="P38" s="380"/>
      <c r="Q38" s="380"/>
      <c r="R38" s="380"/>
      <c r="S38" s="380">
        <v>336</v>
      </c>
      <c r="T38" s="380">
        <v>1261</v>
      </c>
      <c r="U38" s="380">
        <v>142</v>
      </c>
      <c r="V38" s="380">
        <v>547</v>
      </c>
      <c r="W38" s="380" t="s">
        <v>192</v>
      </c>
      <c r="X38" s="380" t="s">
        <v>810</v>
      </c>
      <c r="Y38" s="380" t="s">
        <v>183</v>
      </c>
      <c r="Z38" s="380" t="s">
        <v>863</v>
      </c>
      <c r="AA38" s="380"/>
      <c r="AB38" s="380">
        <v>200</v>
      </c>
      <c r="AC38" s="380"/>
      <c r="AD38" s="380"/>
      <c r="AE38" s="380"/>
      <c r="AF38" s="380"/>
      <c r="AG38" s="380"/>
      <c r="AH38" s="380"/>
      <c r="AI38" s="380"/>
      <c r="AJ38" s="380"/>
      <c r="AK38" s="380"/>
      <c r="AL38" s="380"/>
      <c r="AM38" s="380"/>
      <c r="AN38" s="380"/>
      <c r="AO38" s="380" t="s">
        <v>864</v>
      </c>
      <c r="AP38" s="380" t="s">
        <v>865</v>
      </c>
      <c r="AQ38" s="368"/>
      <c r="AR38" s="368" t="s">
        <v>645</v>
      </c>
      <c r="AS38" s="368" t="s">
        <v>184</v>
      </c>
      <c r="AT38" s="368"/>
      <c r="AU38" s="455"/>
    </row>
    <row r="39" s="215" customFormat="1" ht="309.6" spans="1:48">
      <c r="A39" s="361">
        <v>15</v>
      </c>
      <c r="B39" s="361"/>
      <c r="C39" s="361">
        <v>2024</v>
      </c>
      <c r="D39" s="65" t="s">
        <v>565</v>
      </c>
      <c r="E39" s="361" t="s">
        <v>302</v>
      </c>
      <c r="F39" s="361" t="s">
        <v>1009</v>
      </c>
      <c r="G39" s="361" t="s">
        <v>535</v>
      </c>
      <c r="H39" s="65" t="s">
        <v>566</v>
      </c>
      <c r="I39" s="361">
        <v>1</v>
      </c>
      <c r="J39" s="361"/>
      <c r="K39" s="361"/>
      <c r="L39" s="361"/>
      <c r="M39" s="361"/>
      <c r="N39" s="361"/>
      <c r="O39" s="361"/>
      <c r="P39" s="361"/>
      <c r="Q39" s="361"/>
      <c r="R39" s="361"/>
      <c r="S39" s="361"/>
      <c r="T39" s="361"/>
      <c r="U39" s="361"/>
      <c r="V39" s="361"/>
      <c r="W39" s="361" t="s">
        <v>206</v>
      </c>
      <c r="X39" s="361" t="s">
        <v>902</v>
      </c>
      <c r="Y39" s="361" t="s">
        <v>207</v>
      </c>
      <c r="Z39" s="361" t="s">
        <v>866</v>
      </c>
      <c r="AA39" s="361"/>
      <c r="AB39" s="361">
        <v>210</v>
      </c>
      <c r="AC39" s="361"/>
      <c r="AD39" s="399"/>
      <c r="AE39" s="399"/>
      <c r="AF39" s="399"/>
      <c r="AG39" s="399"/>
      <c r="AH39" s="361"/>
      <c r="AI39" s="361"/>
      <c r="AJ39" s="361"/>
      <c r="AK39" s="361"/>
      <c r="AL39" s="361"/>
      <c r="AM39" s="361"/>
      <c r="AN39" s="361"/>
      <c r="AO39" s="361" t="s">
        <v>929</v>
      </c>
      <c r="AP39" s="361" t="s">
        <v>930</v>
      </c>
      <c r="AQ39" s="368"/>
      <c r="AR39" s="368" t="s">
        <v>645</v>
      </c>
      <c r="AS39" s="368" t="s">
        <v>639</v>
      </c>
      <c r="AT39" s="368"/>
      <c r="AU39" s="455"/>
      <c r="AV39" s="12"/>
    </row>
    <row r="40" s="9" customFormat="1" ht="58" customHeight="1" spans="1:48">
      <c r="A40" s="385" t="s">
        <v>1061</v>
      </c>
      <c r="B40" s="445"/>
      <c r="C40" s="445"/>
      <c r="D40" s="357"/>
      <c r="E40" s="445"/>
      <c r="F40" s="445"/>
      <c r="G40" s="445"/>
      <c r="H40" s="382"/>
      <c r="I40" s="380"/>
      <c r="J40" s="380"/>
      <c r="K40" s="380"/>
      <c r="L40" s="380"/>
      <c r="M40" s="380"/>
      <c r="N40" s="380"/>
      <c r="O40" s="380"/>
      <c r="P40" s="380"/>
      <c r="Q40" s="380"/>
      <c r="R40" s="380"/>
      <c r="S40" s="380"/>
      <c r="T40" s="380"/>
      <c r="U40" s="380"/>
      <c r="V40" s="380"/>
      <c r="W40" s="380"/>
      <c r="X40" s="380"/>
      <c r="Y40" s="380"/>
      <c r="Z40" s="380"/>
      <c r="AA40" s="380"/>
      <c r="AB40" s="403">
        <f>SUM(AB41:AB44)</f>
        <v>2375</v>
      </c>
      <c r="AC40" s="380"/>
      <c r="AD40" s="380"/>
      <c r="AE40" s="380"/>
      <c r="AF40" s="380"/>
      <c r="AG40" s="380"/>
      <c r="AH40" s="380"/>
      <c r="AI40" s="380"/>
      <c r="AJ40" s="380"/>
      <c r="AK40" s="380"/>
      <c r="AL40" s="380"/>
      <c r="AM40" s="380"/>
      <c r="AN40" s="380"/>
      <c r="AO40" s="380"/>
      <c r="AP40" s="380"/>
      <c r="AQ40" s="368"/>
      <c r="AR40" s="368"/>
      <c r="AS40" s="368"/>
      <c r="AT40" s="368"/>
      <c r="AU40" s="455"/>
      <c r="AV40" s="12"/>
    </row>
    <row r="41" s="178" customFormat="1" ht="309.6" spans="1:48">
      <c r="A41" s="361">
        <v>1</v>
      </c>
      <c r="B41" s="370"/>
      <c r="C41" s="361">
        <v>2024</v>
      </c>
      <c r="D41" s="65" t="s">
        <v>654</v>
      </c>
      <c r="E41" s="361" t="s">
        <v>178</v>
      </c>
      <c r="F41" s="365" t="s">
        <v>1013</v>
      </c>
      <c r="G41" s="361" t="s">
        <v>225</v>
      </c>
      <c r="H41" s="65" t="s">
        <v>226</v>
      </c>
      <c r="I41" s="368"/>
      <c r="J41" s="361" t="s">
        <v>655</v>
      </c>
      <c r="K41" s="368"/>
      <c r="L41" s="368"/>
      <c r="M41" s="368"/>
      <c r="N41" s="368"/>
      <c r="O41" s="368"/>
      <c r="P41" s="368"/>
      <c r="Q41" s="368"/>
      <c r="R41" s="368"/>
      <c r="S41" s="368">
        <v>694</v>
      </c>
      <c r="T41" s="368">
        <v>2838</v>
      </c>
      <c r="U41" s="368">
        <v>200</v>
      </c>
      <c r="V41" s="368">
        <v>872</v>
      </c>
      <c r="W41" s="361" t="s">
        <v>227</v>
      </c>
      <c r="X41" s="361" t="s">
        <v>656</v>
      </c>
      <c r="Y41" s="361" t="s">
        <v>183</v>
      </c>
      <c r="Z41" s="361"/>
      <c r="AA41" s="361"/>
      <c r="AB41" s="368">
        <v>1500</v>
      </c>
      <c r="AC41" s="368"/>
      <c r="AD41" s="368"/>
      <c r="AE41" s="368"/>
      <c r="AF41" s="368"/>
      <c r="AG41" s="368"/>
      <c r="AH41" s="368"/>
      <c r="AI41" s="368"/>
      <c r="AJ41" s="368"/>
      <c r="AK41" s="368"/>
      <c r="AL41" s="368"/>
      <c r="AM41" s="368"/>
      <c r="AN41" s="368"/>
      <c r="AO41" s="361" t="s">
        <v>657</v>
      </c>
      <c r="AP41" s="361" t="s">
        <v>657</v>
      </c>
      <c r="AQ41" s="368" t="s">
        <v>184</v>
      </c>
      <c r="AR41" s="368" t="s">
        <v>201</v>
      </c>
      <c r="AS41" s="368" t="s">
        <v>184</v>
      </c>
      <c r="AT41" s="368"/>
      <c r="AU41" s="455"/>
      <c r="AV41" s="12"/>
    </row>
    <row r="42" s="9" customFormat="1" ht="361.2" spans="1:48">
      <c r="A42" s="361">
        <v>2</v>
      </c>
      <c r="B42" s="370"/>
      <c r="C42" s="361">
        <v>2024</v>
      </c>
      <c r="D42" s="65" t="s">
        <v>368</v>
      </c>
      <c r="E42" s="368" t="s">
        <v>302</v>
      </c>
      <c r="F42" s="365" t="s">
        <v>990</v>
      </c>
      <c r="G42" s="368" t="s">
        <v>369</v>
      </c>
      <c r="H42" s="65" t="s">
        <v>370</v>
      </c>
      <c r="I42" s="368"/>
      <c r="J42" s="361" t="s">
        <v>771</v>
      </c>
      <c r="K42" s="368"/>
      <c r="L42" s="368"/>
      <c r="M42" s="368"/>
      <c r="N42" s="368"/>
      <c r="O42" s="368"/>
      <c r="P42" s="368"/>
      <c r="Q42" s="368"/>
      <c r="R42" s="368"/>
      <c r="S42" s="368">
        <v>195</v>
      </c>
      <c r="T42" s="368"/>
      <c r="U42" s="368">
        <v>89</v>
      </c>
      <c r="V42" s="368"/>
      <c r="W42" s="361" t="s">
        <v>1016</v>
      </c>
      <c r="X42" s="361" t="s">
        <v>749</v>
      </c>
      <c r="Y42" s="361" t="s">
        <v>207</v>
      </c>
      <c r="Z42" s="368"/>
      <c r="AA42" s="368"/>
      <c r="AB42" s="368">
        <v>650</v>
      </c>
      <c r="AC42" s="368"/>
      <c r="AD42" s="368"/>
      <c r="AE42" s="368"/>
      <c r="AF42" s="368"/>
      <c r="AG42" s="368"/>
      <c r="AH42" s="368"/>
      <c r="AI42" s="368"/>
      <c r="AJ42" s="368"/>
      <c r="AK42" s="368"/>
      <c r="AL42" s="368"/>
      <c r="AM42" s="368"/>
      <c r="AN42" s="368"/>
      <c r="AO42" s="361" t="s">
        <v>772</v>
      </c>
      <c r="AP42" s="361" t="s">
        <v>773</v>
      </c>
      <c r="AQ42" s="368" t="s">
        <v>639</v>
      </c>
      <c r="AR42" s="368" t="s">
        <v>201</v>
      </c>
      <c r="AS42" s="368" t="s">
        <v>639</v>
      </c>
      <c r="AT42" s="368"/>
      <c r="AU42" s="455"/>
      <c r="AV42" s="12"/>
    </row>
    <row r="43" s="12" customFormat="1" ht="103.2" spans="1:47">
      <c r="A43" s="361">
        <v>3</v>
      </c>
      <c r="B43" s="370"/>
      <c r="C43" s="370">
        <v>2024</v>
      </c>
      <c r="D43" s="65" t="s">
        <v>518</v>
      </c>
      <c r="E43" s="361" t="s">
        <v>178</v>
      </c>
      <c r="F43" s="361" t="s">
        <v>1020</v>
      </c>
      <c r="G43" s="361" t="s">
        <v>503</v>
      </c>
      <c r="H43" s="65" t="s">
        <v>520</v>
      </c>
      <c r="I43" s="361">
        <v>1</v>
      </c>
      <c r="J43" s="361">
        <v>200</v>
      </c>
      <c r="K43" s="361"/>
      <c r="L43" s="361"/>
      <c r="M43" s="361"/>
      <c r="N43" s="361"/>
      <c r="O43" s="361"/>
      <c r="P43" s="361" t="s">
        <v>893</v>
      </c>
      <c r="Q43" s="361"/>
      <c r="R43" s="361"/>
      <c r="S43" s="361">
        <v>1036</v>
      </c>
      <c r="T43" s="361">
        <v>3894</v>
      </c>
      <c r="U43" s="361">
        <v>384</v>
      </c>
      <c r="V43" s="361">
        <v>384</v>
      </c>
      <c r="W43" s="361" t="s">
        <v>1019</v>
      </c>
      <c r="X43" s="361" t="s">
        <v>880</v>
      </c>
      <c r="Y43" s="361" t="s">
        <v>254</v>
      </c>
      <c r="Z43" s="361" t="s">
        <v>881</v>
      </c>
      <c r="AA43" s="361"/>
      <c r="AB43" s="361">
        <v>200</v>
      </c>
      <c r="AC43" s="361"/>
      <c r="AD43" s="361"/>
      <c r="AE43" s="361"/>
      <c r="AF43" s="361"/>
      <c r="AG43" s="361"/>
      <c r="AH43" s="361"/>
      <c r="AI43" s="361"/>
      <c r="AJ43" s="361"/>
      <c r="AK43" s="361"/>
      <c r="AL43" s="361"/>
      <c r="AM43" s="361"/>
      <c r="AN43" s="361"/>
      <c r="AO43" s="361" t="s">
        <v>894</v>
      </c>
      <c r="AP43" s="361" t="s">
        <v>895</v>
      </c>
      <c r="AQ43" s="368"/>
      <c r="AR43" s="368" t="s">
        <v>201</v>
      </c>
      <c r="AS43" s="368" t="s">
        <v>639</v>
      </c>
      <c r="AT43" s="368"/>
      <c r="AU43" s="455"/>
    </row>
    <row r="44" s="12" customFormat="1" ht="154.8" spans="1:47">
      <c r="A44" s="361">
        <v>4</v>
      </c>
      <c r="B44" s="370"/>
      <c r="C44" s="370">
        <v>2024</v>
      </c>
      <c r="D44" s="427" t="s">
        <v>521</v>
      </c>
      <c r="E44" s="361" t="s">
        <v>178</v>
      </c>
      <c r="F44" s="361" t="s">
        <v>1021</v>
      </c>
      <c r="G44" s="361" t="s">
        <v>503</v>
      </c>
      <c r="H44" s="65" t="s">
        <v>523</v>
      </c>
      <c r="I44" s="361">
        <v>1</v>
      </c>
      <c r="J44" s="361">
        <v>25</v>
      </c>
      <c r="K44" s="361"/>
      <c r="L44" s="361"/>
      <c r="M44" s="361"/>
      <c r="N44" s="361"/>
      <c r="O44" s="361"/>
      <c r="P44" s="361"/>
      <c r="Q44" s="361"/>
      <c r="R44" s="361"/>
      <c r="S44" s="361">
        <v>435</v>
      </c>
      <c r="T44" s="361">
        <v>1563</v>
      </c>
      <c r="U44" s="361">
        <v>102</v>
      </c>
      <c r="V44" s="361">
        <v>102</v>
      </c>
      <c r="W44" s="361" t="s">
        <v>1019</v>
      </c>
      <c r="X44" s="361" t="s">
        <v>880</v>
      </c>
      <c r="Y44" s="361" t="s">
        <v>183</v>
      </c>
      <c r="Z44" s="361" t="s">
        <v>881</v>
      </c>
      <c r="AA44" s="361"/>
      <c r="AB44" s="361">
        <v>25</v>
      </c>
      <c r="AC44" s="361"/>
      <c r="AD44" s="361"/>
      <c r="AE44" s="361"/>
      <c r="AF44" s="361"/>
      <c r="AG44" s="361"/>
      <c r="AH44" s="361"/>
      <c r="AI44" s="361"/>
      <c r="AJ44" s="361"/>
      <c r="AK44" s="361"/>
      <c r="AL44" s="361"/>
      <c r="AM44" s="361"/>
      <c r="AN44" s="361"/>
      <c r="AO44" s="361" t="s">
        <v>896</v>
      </c>
      <c r="AP44" s="361" t="s">
        <v>897</v>
      </c>
      <c r="AQ44" s="368"/>
      <c r="AR44" s="368" t="s">
        <v>201</v>
      </c>
      <c r="AS44" s="368" t="s">
        <v>639</v>
      </c>
      <c r="AT44" s="368"/>
      <c r="AU44" s="455"/>
    </row>
  </sheetData>
  <autoFilter ref="A6:XFD44">
    <extLst/>
  </autoFilter>
  <mergeCells count="42">
    <mergeCell ref="A1:D1"/>
    <mergeCell ref="A2:AU2"/>
    <mergeCell ref="K3:R3"/>
    <mergeCell ref="S3:V3"/>
    <mergeCell ref="A6:Y6"/>
    <mergeCell ref="A24:Y24"/>
    <mergeCell ref="A40:H4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3:W5"/>
    <mergeCell ref="X4:X5"/>
    <mergeCell ref="Y3:Y5"/>
    <mergeCell ref="Z4:Z5"/>
    <mergeCell ref="AA4:AA5"/>
    <mergeCell ref="AO3:AO5"/>
    <mergeCell ref="AP3:AP5"/>
    <mergeCell ref="AQ3:AQ5"/>
    <mergeCell ref="AR3:AR5"/>
    <mergeCell ref="AS3:AS5"/>
    <mergeCell ref="AT3:AT5"/>
    <mergeCell ref="AU3:AU5"/>
    <mergeCell ref="AB3:AN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12" customWidth="1"/>
    <col min="5" max="5" width="16.3518518518519" style="9" customWidth="1"/>
    <col min="6" max="6" width="21.3611111111111" style="14" customWidth="1"/>
    <col min="7" max="7" width="31.7962962962963" style="9" customWidth="1"/>
    <col min="8" max="8" width="100.972222222222" style="3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14"/>
      <c r="E2" s="17"/>
      <c r="F2" s="17"/>
      <c r="G2" s="17"/>
      <c r="H2" s="314"/>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54">
        <v>45154</v>
      </c>
      <c r="B3" s="7"/>
      <c r="C3" s="7"/>
      <c r="D3" s="7"/>
      <c r="E3" s="7"/>
      <c r="F3" s="17"/>
      <c r="G3" s="17"/>
      <c r="H3" s="314"/>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55" t="s">
        <v>2</v>
      </c>
      <c r="B4" s="355" t="s">
        <v>3</v>
      </c>
      <c r="C4" s="355" t="s">
        <v>4</v>
      </c>
      <c r="D4" s="355" t="s">
        <v>1025</v>
      </c>
      <c r="E4" s="355" t="s">
        <v>1026</v>
      </c>
      <c r="F4" s="355" t="s">
        <v>1027</v>
      </c>
      <c r="G4" s="355" t="s">
        <v>1028</v>
      </c>
      <c r="H4" s="355" t="s">
        <v>1029</v>
      </c>
      <c r="I4" s="355" t="s">
        <v>10</v>
      </c>
      <c r="J4" s="355" t="s">
        <v>11</v>
      </c>
      <c r="K4" s="355" t="s">
        <v>12</v>
      </c>
      <c r="L4" s="355"/>
      <c r="M4" s="355"/>
      <c r="N4" s="355"/>
      <c r="O4" s="355"/>
      <c r="P4" s="355"/>
      <c r="Q4" s="355"/>
      <c r="R4" s="355"/>
      <c r="S4" s="355" t="s">
        <v>13</v>
      </c>
      <c r="T4" s="355"/>
      <c r="U4" s="355"/>
      <c r="V4" s="385"/>
      <c r="W4" s="355" t="s">
        <v>1030</v>
      </c>
      <c r="X4" s="355"/>
      <c r="Y4" s="355" t="s">
        <v>1031</v>
      </c>
      <c r="Z4" s="388"/>
      <c r="AA4" s="355"/>
      <c r="AB4" s="389" t="s">
        <v>1032</v>
      </c>
      <c r="AC4" s="390"/>
      <c r="AD4" s="390"/>
      <c r="AE4" s="390"/>
      <c r="AF4" s="390"/>
      <c r="AG4" s="390"/>
      <c r="AH4" s="390"/>
      <c r="AI4" s="390"/>
      <c r="AJ4" s="390"/>
      <c r="AK4" s="390"/>
      <c r="AL4" s="390"/>
      <c r="AM4" s="390"/>
      <c r="AN4" s="404"/>
      <c r="AO4" s="355" t="s">
        <v>16</v>
      </c>
      <c r="AP4" s="355" t="s">
        <v>17</v>
      </c>
      <c r="AQ4" s="408" t="s">
        <v>173</v>
      </c>
      <c r="AR4" s="408" t="s">
        <v>174</v>
      </c>
      <c r="AS4" s="408" t="s">
        <v>175</v>
      </c>
      <c r="AT4" s="409" t="s">
        <v>176</v>
      </c>
      <c r="AU4" s="409" t="s">
        <v>615</v>
      </c>
    </row>
    <row r="5" s="7" customFormat="1" ht="19" customHeight="1" spans="1:47">
      <c r="A5" s="355"/>
      <c r="B5" s="355"/>
      <c r="C5" s="355"/>
      <c r="D5" s="355"/>
      <c r="E5" s="355"/>
      <c r="F5" s="355"/>
      <c r="G5" s="355"/>
      <c r="H5" s="355"/>
      <c r="I5" s="355"/>
      <c r="J5" s="355"/>
      <c r="K5" s="355" t="s">
        <v>1033</v>
      </c>
      <c r="L5" s="355" t="s">
        <v>1034</v>
      </c>
      <c r="M5" s="355" t="s">
        <v>1035</v>
      </c>
      <c r="N5" s="355" t="s">
        <v>1036</v>
      </c>
      <c r="O5" s="355" t="s">
        <v>1037</v>
      </c>
      <c r="P5" s="355" t="s">
        <v>1038</v>
      </c>
      <c r="Q5" s="355" t="s">
        <v>1039</v>
      </c>
      <c r="R5" s="355" t="s">
        <v>1040</v>
      </c>
      <c r="S5" s="355" t="s">
        <v>1041</v>
      </c>
      <c r="T5" s="355" t="s">
        <v>1042</v>
      </c>
      <c r="U5" s="355" t="s">
        <v>1043</v>
      </c>
      <c r="V5" s="385" t="s">
        <v>1044</v>
      </c>
      <c r="W5" s="355"/>
      <c r="X5" s="355" t="s">
        <v>1045</v>
      </c>
      <c r="Y5" s="355"/>
      <c r="Z5" s="388" t="s">
        <v>1046</v>
      </c>
      <c r="AA5" s="355" t="s">
        <v>1047</v>
      </c>
      <c r="AB5" s="391"/>
      <c r="AC5" s="392"/>
      <c r="AD5" s="392"/>
      <c r="AE5" s="392"/>
      <c r="AF5" s="392"/>
      <c r="AG5" s="392"/>
      <c r="AH5" s="392"/>
      <c r="AI5" s="392"/>
      <c r="AJ5" s="392"/>
      <c r="AK5" s="392"/>
      <c r="AL5" s="392"/>
      <c r="AM5" s="392"/>
      <c r="AN5" s="405"/>
      <c r="AO5" s="355"/>
      <c r="AP5" s="355"/>
      <c r="AQ5" s="410"/>
      <c r="AR5" s="410"/>
      <c r="AS5" s="410"/>
      <c r="AT5" s="411"/>
      <c r="AU5" s="411"/>
    </row>
    <row r="6" s="7" customFormat="1" ht="35" customHeight="1" spans="1:47">
      <c r="A6" s="355"/>
      <c r="B6" s="355"/>
      <c r="C6" s="355"/>
      <c r="D6" s="355"/>
      <c r="E6" s="355"/>
      <c r="F6" s="355"/>
      <c r="G6" s="355"/>
      <c r="H6" s="355"/>
      <c r="I6" s="355"/>
      <c r="J6" s="355"/>
      <c r="K6" s="355"/>
      <c r="L6" s="355"/>
      <c r="M6" s="355"/>
      <c r="N6" s="355"/>
      <c r="O6" s="355"/>
      <c r="P6" s="355"/>
      <c r="Q6" s="355"/>
      <c r="R6" s="355"/>
      <c r="S6" s="355"/>
      <c r="T6" s="355"/>
      <c r="U6" s="355"/>
      <c r="V6" s="385"/>
      <c r="W6" s="355"/>
      <c r="X6" s="355"/>
      <c r="Y6" s="355"/>
      <c r="Z6" s="388"/>
      <c r="AA6" s="355"/>
      <c r="AB6" s="393"/>
      <c r="AC6" s="394"/>
      <c r="AD6" s="394"/>
      <c r="AE6" s="394"/>
      <c r="AF6" s="394"/>
      <c r="AG6" s="394"/>
      <c r="AH6" s="394"/>
      <c r="AI6" s="394"/>
      <c r="AJ6" s="394"/>
      <c r="AK6" s="394"/>
      <c r="AL6" s="394"/>
      <c r="AM6" s="394"/>
      <c r="AN6" s="406"/>
      <c r="AO6" s="355"/>
      <c r="AP6" s="355"/>
      <c r="AQ6" s="412"/>
      <c r="AR6" s="412"/>
      <c r="AS6" s="412"/>
      <c r="AT6" s="413"/>
      <c r="AU6" s="413"/>
    </row>
    <row r="7" s="7" customFormat="1" ht="265" customHeight="1" spans="1:47">
      <c r="A7" s="356" t="s">
        <v>1062</v>
      </c>
      <c r="B7" s="357"/>
      <c r="C7" s="357"/>
      <c r="D7" s="357"/>
      <c r="E7" s="357"/>
      <c r="F7" s="357"/>
      <c r="G7" s="357"/>
      <c r="H7" s="357"/>
      <c r="I7" s="357"/>
      <c r="J7" s="357"/>
      <c r="K7" s="357"/>
      <c r="L7" s="357"/>
      <c r="M7" s="357"/>
      <c r="N7" s="357"/>
      <c r="O7" s="357"/>
      <c r="P7" s="357"/>
      <c r="Q7" s="357"/>
      <c r="R7" s="357"/>
      <c r="S7" s="357"/>
      <c r="T7" s="357"/>
      <c r="U7" s="357"/>
      <c r="V7" s="357"/>
      <c r="W7" s="357"/>
      <c r="X7" s="357"/>
      <c r="Y7" s="382"/>
      <c r="Z7" s="395"/>
      <c r="AA7" s="395"/>
      <c r="AB7" s="396">
        <f>SUM(AB8:AB23)</f>
        <v>18670</v>
      </c>
      <c r="AC7" s="395"/>
      <c r="AD7" s="396"/>
      <c r="AE7" s="396"/>
      <c r="AF7" s="396"/>
      <c r="AG7" s="396"/>
      <c r="AH7" s="395"/>
      <c r="AI7" s="395"/>
      <c r="AJ7" s="395"/>
      <c r="AK7" s="395"/>
      <c r="AL7" s="395"/>
      <c r="AM7" s="395"/>
      <c r="AN7" s="395"/>
      <c r="AO7" s="395"/>
      <c r="AP7" s="395"/>
      <c r="AQ7" s="414" t="s">
        <v>1063</v>
      </c>
      <c r="AR7" s="414" t="s">
        <v>1063</v>
      </c>
      <c r="AS7" s="414" t="s">
        <v>1063</v>
      </c>
      <c r="AT7" s="415"/>
      <c r="AU7" s="395"/>
    </row>
    <row r="8" s="7" customFormat="1" ht="141" customHeight="1" spans="1:48">
      <c r="A8" s="361">
        <v>1</v>
      </c>
      <c r="B8" s="361"/>
      <c r="C8" s="361"/>
      <c r="D8" s="423" t="s">
        <v>983</v>
      </c>
      <c r="E8" s="365" t="s">
        <v>178</v>
      </c>
      <c r="F8" s="365" t="s">
        <v>984</v>
      </c>
      <c r="G8" s="365" t="s">
        <v>180</v>
      </c>
      <c r="H8" s="423" t="s">
        <v>181</v>
      </c>
      <c r="I8" s="361"/>
      <c r="J8" s="361"/>
      <c r="K8" s="361"/>
      <c r="L8" s="361"/>
      <c r="M8" s="361"/>
      <c r="N8" s="361"/>
      <c r="O8" s="361"/>
      <c r="P8" s="361"/>
      <c r="Q8" s="361"/>
      <c r="R8" s="361"/>
      <c r="S8" s="361"/>
      <c r="T8" s="361"/>
      <c r="U8" s="361"/>
      <c r="V8" s="361"/>
      <c r="W8" s="365" t="s">
        <v>985</v>
      </c>
      <c r="X8" s="361"/>
      <c r="Y8" s="365" t="s">
        <v>183</v>
      </c>
      <c r="Z8" s="361"/>
      <c r="AA8" s="361"/>
      <c r="AB8" s="365">
        <v>2100</v>
      </c>
      <c r="AC8" s="361"/>
      <c r="AD8" s="399"/>
      <c r="AE8" s="399"/>
      <c r="AF8" s="399"/>
      <c r="AG8" s="399"/>
      <c r="AH8" s="361"/>
      <c r="AI8" s="361"/>
      <c r="AJ8" s="361"/>
      <c r="AK8" s="361"/>
      <c r="AL8" s="361"/>
      <c r="AM8" s="361"/>
      <c r="AN8" s="361"/>
      <c r="AO8" s="361"/>
      <c r="AP8" s="361"/>
      <c r="AQ8" s="368" t="s">
        <v>639</v>
      </c>
      <c r="AR8" s="368" t="s">
        <v>640</v>
      </c>
      <c r="AS8" s="368" t="s">
        <v>184</v>
      </c>
      <c r="AT8" s="368" t="s">
        <v>184</v>
      </c>
      <c r="AU8" s="361" t="s">
        <v>986</v>
      </c>
      <c r="AV8" s="12"/>
    </row>
    <row r="9" s="7" customFormat="1" ht="129" spans="1:48">
      <c r="A9" s="361">
        <v>2</v>
      </c>
      <c r="B9" s="361"/>
      <c r="C9" s="361"/>
      <c r="D9" s="222" t="s">
        <v>185</v>
      </c>
      <c r="E9" s="365" t="s">
        <v>178</v>
      </c>
      <c r="F9" s="365" t="s">
        <v>984</v>
      </c>
      <c r="G9" s="365" t="s">
        <v>186</v>
      </c>
      <c r="H9" s="222" t="s">
        <v>987</v>
      </c>
      <c r="I9" s="361"/>
      <c r="J9" s="361"/>
      <c r="K9" s="361"/>
      <c r="L9" s="361"/>
      <c r="M9" s="361"/>
      <c r="N9" s="361"/>
      <c r="O9" s="361"/>
      <c r="P9" s="361"/>
      <c r="Q9" s="361"/>
      <c r="R9" s="361"/>
      <c r="S9" s="361"/>
      <c r="T9" s="361"/>
      <c r="U9" s="361"/>
      <c r="V9" s="361"/>
      <c r="W9" s="365" t="s">
        <v>183</v>
      </c>
      <c r="X9" s="361"/>
      <c r="Y9" s="365" t="s">
        <v>183</v>
      </c>
      <c r="Z9" s="361"/>
      <c r="AA9" s="361"/>
      <c r="AB9" s="429">
        <v>2000</v>
      </c>
      <c r="AC9" s="361"/>
      <c r="AD9" s="399"/>
      <c r="AE9" s="399"/>
      <c r="AF9" s="399"/>
      <c r="AG9" s="399"/>
      <c r="AH9" s="361"/>
      <c r="AI9" s="361"/>
      <c r="AJ9" s="361"/>
      <c r="AK9" s="361"/>
      <c r="AL9" s="361"/>
      <c r="AM9" s="361"/>
      <c r="AN9" s="361"/>
      <c r="AO9" s="361"/>
      <c r="AP9" s="361"/>
      <c r="AQ9" s="368" t="s">
        <v>639</v>
      </c>
      <c r="AR9" s="368" t="s">
        <v>640</v>
      </c>
      <c r="AS9" s="368" t="s">
        <v>184</v>
      </c>
      <c r="AT9" s="368" t="s">
        <v>184</v>
      </c>
      <c r="AU9" s="361" t="s">
        <v>986</v>
      </c>
      <c r="AV9" s="12"/>
    </row>
    <row r="10" s="7" customFormat="1" ht="103.2" spans="1:48">
      <c r="A10" s="361">
        <v>3</v>
      </c>
      <c r="B10" s="361"/>
      <c r="C10" s="361"/>
      <c r="D10" s="222" t="s">
        <v>988</v>
      </c>
      <c r="E10" s="365" t="s">
        <v>178</v>
      </c>
      <c r="F10" s="365" t="s">
        <v>984</v>
      </c>
      <c r="G10" s="365" t="s">
        <v>198</v>
      </c>
      <c r="H10" s="222" t="s">
        <v>989</v>
      </c>
      <c r="I10" s="361"/>
      <c r="J10" s="361"/>
      <c r="K10" s="361"/>
      <c r="L10" s="361"/>
      <c r="M10" s="361"/>
      <c r="N10" s="361"/>
      <c r="O10" s="361"/>
      <c r="P10" s="361"/>
      <c r="Q10" s="361"/>
      <c r="R10" s="361"/>
      <c r="S10" s="361"/>
      <c r="T10" s="361"/>
      <c r="U10" s="361"/>
      <c r="V10" s="361"/>
      <c r="W10" s="380" t="s">
        <v>192</v>
      </c>
      <c r="X10" s="361"/>
      <c r="Y10" s="365" t="s">
        <v>183</v>
      </c>
      <c r="Z10" s="361"/>
      <c r="AA10" s="361"/>
      <c r="AB10" s="429">
        <v>2000</v>
      </c>
      <c r="AC10" s="361"/>
      <c r="AD10" s="399"/>
      <c r="AE10" s="399"/>
      <c r="AF10" s="399"/>
      <c r="AG10" s="399"/>
      <c r="AH10" s="361"/>
      <c r="AI10" s="361"/>
      <c r="AJ10" s="361"/>
      <c r="AK10" s="361"/>
      <c r="AL10" s="361"/>
      <c r="AM10" s="361"/>
      <c r="AN10" s="361"/>
      <c r="AO10" s="361"/>
      <c r="AP10" s="361"/>
      <c r="AQ10" s="368" t="s">
        <v>639</v>
      </c>
      <c r="AR10" s="368" t="s">
        <v>640</v>
      </c>
      <c r="AS10" s="368" t="s">
        <v>184</v>
      </c>
      <c r="AT10" s="368" t="s">
        <v>184</v>
      </c>
      <c r="AU10" s="361" t="s">
        <v>986</v>
      </c>
      <c r="AV10" s="12"/>
    </row>
    <row r="11" s="7" customFormat="1" ht="283.8" spans="1:48">
      <c r="A11" s="361">
        <v>4</v>
      </c>
      <c r="B11" s="361"/>
      <c r="C11" s="361"/>
      <c r="D11" s="364" t="s">
        <v>193</v>
      </c>
      <c r="E11" s="365" t="s">
        <v>178</v>
      </c>
      <c r="F11" s="365" t="s">
        <v>984</v>
      </c>
      <c r="G11" s="365" t="s">
        <v>194</v>
      </c>
      <c r="H11" s="364" t="s">
        <v>195</v>
      </c>
      <c r="I11" s="361"/>
      <c r="J11" s="361"/>
      <c r="K11" s="361"/>
      <c r="L11" s="361"/>
      <c r="M11" s="361"/>
      <c r="N11" s="361"/>
      <c r="O11" s="361"/>
      <c r="P11" s="361"/>
      <c r="Q11" s="361"/>
      <c r="R11" s="361"/>
      <c r="S11" s="361"/>
      <c r="T11" s="361"/>
      <c r="U11" s="361"/>
      <c r="V11" s="361"/>
      <c r="W11" s="386" t="s">
        <v>183</v>
      </c>
      <c r="X11" s="361"/>
      <c r="Y11" s="386" t="s">
        <v>183</v>
      </c>
      <c r="Z11" s="361"/>
      <c r="AA11" s="361"/>
      <c r="AB11" s="401">
        <v>2000</v>
      </c>
      <c r="AC11" s="361"/>
      <c r="AD11" s="399"/>
      <c r="AE11" s="399"/>
      <c r="AF11" s="399"/>
      <c r="AG11" s="399"/>
      <c r="AH11" s="361"/>
      <c r="AI11" s="361"/>
      <c r="AJ11" s="361"/>
      <c r="AK11" s="361"/>
      <c r="AL11" s="361"/>
      <c r="AM11" s="361"/>
      <c r="AN11" s="361"/>
      <c r="AO11" s="361"/>
      <c r="AP11" s="361"/>
      <c r="AQ11" s="368" t="s">
        <v>184</v>
      </c>
      <c r="AR11" s="368" t="s">
        <v>640</v>
      </c>
      <c r="AS11" s="368" t="s">
        <v>639</v>
      </c>
      <c r="AT11" s="368"/>
      <c r="AU11" s="361" t="s">
        <v>986</v>
      </c>
      <c r="AV11" s="12"/>
    </row>
    <row r="12" s="7" customFormat="1" ht="129" spans="1:48">
      <c r="A12" s="361">
        <v>5</v>
      </c>
      <c r="B12" s="361"/>
      <c r="C12" s="361"/>
      <c r="D12" s="425" t="s">
        <v>203</v>
      </c>
      <c r="E12" s="365" t="s">
        <v>178</v>
      </c>
      <c r="F12" s="365" t="s">
        <v>990</v>
      </c>
      <c r="G12" s="365" t="s">
        <v>204</v>
      </c>
      <c r="H12" s="364" t="s">
        <v>205</v>
      </c>
      <c r="I12" s="361"/>
      <c r="J12" s="361"/>
      <c r="K12" s="361"/>
      <c r="L12" s="361"/>
      <c r="M12" s="361"/>
      <c r="N12" s="361"/>
      <c r="O12" s="361"/>
      <c r="P12" s="361"/>
      <c r="Q12" s="361"/>
      <c r="R12" s="361"/>
      <c r="S12" s="361"/>
      <c r="T12" s="361"/>
      <c r="U12" s="361"/>
      <c r="V12" s="361"/>
      <c r="W12" s="361" t="s">
        <v>206</v>
      </c>
      <c r="X12" s="361"/>
      <c r="Y12" s="386" t="s">
        <v>207</v>
      </c>
      <c r="Z12" s="361"/>
      <c r="AA12" s="361"/>
      <c r="AB12" s="368">
        <v>1300</v>
      </c>
      <c r="AC12" s="361"/>
      <c r="AD12" s="399"/>
      <c r="AE12" s="399"/>
      <c r="AF12" s="399"/>
      <c r="AG12" s="399"/>
      <c r="AH12" s="361"/>
      <c r="AI12" s="361"/>
      <c r="AJ12" s="361"/>
      <c r="AK12" s="361"/>
      <c r="AL12" s="361"/>
      <c r="AM12" s="361"/>
      <c r="AN12" s="361"/>
      <c r="AO12" s="361"/>
      <c r="AP12" s="361"/>
      <c r="AQ12" s="368" t="s">
        <v>639</v>
      </c>
      <c r="AR12" s="368" t="s">
        <v>640</v>
      </c>
      <c r="AS12" s="368" t="s">
        <v>184</v>
      </c>
      <c r="AT12" s="368" t="s">
        <v>184</v>
      </c>
      <c r="AU12" s="361" t="s">
        <v>986</v>
      </c>
      <c r="AV12" s="12"/>
    </row>
    <row r="13" s="8" customFormat="1" ht="154.8" spans="1:48">
      <c r="A13" s="361">
        <v>6</v>
      </c>
      <c r="B13" s="368"/>
      <c r="C13" s="368"/>
      <c r="D13" s="222" t="s">
        <v>651</v>
      </c>
      <c r="E13" s="361" t="s">
        <v>178</v>
      </c>
      <c r="F13" s="365" t="s">
        <v>990</v>
      </c>
      <c r="G13" s="361" t="s">
        <v>531</v>
      </c>
      <c r="H13" s="222" t="s">
        <v>1012</v>
      </c>
      <c r="I13" s="361"/>
      <c r="J13" s="361"/>
      <c r="K13" s="361"/>
      <c r="L13" s="361"/>
      <c r="M13" s="361"/>
      <c r="N13" s="361"/>
      <c r="O13" s="361"/>
      <c r="P13" s="361"/>
      <c r="Q13" s="361"/>
      <c r="R13" s="361"/>
      <c r="S13" s="361"/>
      <c r="T13" s="361"/>
      <c r="U13" s="361"/>
      <c r="V13" s="361"/>
      <c r="W13" s="361" t="s">
        <v>183</v>
      </c>
      <c r="X13" s="361"/>
      <c r="Y13" s="361" t="s">
        <v>183</v>
      </c>
      <c r="Z13" s="361"/>
      <c r="AA13" s="361"/>
      <c r="AB13" s="361">
        <v>510</v>
      </c>
      <c r="AC13" s="361"/>
      <c r="AD13" s="361"/>
      <c r="AE13" s="361"/>
      <c r="AF13" s="361"/>
      <c r="AG13" s="361"/>
      <c r="AH13" s="361"/>
      <c r="AI13" s="361"/>
      <c r="AJ13" s="361"/>
      <c r="AK13" s="361"/>
      <c r="AL13" s="361"/>
      <c r="AM13" s="361"/>
      <c r="AN13" s="361"/>
      <c r="AO13" s="361"/>
      <c r="AP13" s="361"/>
      <c r="AQ13" s="361" t="s">
        <v>639</v>
      </c>
      <c r="AR13" s="368" t="s">
        <v>640</v>
      </c>
      <c r="AS13" s="361" t="s">
        <v>184</v>
      </c>
      <c r="AT13" s="368"/>
      <c r="AU13" s="361" t="s">
        <v>986</v>
      </c>
      <c r="AV13" s="12"/>
    </row>
    <row r="14" s="7" customFormat="1" ht="103.2" spans="1:48">
      <c r="A14" s="361">
        <v>7</v>
      </c>
      <c r="B14" s="361"/>
      <c r="C14" s="361"/>
      <c r="D14" s="441" t="s">
        <v>212</v>
      </c>
      <c r="E14" s="365" t="s">
        <v>178</v>
      </c>
      <c r="F14" s="365" t="s">
        <v>990</v>
      </c>
      <c r="G14" s="361" t="s">
        <v>213</v>
      </c>
      <c r="H14" s="442" t="s">
        <v>991</v>
      </c>
      <c r="I14" s="361"/>
      <c r="J14" s="361"/>
      <c r="K14" s="361"/>
      <c r="L14" s="361"/>
      <c r="M14" s="361"/>
      <c r="N14" s="361"/>
      <c r="O14" s="361"/>
      <c r="P14" s="361"/>
      <c r="Q14" s="361"/>
      <c r="R14" s="361"/>
      <c r="S14" s="361"/>
      <c r="T14" s="361"/>
      <c r="U14" s="361"/>
      <c r="V14" s="361"/>
      <c r="W14" s="361" t="s">
        <v>215</v>
      </c>
      <c r="X14" s="361"/>
      <c r="Y14" s="361" t="s">
        <v>215</v>
      </c>
      <c r="Z14" s="361"/>
      <c r="AA14" s="361"/>
      <c r="AB14" s="443">
        <v>1800</v>
      </c>
      <c r="AC14" s="361"/>
      <c r="AD14" s="399"/>
      <c r="AE14" s="399"/>
      <c r="AF14" s="399"/>
      <c r="AG14" s="399"/>
      <c r="AH14" s="361"/>
      <c r="AI14" s="361"/>
      <c r="AJ14" s="361"/>
      <c r="AK14" s="361"/>
      <c r="AL14" s="361"/>
      <c r="AM14" s="361"/>
      <c r="AN14" s="361"/>
      <c r="AO14" s="361"/>
      <c r="AP14" s="361"/>
      <c r="AQ14" s="368" t="s">
        <v>184</v>
      </c>
      <c r="AR14" s="368" t="s">
        <v>640</v>
      </c>
      <c r="AS14" s="368" t="s">
        <v>639</v>
      </c>
      <c r="AT14" s="368" t="s">
        <v>184</v>
      </c>
      <c r="AU14" s="361" t="s">
        <v>1049</v>
      </c>
      <c r="AV14" s="12"/>
    </row>
    <row r="15" s="7" customFormat="1" ht="154.8" spans="1:48">
      <c r="A15" s="361">
        <v>8</v>
      </c>
      <c r="B15" s="361"/>
      <c r="C15" s="361"/>
      <c r="D15" s="425" t="s">
        <v>220</v>
      </c>
      <c r="E15" s="361" t="s">
        <v>178</v>
      </c>
      <c r="F15" s="365" t="s">
        <v>990</v>
      </c>
      <c r="G15" s="361" t="s">
        <v>221</v>
      </c>
      <c r="H15" s="425" t="s">
        <v>222</v>
      </c>
      <c r="I15" s="361"/>
      <c r="J15" s="361"/>
      <c r="K15" s="361"/>
      <c r="L15" s="361"/>
      <c r="M15" s="361"/>
      <c r="N15" s="361"/>
      <c r="O15" s="361"/>
      <c r="P15" s="361"/>
      <c r="Q15" s="361"/>
      <c r="R15" s="361"/>
      <c r="S15" s="361"/>
      <c r="T15" s="361"/>
      <c r="U15" s="361"/>
      <c r="V15" s="361"/>
      <c r="W15" s="380" t="s">
        <v>211</v>
      </c>
      <c r="X15" s="361"/>
      <c r="Y15" s="361" t="s">
        <v>207</v>
      </c>
      <c r="Z15" s="361"/>
      <c r="AA15" s="361"/>
      <c r="AB15" s="361">
        <v>5000</v>
      </c>
      <c r="AC15" s="361"/>
      <c r="AD15" s="399"/>
      <c r="AE15" s="399"/>
      <c r="AF15" s="399"/>
      <c r="AG15" s="399"/>
      <c r="AH15" s="361"/>
      <c r="AI15" s="361"/>
      <c r="AJ15" s="361"/>
      <c r="AK15" s="361"/>
      <c r="AL15" s="361"/>
      <c r="AM15" s="361"/>
      <c r="AN15" s="361"/>
      <c r="AO15" s="361"/>
      <c r="AP15" s="361"/>
      <c r="AQ15" s="368" t="s">
        <v>184</v>
      </c>
      <c r="AR15" s="368" t="s">
        <v>640</v>
      </c>
      <c r="AS15" s="368" t="s">
        <v>639</v>
      </c>
      <c r="AT15" s="368"/>
      <c r="AU15" s="361" t="s">
        <v>1064</v>
      </c>
      <c r="AV15" s="12"/>
    </row>
    <row r="16" s="7" customFormat="1" ht="103.2" spans="1:48">
      <c r="A16" s="361">
        <v>9</v>
      </c>
      <c r="B16" s="361"/>
      <c r="C16" s="361"/>
      <c r="D16" s="377" t="s">
        <v>208</v>
      </c>
      <c r="E16" s="365" t="s">
        <v>178</v>
      </c>
      <c r="F16" s="365" t="s">
        <v>990</v>
      </c>
      <c r="G16" s="365" t="s">
        <v>209</v>
      </c>
      <c r="H16" s="377" t="s">
        <v>210</v>
      </c>
      <c r="I16" s="361"/>
      <c r="J16" s="361"/>
      <c r="K16" s="361"/>
      <c r="L16" s="361"/>
      <c r="M16" s="361"/>
      <c r="N16" s="361"/>
      <c r="O16" s="361"/>
      <c r="P16" s="361"/>
      <c r="Q16" s="361"/>
      <c r="R16" s="361"/>
      <c r="S16" s="361"/>
      <c r="T16" s="361"/>
      <c r="U16" s="361"/>
      <c r="V16" s="361"/>
      <c r="W16" s="380" t="s">
        <v>211</v>
      </c>
      <c r="X16" s="361"/>
      <c r="Y16" s="386" t="s">
        <v>207</v>
      </c>
      <c r="Z16" s="361"/>
      <c r="AA16" s="361"/>
      <c r="AB16" s="361">
        <v>300</v>
      </c>
      <c r="AC16" s="361"/>
      <c r="AD16" s="399"/>
      <c r="AE16" s="399"/>
      <c r="AF16" s="399"/>
      <c r="AG16" s="399"/>
      <c r="AH16" s="361"/>
      <c r="AI16" s="361"/>
      <c r="AJ16" s="361"/>
      <c r="AK16" s="361"/>
      <c r="AL16" s="361"/>
      <c r="AM16" s="361"/>
      <c r="AN16" s="361"/>
      <c r="AO16" s="361"/>
      <c r="AP16" s="361"/>
      <c r="AQ16" s="368" t="s">
        <v>639</v>
      </c>
      <c r="AR16" s="368" t="s">
        <v>640</v>
      </c>
      <c r="AS16" s="368" t="s">
        <v>639</v>
      </c>
      <c r="AT16" s="368"/>
      <c r="AU16" s="361"/>
      <c r="AV16" s="12"/>
    </row>
    <row r="17" s="7" customFormat="1" ht="129" spans="1:48">
      <c r="A17" s="361">
        <v>10</v>
      </c>
      <c r="B17" s="361"/>
      <c r="C17" s="361"/>
      <c r="D17" s="65" t="s">
        <v>993</v>
      </c>
      <c r="E17" s="361" t="s">
        <v>178</v>
      </c>
      <c r="F17" s="361" t="s">
        <v>994</v>
      </c>
      <c r="G17" s="361" t="s">
        <v>995</v>
      </c>
      <c r="H17" s="65" t="s">
        <v>996</v>
      </c>
      <c r="I17" s="361"/>
      <c r="J17" s="361"/>
      <c r="K17" s="361"/>
      <c r="L17" s="361"/>
      <c r="M17" s="361"/>
      <c r="N17" s="361"/>
      <c r="O17" s="361"/>
      <c r="P17" s="361"/>
      <c r="Q17" s="361"/>
      <c r="R17" s="361"/>
      <c r="S17" s="361"/>
      <c r="T17" s="361"/>
      <c r="U17" s="361"/>
      <c r="V17" s="361"/>
      <c r="W17" s="380" t="s">
        <v>997</v>
      </c>
      <c r="X17" s="361"/>
      <c r="Y17" s="361" t="s">
        <v>997</v>
      </c>
      <c r="Z17" s="361"/>
      <c r="AA17" s="361"/>
      <c r="AB17" s="361">
        <v>210</v>
      </c>
      <c r="AC17" s="361"/>
      <c r="AD17" s="399"/>
      <c r="AE17" s="399"/>
      <c r="AF17" s="399"/>
      <c r="AG17" s="399"/>
      <c r="AH17" s="361"/>
      <c r="AI17" s="361"/>
      <c r="AJ17" s="361"/>
      <c r="AK17" s="361"/>
      <c r="AL17" s="361"/>
      <c r="AM17" s="361"/>
      <c r="AN17" s="361"/>
      <c r="AO17" s="361"/>
      <c r="AP17" s="361"/>
      <c r="AQ17" s="368" t="s">
        <v>639</v>
      </c>
      <c r="AR17" s="368" t="s">
        <v>640</v>
      </c>
      <c r="AS17" s="368" t="s">
        <v>639</v>
      </c>
      <c r="AT17" s="368"/>
      <c r="AU17" s="368"/>
      <c r="AV17" s="12"/>
    </row>
    <row r="18" s="7" customFormat="1" ht="51.6" spans="1:48">
      <c r="A18" s="361">
        <v>11</v>
      </c>
      <c r="B18" s="361"/>
      <c r="C18" s="361"/>
      <c r="D18" s="65" t="s">
        <v>998</v>
      </c>
      <c r="E18" s="361" t="s">
        <v>178</v>
      </c>
      <c r="F18" s="361" t="s">
        <v>994</v>
      </c>
      <c r="G18" s="361" t="s">
        <v>995</v>
      </c>
      <c r="H18" s="65" t="s">
        <v>999</v>
      </c>
      <c r="I18" s="361"/>
      <c r="J18" s="361"/>
      <c r="K18" s="361"/>
      <c r="L18" s="361"/>
      <c r="M18" s="361"/>
      <c r="N18" s="361"/>
      <c r="O18" s="361"/>
      <c r="P18" s="361"/>
      <c r="Q18" s="361"/>
      <c r="R18" s="361"/>
      <c r="S18" s="361"/>
      <c r="T18" s="361"/>
      <c r="U18" s="361"/>
      <c r="V18" s="361"/>
      <c r="W18" s="380" t="s">
        <v>183</v>
      </c>
      <c r="X18" s="361"/>
      <c r="Y18" s="380" t="s">
        <v>183</v>
      </c>
      <c r="Z18" s="361"/>
      <c r="AA18" s="361"/>
      <c r="AB18" s="361">
        <v>200</v>
      </c>
      <c r="AC18" s="361"/>
      <c r="AD18" s="399"/>
      <c r="AE18" s="399"/>
      <c r="AF18" s="399"/>
      <c r="AG18" s="399"/>
      <c r="AH18" s="361"/>
      <c r="AI18" s="361"/>
      <c r="AJ18" s="361"/>
      <c r="AK18" s="361"/>
      <c r="AL18" s="361"/>
      <c r="AM18" s="361"/>
      <c r="AN18" s="361"/>
      <c r="AO18" s="361"/>
      <c r="AP18" s="361"/>
      <c r="AQ18" s="368" t="s">
        <v>639</v>
      </c>
      <c r="AR18" s="368" t="s">
        <v>640</v>
      </c>
      <c r="AS18" s="368" t="s">
        <v>184</v>
      </c>
      <c r="AT18" s="368"/>
      <c r="AU18" s="368"/>
      <c r="AV18" s="12"/>
    </row>
    <row r="19" s="7" customFormat="1" ht="77.4" spans="1:48">
      <c r="A19" s="361">
        <v>12</v>
      </c>
      <c r="B19" s="361"/>
      <c r="C19" s="361"/>
      <c r="D19" s="65" t="s">
        <v>1004</v>
      </c>
      <c r="E19" s="361" t="s">
        <v>178</v>
      </c>
      <c r="F19" s="361" t="s">
        <v>1005</v>
      </c>
      <c r="G19" s="361" t="s">
        <v>995</v>
      </c>
      <c r="H19" s="65" t="s">
        <v>1006</v>
      </c>
      <c r="I19" s="361"/>
      <c r="J19" s="361"/>
      <c r="K19" s="361"/>
      <c r="L19" s="361"/>
      <c r="M19" s="361"/>
      <c r="N19" s="361"/>
      <c r="O19" s="361"/>
      <c r="P19" s="361"/>
      <c r="Q19" s="361"/>
      <c r="R19" s="361"/>
      <c r="S19" s="361"/>
      <c r="T19" s="361"/>
      <c r="U19" s="361"/>
      <c r="V19" s="361"/>
      <c r="W19" s="361" t="s">
        <v>1007</v>
      </c>
      <c r="X19" s="361"/>
      <c r="Y19" s="361" t="s">
        <v>1007</v>
      </c>
      <c r="Z19" s="361"/>
      <c r="AA19" s="361"/>
      <c r="AB19" s="361">
        <v>38</v>
      </c>
      <c r="AC19" s="361"/>
      <c r="AD19" s="399"/>
      <c r="AE19" s="399"/>
      <c r="AF19" s="399"/>
      <c r="AG19" s="399"/>
      <c r="AH19" s="361"/>
      <c r="AI19" s="361"/>
      <c r="AJ19" s="361"/>
      <c r="AK19" s="361"/>
      <c r="AL19" s="361"/>
      <c r="AM19" s="361"/>
      <c r="AN19" s="361"/>
      <c r="AO19" s="361"/>
      <c r="AP19" s="361"/>
      <c r="AQ19" s="368" t="s">
        <v>639</v>
      </c>
      <c r="AR19" s="368" t="s">
        <v>640</v>
      </c>
      <c r="AS19" s="368" t="s">
        <v>639</v>
      </c>
      <c r="AT19" s="368"/>
      <c r="AU19" s="368"/>
      <c r="AV19" s="12"/>
    </row>
    <row r="20" ht="232.2" spans="1:48">
      <c r="A20" s="361">
        <v>13</v>
      </c>
      <c r="B20" s="365"/>
      <c r="C20" s="365" t="s">
        <v>303</v>
      </c>
      <c r="D20" s="381" t="s">
        <v>1051</v>
      </c>
      <c r="E20" s="365" t="s">
        <v>178</v>
      </c>
      <c r="F20" s="365" t="s">
        <v>1022</v>
      </c>
      <c r="G20" s="365" t="s">
        <v>950</v>
      </c>
      <c r="H20" s="381" t="s">
        <v>1052</v>
      </c>
      <c r="I20" s="428">
        <v>1</v>
      </c>
      <c r="J20" s="428" t="s">
        <v>952</v>
      </c>
      <c r="K20" s="428"/>
      <c r="L20" s="428"/>
      <c r="M20" s="428"/>
      <c r="N20" s="428"/>
      <c r="O20" s="428"/>
      <c r="P20" s="428"/>
      <c r="Q20" s="428"/>
      <c r="R20" s="428"/>
      <c r="S20" s="428" t="s">
        <v>953</v>
      </c>
      <c r="T20" s="436" t="s">
        <v>954</v>
      </c>
      <c r="U20" s="428" t="s">
        <v>955</v>
      </c>
      <c r="V20" s="428" t="s">
        <v>956</v>
      </c>
      <c r="W20" s="365" t="s">
        <v>985</v>
      </c>
      <c r="X20" s="365" t="s">
        <v>944</v>
      </c>
      <c r="Y20" s="365" t="s">
        <v>183</v>
      </c>
      <c r="Z20" s="365" t="s">
        <v>957</v>
      </c>
      <c r="AA20" s="365"/>
      <c r="AB20" s="365">
        <v>450</v>
      </c>
      <c r="AC20" s="365"/>
      <c r="AD20" s="365"/>
      <c r="AE20" s="365"/>
      <c r="AF20" s="365"/>
      <c r="AG20" s="365"/>
      <c r="AH20" s="365"/>
      <c r="AI20" s="365"/>
      <c r="AJ20" s="365"/>
      <c r="AK20" s="365"/>
      <c r="AL20" s="365"/>
      <c r="AM20" s="361"/>
      <c r="AN20" s="361"/>
      <c r="AO20" s="361" t="s">
        <v>958</v>
      </c>
      <c r="AP20" s="361" t="s">
        <v>959</v>
      </c>
      <c r="AQ20" s="368" t="s">
        <v>639</v>
      </c>
      <c r="AR20" s="368" t="s">
        <v>640</v>
      </c>
      <c r="AS20" s="368" t="s">
        <v>184</v>
      </c>
      <c r="AT20" s="368"/>
      <c r="AU20" s="368"/>
      <c r="AV20" s="12">
        <v>1</v>
      </c>
    </row>
    <row r="21" s="12" customFormat="1" ht="232.2" spans="1:48">
      <c r="A21" s="361">
        <v>14</v>
      </c>
      <c r="B21" s="370"/>
      <c r="C21" s="361">
        <v>2024</v>
      </c>
      <c r="D21" s="65" t="s">
        <v>259</v>
      </c>
      <c r="E21" s="361" t="s">
        <v>178</v>
      </c>
      <c r="F21" s="365" t="s">
        <v>1013</v>
      </c>
      <c r="G21" s="361" t="s">
        <v>225</v>
      </c>
      <c r="H21" s="65" t="s">
        <v>1053</v>
      </c>
      <c r="I21" s="361"/>
      <c r="J21" s="368" t="s">
        <v>682</v>
      </c>
      <c r="K21" s="368"/>
      <c r="L21" s="368"/>
      <c r="M21" s="368"/>
      <c r="N21" s="368"/>
      <c r="O21" s="368"/>
      <c r="P21" s="368"/>
      <c r="Q21" s="368"/>
      <c r="R21" s="368"/>
      <c r="S21" s="368">
        <v>289</v>
      </c>
      <c r="T21" s="368">
        <v>1120</v>
      </c>
      <c r="U21" s="368">
        <v>66</v>
      </c>
      <c r="V21" s="368">
        <v>275</v>
      </c>
      <c r="W21" s="361" t="s">
        <v>227</v>
      </c>
      <c r="X21" s="361" t="s">
        <v>656</v>
      </c>
      <c r="Y21" s="361" t="s">
        <v>183</v>
      </c>
      <c r="Z21" s="361"/>
      <c r="AA21" s="361"/>
      <c r="AB21" s="368">
        <v>300</v>
      </c>
      <c r="AC21" s="368"/>
      <c r="AD21" s="368"/>
      <c r="AE21" s="368"/>
      <c r="AF21" s="368"/>
      <c r="AG21" s="368"/>
      <c r="AH21" s="368"/>
      <c r="AI21" s="368"/>
      <c r="AJ21" s="368"/>
      <c r="AK21" s="368"/>
      <c r="AL21" s="368"/>
      <c r="AM21" s="368"/>
      <c r="AN21" s="368"/>
      <c r="AO21" s="361" t="s">
        <v>683</v>
      </c>
      <c r="AP21" s="361" t="s">
        <v>683</v>
      </c>
      <c r="AQ21" s="368" t="s">
        <v>184</v>
      </c>
      <c r="AR21" s="368" t="s">
        <v>640</v>
      </c>
      <c r="AS21" s="368" t="s">
        <v>184</v>
      </c>
      <c r="AT21" s="368"/>
      <c r="AU21" s="368"/>
      <c r="AV21" s="12">
        <v>1</v>
      </c>
    </row>
    <row r="22" s="7" customFormat="1" ht="77.4" spans="1:48">
      <c r="A22" s="361">
        <v>15</v>
      </c>
      <c r="B22" s="361"/>
      <c r="C22" s="361"/>
      <c r="D22" s="65" t="s">
        <v>216</v>
      </c>
      <c r="E22" s="361" t="s">
        <v>178</v>
      </c>
      <c r="F22" s="361" t="s">
        <v>1009</v>
      </c>
      <c r="G22" s="361" t="s">
        <v>218</v>
      </c>
      <c r="H22" s="65" t="s">
        <v>219</v>
      </c>
      <c r="I22" s="361"/>
      <c r="J22" s="361"/>
      <c r="K22" s="361"/>
      <c r="L22" s="361"/>
      <c r="M22" s="361"/>
      <c r="N22" s="361"/>
      <c r="O22" s="361"/>
      <c r="P22" s="361"/>
      <c r="Q22" s="361"/>
      <c r="R22" s="361"/>
      <c r="S22" s="361"/>
      <c r="T22" s="361"/>
      <c r="U22" s="361"/>
      <c r="V22" s="361"/>
      <c r="W22" s="361" t="s">
        <v>206</v>
      </c>
      <c r="X22" s="361"/>
      <c r="Y22" s="361" t="s">
        <v>183</v>
      </c>
      <c r="Z22" s="361"/>
      <c r="AA22" s="361"/>
      <c r="AB22" s="361">
        <v>220</v>
      </c>
      <c r="AC22" s="361"/>
      <c r="AD22" s="399"/>
      <c r="AE22" s="399"/>
      <c r="AF22" s="399"/>
      <c r="AG22" s="399"/>
      <c r="AH22" s="361"/>
      <c r="AI22" s="361"/>
      <c r="AJ22" s="361"/>
      <c r="AK22" s="361"/>
      <c r="AL22" s="361"/>
      <c r="AM22" s="361"/>
      <c r="AN22" s="361"/>
      <c r="AO22" s="361"/>
      <c r="AP22" s="361"/>
      <c r="AQ22" s="368" t="s">
        <v>639</v>
      </c>
      <c r="AR22" s="368" t="s">
        <v>640</v>
      </c>
      <c r="AS22" s="368" t="s">
        <v>184</v>
      </c>
      <c r="AT22" s="368"/>
      <c r="AU22" s="368"/>
      <c r="AV22" s="12">
        <v>1</v>
      </c>
    </row>
    <row r="23" s="9" customFormat="1" ht="309.6" spans="1:48">
      <c r="A23" s="361">
        <v>16</v>
      </c>
      <c r="B23" s="370"/>
      <c r="C23" s="380">
        <v>2024</v>
      </c>
      <c r="D23" s="377" t="s">
        <v>613</v>
      </c>
      <c r="E23" s="380" t="s">
        <v>178</v>
      </c>
      <c r="F23" s="380" t="s">
        <v>984</v>
      </c>
      <c r="G23" s="380" t="s">
        <v>409</v>
      </c>
      <c r="H23" s="377" t="s">
        <v>1014</v>
      </c>
      <c r="I23" s="380"/>
      <c r="J23" s="380"/>
      <c r="K23" s="380"/>
      <c r="L23" s="380"/>
      <c r="M23" s="380"/>
      <c r="N23" s="380"/>
      <c r="O23" s="380"/>
      <c r="P23" s="380"/>
      <c r="Q23" s="380"/>
      <c r="R23" s="380"/>
      <c r="S23" s="380">
        <v>955</v>
      </c>
      <c r="T23" s="380">
        <v>3536</v>
      </c>
      <c r="U23" s="380">
        <v>317</v>
      </c>
      <c r="V23" s="380">
        <v>1254</v>
      </c>
      <c r="W23" s="380" t="s">
        <v>192</v>
      </c>
      <c r="X23" s="380" t="s">
        <v>810</v>
      </c>
      <c r="Y23" s="380" t="s">
        <v>183</v>
      </c>
      <c r="Z23" s="380" t="s">
        <v>811</v>
      </c>
      <c r="AA23" s="380"/>
      <c r="AB23" s="380">
        <v>242</v>
      </c>
      <c r="AC23" s="380"/>
      <c r="AD23" s="380"/>
      <c r="AE23" s="380"/>
      <c r="AF23" s="380"/>
      <c r="AG23" s="380"/>
      <c r="AH23" s="380"/>
      <c r="AI23" s="380"/>
      <c r="AJ23" s="380"/>
      <c r="AK23" s="380"/>
      <c r="AL23" s="380"/>
      <c r="AM23" s="380"/>
      <c r="AN23" s="380"/>
      <c r="AO23" s="380" t="s">
        <v>816</v>
      </c>
      <c r="AP23" s="380" t="s">
        <v>817</v>
      </c>
      <c r="AQ23" s="368" t="s">
        <v>639</v>
      </c>
      <c r="AR23" s="368" t="s">
        <v>640</v>
      </c>
      <c r="AS23" s="368" t="s">
        <v>184</v>
      </c>
      <c r="AT23" s="368"/>
      <c r="AU23" s="368"/>
      <c r="AV23" s="12">
        <v>1</v>
      </c>
    </row>
    <row r="24" s="7" customFormat="1" ht="55" customHeight="1" spans="1:48">
      <c r="A24" s="356" t="s">
        <v>1065</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82"/>
      <c r="Z24" s="361"/>
      <c r="AA24" s="361"/>
      <c r="AB24" s="355">
        <f>SUM(AB25:AB39)</f>
        <v>4696</v>
      </c>
      <c r="AC24" s="361"/>
      <c r="AD24" s="399"/>
      <c r="AE24" s="399"/>
      <c r="AF24" s="399"/>
      <c r="AG24" s="399"/>
      <c r="AH24" s="361"/>
      <c r="AI24" s="361"/>
      <c r="AJ24" s="361"/>
      <c r="AK24" s="361"/>
      <c r="AL24" s="361"/>
      <c r="AM24" s="361"/>
      <c r="AN24" s="361"/>
      <c r="AO24" s="361"/>
      <c r="AP24" s="361"/>
      <c r="AQ24" s="368" t="s">
        <v>1063</v>
      </c>
      <c r="AR24" s="368" t="s">
        <v>1063</v>
      </c>
      <c r="AS24" s="368" t="s">
        <v>1063</v>
      </c>
      <c r="AT24" s="368"/>
      <c r="AU24" s="368"/>
      <c r="AV24" s="12"/>
    </row>
    <row r="25" s="12" customFormat="1" ht="154.8" spans="1:47">
      <c r="A25" s="361">
        <v>1</v>
      </c>
      <c r="B25" s="370"/>
      <c r="C25" s="361"/>
      <c r="D25" s="65" t="s">
        <v>1056</v>
      </c>
      <c r="E25" s="361" t="s">
        <v>178</v>
      </c>
      <c r="F25" s="365" t="s">
        <v>1013</v>
      </c>
      <c r="G25" s="361" t="s">
        <v>590</v>
      </c>
      <c r="H25" s="65" t="s">
        <v>1057</v>
      </c>
      <c r="I25" s="361"/>
      <c r="J25" s="368"/>
      <c r="K25" s="368"/>
      <c r="L25" s="368"/>
      <c r="M25" s="368"/>
      <c r="N25" s="368"/>
      <c r="O25" s="368"/>
      <c r="P25" s="368"/>
      <c r="Q25" s="368"/>
      <c r="R25" s="368"/>
      <c r="S25" s="368"/>
      <c r="T25" s="368"/>
      <c r="U25" s="368"/>
      <c r="V25" s="368"/>
      <c r="W25" s="361" t="s">
        <v>985</v>
      </c>
      <c r="X25" s="361"/>
      <c r="Y25" s="361" t="s">
        <v>183</v>
      </c>
      <c r="Z25" s="361"/>
      <c r="AA25" s="361"/>
      <c r="AB25" s="368">
        <v>950</v>
      </c>
      <c r="AC25" s="368"/>
      <c r="AD25" s="368"/>
      <c r="AE25" s="368"/>
      <c r="AF25" s="368"/>
      <c r="AG25" s="368"/>
      <c r="AH25" s="368"/>
      <c r="AI25" s="368"/>
      <c r="AJ25" s="368"/>
      <c r="AK25" s="368"/>
      <c r="AL25" s="368"/>
      <c r="AM25" s="368"/>
      <c r="AN25" s="368"/>
      <c r="AO25" s="420"/>
      <c r="AP25" s="420"/>
      <c r="AQ25" s="368" t="s">
        <v>184</v>
      </c>
      <c r="AR25" s="368" t="s">
        <v>645</v>
      </c>
      <c r="AS25" s="368" t="s">
        <v>639</v>
      </c>
      <c r="AT25" s="368"/>
      <c r="AU25" s="368"/>
    </row>
    <row r="26" s="12" customFormat="1" ht="154.8" spans="1:47">
      <c r="A26" s="361">
        <v>2</v>
      </c>
      <c r="B26" s="370"/>
      <c r="C26" s="361">
        <v>2024</v>
      </c>
      <c r="D26" s="65" t="s">
        <v>282</v>
      </c>
      <c r="E26" s="361" t="s">
        <v>178</v>
      </c>
      <c r="F26" s="365" t="s">
        <v>1013</v>
      </c>
      <c r="G26" s="361" t="s">
        <v>252</v>
      </c>
      <c r="H26" s="65" t="s">
        <v>1058</v>
      </c>
      <c r="I26" s="361"/>
      <c r="J26" s="368"/>
      <c r="K26" s="368"/>
      <c r="L26" s="368"/>
      <c r="M26" s="368"/>
      <c r="N26" s="368"/>
      <c r="O26" s="368"/>
      <c r="P26" s="368"/>
      <c r="Q26" s="368"/>
      <c r="R26" s="368"/>
      <c r="S26" s="368">
        <v>462</v>
      </c>
      <c r="T26" s="368">
        <v>1868</v>
      </c>
      <c r="U26" s="368">
        <v>118</v>
      </c>
      <c r="V26" s="368">
        <v>511</v>
      </c>
      <c r="W26" s="361" t="s">
        <v>227</v>
      </c>
      <c r="X26" s="361" t="s">
        <v>656</v>
      </c>
      <c r="Y26" s="361" t="s">
        <v>183</v>
      </c>
      <c r="Z26" s="361"/>
      <c r="AA26" s="361"/>
      <c r="AB26" s="368">
        <v>650</v>
      </c>
      <c r="AC26" s="368"/>
      <c r="AD26" s="368"/>
      <c r="AE26" s="368"/>
      <c r="AF26" s="368"/>
      <c r="AG26" s="368"/>
      <c r="AH26" s="368"/>
      <c r="AI26" s="368"/>
      <c r="AJ26" s="368"/>
      <c r="AK26" s="368"/>
      <c r="AL26" s="368"/>
      <c r="AM26" s="368"/>
      <c r="AN26" s="368"/>
      <c r="AO26" s="420" t="s">
        <v>695</v>
      </c>
      <c r="AP26" s="420" t="s">
        <v>695</v>
      </c>
      <c r="AQ26" s="368" t="s">
        <v>184</v>
      </c>
      <c r="AR26" s="368" t="s">
        <v>645</v>
      </c>
      <c r="AS26" s="368" t="s">
        <v>639</v>
      </c>
      <c r="AT26" s="368"/>
      <c r="AU26" s="368"/>
    </row>
    <row r="27" s="12" customFormat="1" ht="232.2" spans="1:47">
      <c r="A27" s="361">
        <v>3</v>
      </c>
      <c r="B27" s="370"/>
      <c r="C27" s="361">
        <v>2024</v>
      </c>
      <c r="D27" s="65" t="s">
        <v>263</v>
      </c>
      <c r="E27" s="361" t="s">
        <v>178</v>
      </c>
      <c r="F27" s="365" t="s">
        <v>1013</v>
      </c>
      <c r="G27" s="361" t="s">
        <v>265</v>
      </c>
      <c r="H27" s="65" t="s">
        <v>266</v>
      </c>
      <c r="I27" s="361"/>
      <c r="J27" s="368" t="s">
        <v>687</v>
      </c>
      <c r="K27" s="368"/>
      <c r="L27" s="368"/>
      <c r="M27" s="368"/>
      <c r="N27" s="368"/>
      <c r="O27" s="368"/>
      <c r="P27" s="368"/>
      <c r="Q27" s="368"/>
      <c r="R27" s="368"/>
      <c r="S27" s="368">
        <v>694</v>
      </c>
      <c r="T27" s="368">
        <v>2838</v>
      </c>
      <c r="U27" s="368">
        <v>200</v>
      </c>
      <c r="V27" s="368">
        <v>872</v>
      </c>
      <c r="W27" s="361" t="s">
        <v>227</v>
      </c>
      <c r="X27" s="361" t="s">
        <v>656</v>
      </c>
      <c r="Y27" s="361" t="s">
        <v>207</v>
      </c>
      <c r="Z27" s="361"/>
      <c r="AA27" s="361"/>
      <c r="AB27" s="368">
        <v>500</v>
      </c>
      <c r="AC27" s="368"/>
      <c r="AD27" s="368"/>
      <c r="AE27" s="368"/>
      <c r="AF27" s="368"/>
      <c r="AG27" s="368"/>
      <c r="AH27" s="368"/>
      <c r="AI27" s="368"/>
      <c r="AJ27" s="368"/>
      <c r="AK27" s="368"/>
      <c r="AL27" s="368"/>
      <c r="AM27" s="368"/>
      <c r="AN27" s="368"/>
      <c r="AO27" s="420" t="s">
        <v>688</v>
      </c>
      <c r="AP27" s="420" t="s">
        <v>688</v>
      </c>
      <c r="AQ27" s="368" t="s">
        <v>184</v>
      </c>
      <c r="AR27" s="368" t="s">
        <v>645</v>
      </c>
      <c r="AS27" s="368" t="s">
        <v>639</v>
      </c>
      <c r="AT27" s="368"/>
      <c r="AU27" s="368"/>
    </row>
    <row r="28" s="422" customFormat="1" ht="79" customHeight="1" spans="1:48">
      <c r="A28" s="361">
        <v>4</v>
      </c>
      <c r="B28" s="370"/>
      <c r="C28" s="361" t="s">
        <v>303</v>
      </c>
      <c r="D28" s="427" t="s">
        <v>327</v>
      </c>
      <c r="E28" s="361" t="s">
        <v>178</v>
      </c>
      <c r="F28" s="365" t="s">
        <v>984</v>
      </c>
      <c r="G28" s="361" t="s">
        <v>328</v>
      </c>
      <c r="H28" s="65" t="s">
        <v>329</v>
      </c>
      <c r="I28" s="361">
        <v>1</v>
      </c>
      <c r="J28" s="361" t="s">
        <v>727</v>
      </c>
      <c r="K28" s="361"/>
      <c r="L28" s="361"/>
      <c r="M28" s="361"/>
      <c r="N28" s="361"/>
      <c r="O28" s="361"/>
      <c r="P28" s="361"/>
      <c r="Q28" s="361"/>
      <c r="R28" s="361"/>
      <c r="S28" s="361">
        <v>300</v>
      </c>
      <c r="T28" s="361">
        <v>1200</v>
      </c>
      <c r="U28" s="361">
        <v>266</v>
      </c>
      <c r="V28" s="361">
        <v>1064</v>
      </c>
      <c r="W28" s="361" t="s">
        <v>305</v>
      </c>
      <c r="X28" s="361" t="s">
        <v>705</v>
      </c>
      <c r="Y28" s="361" t="s">
        <v>207</v>
      </c>
      <c r="Z28" s="361" t="s">
        <v>715</v>
      </c>
      <c r="AA28" s="361"/>
      <c r="AB28" s="361">
        <v>1000</v>
      </c>
      <c r="AC28" s="361"/>
      <c r="AD28" s="361"/>
      <c r="AE28" s="361"/>
      <c r="AF28" s="361"/>
      <c r="AG28" s="361"/>
      <c r="AH28" s="361"/>
      <c r="AI28" s="361"/>
      <c r="AJ28" s="361"/>
      <c r="AK28" s="361"/>
      <c r="AL28" s="361"/>
      <c r="AM28" s="361"/>
      <c r="AN28" s="361"/>
      <c r="AO28" s="361" t="s">
        <v>728</v>
      </c>
      <c r="AP28" s="361" t="s">
        <v>728</v>
      </c>
      <c r="AQ28" s="368" t="s">
        <v>639</v>
      </c>
      <c r="AR28" s="368" t="s">
        <v>645</v>
      </c>
      <c r="AS28" s="368" t="s">
        <v>639</v>
      </c>
      <c r="AT28" s="368"/>
      <c r="AU28" s="368"/>
      <c r="AV28" s="12"/>
    </row>
    <row r="29" s="214" customFormat="1" ht="154.8" spans="1:48">
      <c r="A29" s="361">
        <v>5</v>
      </c>
      <c r="B29" s="361"/>
      <c r="C29" s="361">
        <v>2024</v>
      </c>
      <c r="D29" s="65" t="s">
        <v>383</v>
      </c>
      <c r="E29" s="361" t="s">
        <v>178</v>
      </c>
      <c r="F29" s="365" t="s">
        <v>990</v>
      </c>
      <c r="G29" s="361" t="s">
        <v>357</v>
      </c>
      <c r="H29" s="65" t="s">
        <v>384</v>
      </c>
      <c r="I29" s="361"/>
      <c r="J29" s="361" t="s">
        <v>789</v>
      </c>
      <c r="K29" s="361"/>
      <c r="L29" s="361"/>
      <c r="M29" s="361"/>
      <c r="N29" s="361"/>
      <c r="O29" s="361"/>
      <c r="P29" s="361"/>
      <c r="Q29" s="361"/>
      <c r="R29" s="361"/>
      <c r="S29" s="361">
        <v>67</v>
      </c>
      <c r="T29" s="361"/>
      <c r="U29" s="361">
        <v>15</v>
      </c>
      <c r="V29" s="361"/>
      <c r="W29" s="361" t="s">
        <v>1016</v>
      </c>
      <c r="X29" s="361" t="s">
        <v>749</v>
      </c>
      <c r="Y29" s="361" t="s">
        <v>207</v>
      </c>
      <c r="Z29" s="361"/>
      <c r="AA29" s="361"/>
      <c r="AB29" s="361">
        <v>200</v>
      </c>
      <c r="AC29" s="361"/>
      <c r="AD29" s="361"/>
      <c r="AE29" s="361"/>
      <c r="AF29" s="361"/>
      <c r="AG29" s="361"/>
      <c r="AH29" s="361"/>
      <c r="AI29" s="361"/>
      <c r="AJ29" s="361"/>
      <c r="AK29" s="361"/>
      <c r="AL29" s="361"/>
      <c r="AM29" s="361"/>
      <c r="AN29" s="361"/>
      <c r="AO29" s="361" t="s">
        <v>790</v>
      </c>
      <c r="AP29" s="361" t="s">
        <v>791</v>
      </c>
      <c r="AQ29" s="361" t="s">
        <v>639</v>
      </c>
      <c r="AR29" s="368" t="s">
        <v>645</v>
      </c>
      <c r="AS29" s="361" t="s">
        <v>639</v>
      </c>
      <c r="AT29" s="361"/>
      <c r="AU29" s="361"/>
      <c r="AV29" s="433"/>
    </row>
    <row r="30" s="12" customFormat="1" ht="154.8" spans="1:47">
      <c r="A30" s="361">
        <v>6</v>
      </c>
      <c r="B30" s="370"/>
      <c r="C30" s="380">
        <v>2024</v>
      </c>
      <c r="D30" s="377" t="s">
        <v>1017</v>
      </c>
      <c r="E30" s="380" t="s">
        <v>178</v>
      </c>
      <c r="F30" s="380" t="s">
        <v>984</v>
      </c>
      <c r="G30" s="380" t="s">
        <v>442</v>
      </c>
      <c r="H30" s="377" t="s">
        <v>443</v>
      </c>
      <c r="I30" s="380"/>
      <c r="J30" s="380"/>
      <c r="K30" s="380"/>
      <c r="L30" s="380"/>
      <c r="M30" s="380"/>
      <c r="N30" s="380"/>
      <c r="O30" s="380"/>
      <c r="P30" s="380"/>
      <c r="Q30" s="380"/>
      <c r="R30" s="380"/>
      <c r="S30" s="380">
        <v>472</v>
      </c>
      <c r="T30" s="380">
        <v>1694</v>
      </c>
      <c r="U30" s="380">
        <v>127</v>
      </c>
      <c r="V30" s="380">
        <v>488</v>
      </c>
      <c r="W30" s="380" t="s">
        <v>192</v>
      </c>
      <c r="X30" s="380" t="s">
        <v>810</v>
      </c>
      <c r="Y30" s="380" t="s">
        <v>207</v>
      </c>
      <c r="Z30" s="380" t="s">
        <v>715</v>
      </c>
      <c r="AA30" s="380"/>
      <c r="AB30" s="380">
        <v>100</v>
      </c>
      <c r="AC30" s="380"/>
      <c r="AD30" s="380"/>
      <c r="AE30" s="380"/>
      <c r="AF30" s="380"/>
      <c r="AG30" s="380"/>
      <c r="AH30" s="380"/>
      <c r="AI30" s="380"/>
      <c r="AJ30" s="380"/>
      <c r="AK30" s="380"/>
      <c r="AL30" s="380"/>
      <c r="AM30" s="380"/>
      <c r="AN30" s="380"/>
      <c r="AO30" s="380" t="s">
        <v>841</v>
      </c>
      <c r="AP30" s="380" t="s">
        <v>842</v>
      </c>
      <c r="AQ30" s="368" t="s">
        <v>639</v>
      </c>
      <c r="AR30" s="368" t="s">
        <v>645</v>
      </c>
      <c r="AS30" s="368" t="s">
        <v>639</v>
      </c>
      <c r="AT30" s="368"/>
      <c r="AU30" s="368"/>
    </row>
    <row r="31" ht="232.2" spans="1:47">
      <c r="A31" s="361">
        <v>7</v>
      </c>
      <c r="B31" s="365"/>
      <c r="C31" s="365" t="s">
        <v>303</v>
      </c>
      <c r="D31" s="381" t="s">
        <v>592</v>
      </c>
      <c r="E31" s="365" t="s">
        <v>178</v>
      </c>
      <c r="F31" s="365" t="s">
        <v>1022</v>
      </c>
      <c r="G31" s="365" t="s">
        <v>593</v>
      </c>
      <c r="H31" s="381" t="s">
        <v>594</v>
      </c>
      <c r="I31" s="428">
        <v>1</v>
      </c>
      <c r="J31" s="428" t="s">
        <v>948</v>
      </c>
      <c r="K31" s="428"/>
      <c r="L31" s="428"/>
      <c r="M31" s="428"/>
      <c r="N31" s="428"/>
      <c r="O31" s="428"/>
      <c r="P31" s="428"/>
      <c r="Q31" s="428"/>
      <c r="R31" s="428"/>
      <c r="S31" s="428">
        <v>50</v>
      </c>
      <c r="T31" s="428">
        <v>218</v>
      </c>
      <c r="U31" s="428">
        <v>44</v>
      </c>
      <c r="V31" s="428">
        <v>2</v>
      </c>
      <c r="W31" s="365" t="s">
        <v>985</v>
      </c>
      <c r="X31" s="365" t="s">
        <v>944</v>
      </c>
      <c r="Y31" s="365" t="s">
        <v>207</v>
      </c>
      <c r="Z31" s="365" t="s">
        <v>945</v>
      </c>
      <c r="AA31" s="365"/>
      <c r="AB31" s="365">
        <v>370</v>
      </c>
      <c r="AC31" s="365"/>
      <c r="AD31" s="365"/>
      <c r="AE31" s="365"/>
      <c r="AF31" s="365"/>
      <c r="AG31" s="365"/>
      <c r="AH31" s="365"/>
      <c r="AI31" s="365"/>
      <c r="AJ31" s="365"/>
      <c r="AK31" s="365"/>
      <c r="AL31" s="365"/>
      <c r="AM31" s="361"/>
      <c r="AN31" s="361"/>
      <c r="AO31" s="361" t="s">
        <v>949</v>
      </c>
      <c r="AP31" s="361" t="s">
        <v>949</v>
      </c>
      <c r="AQ31" s="368" t="s">
        <v>639</v>
      </c>
      <c r="AR31" s="368" t="s">
        <v>645</v>
      </c>
      <c r="AS31" s="368" t="s">
        <v>639</v>
      </c>
      <c r="AT31" s="368"/>
      <c r="AU31" s="368"/>
    </row>
    <row r="32" s="8" customFormat="1" ht="103.2" spans="1:48">
      <c r="A32" s="361">
        <v>8</v>
      </c>
      <c r="B32" s="368"/>
      <c r="C32" s="368"/>
      <c r="D32" s="65" t="s">
        <v>648</v>
      </c>
      <c r="E32" s="361" t="s">
        <v>178</v>
      </c>
      <c r="F32" s="365" t="s">
        <v>1011</v>
      </c>
      <c r="G32" s="361" t="s">
        <v>1059</v>
      </c>
      <c r="H32" s="65" t="s">
        <v>1060</v>
      </c>
      <c r="I32" s="361"/>
      <c r="J32" s="361"/>
      <c r="K32" s="361"/>
      <c r="L32" s="361"/>
      <c r="M32" s="361"/>
      <c r="N32" s="361"/>
      <c r="O32" s="361"/>
      <c r="P32" s="361"/>
      <c r="Q32" s="361"/>
      <c r="R32" s="361"/>
      <c r="S32" s="361"/>
      <c r="T32" s="361"/>
      <c r="U32" s="361"/>
      <c r="V32" s="361"/>
      <c r="W32" s="361" t="s">
        <v>183</v>
      </c>
      <c r="X32" s="361"/>
      <c r="Y32" s="361" t="s">
        <v>183</v>
      </c>
      <c r="Z32" s="361"/>
      <c r="AA32" s="361"/>
      <c r="AB32" s="361">
        <v>116</v>
      </c>
      <c r="AC32" s="361"/>
      <c r="AD32" s="361"/>
      <c r="AE32" s="361"/>
      <c r="AF32" s="361"/>
      <c r="AG32" s="361"/>
      <c r="AH32" s="361"/>
      <c r="AI32" s="361"/>
      <c r="AJ32" s="361"/>
      <c r="AK32" s="361"/>
      <c r="AL32" s="361"/>
      <c r="AM32" s="361"/>
      <c r="AN32" s="361"/>
      <c r="AO32" s="361"/>
      <c r="AP32" s="361"/>
      <c r="AQ32" s="361" t="s">
        <v>639</v>
      </c>
      <c r="AR32" s="368" t="s">
        <v>645</v>
      </c>
      <c r="AS32" s="361" t="s">
        <v>639</v>
      </c>
      <c r="AT32" s="368"/>
      <c r="AU32" s="368"/>
      <c r="AV32" s="12"/>
    </row>
    <row r="33" s="7" customFormat="1" ht="77.4" spans="1:48">
      <c r="A33" s="361">
        <v>9</v>
      </c>
      <c r="B33" s="361"/>
      <c r="C33" s="361"/>
      <c r="D33" s="65" t="s">
        <v>1000</v>
      </c>
      <c r="E33" s="361" t="s">
        <v>178</v>
      </c>
      <c r="F33" s="361" t="s">
        <v>1001</v>
      </c>
      <c r="G33" s="361" t="s">
        <v>995</v>
      </c>
      <c r="H33" s="65" t="s">
        <v>1002</v>
      </c>
      <c r="I33" s="361"/>
      <c r="J33" s="361"/>
      <c r="K33" s="361"/>
      <c r="L33" s="361"/>
      <c r="M33" s="361"/>
      <c r="N33" s="361"/>
      <c r="O33" s="361"/>
      <c r="P33" s="361"/>
      <c r="Q33" s="361"/>
      <c r="R33" s="361"/>
      <c r="S33" s="361"/>
      <c r="T33" s="361"/>
      <c r="U33" s="361"/>
      <c r="V33" s="361"/>
      <c r="W33" s="380" t="s">
        <v>1003</v>
      </c>
      <c r="X33" s="361"/>
      <c r="Y33" s="380" t="s">
        <v>1003</v>
      </c>
      <c r="Z33" s="361"/>
      <c r="AA33" s="361"/>
      <c r="AB33" s="361">
        <v>10</v>
      </c>
      <c r="AC33" s="361"/>
      <c r="AD33" s="399"/>
      <c r="AE33" s="399"/>
      <c r="AF33" s="399"/>
      <c r="AG33" s="399"/>
      <c r="AH33" s="361"/>
      <c r="AI33" s="361"/>
      <c r="AJ33" s="361"/>
      <c r="AK33" s="361"/>
      <c r="AL33" s="361"/>
      <c r="AM33" s="361"/>
      <c r="AN33" s="361"/>
      <c r="AO33" s="361"/>
      <c r="AP33" s="361"/>
      <c r="AQ33" s="368" t="s">
        <v>639</v>
      </c>
      <c r="AR33" s="368" t="s">
        <v>645</v>
      </c>
      <c r="AS33" s="368" t="s">
        <v>639</v>
      </c>
      <c r="AT33" s="368"/>
      <c r="AU33" s="368"/>
      <c r="AV33" s="12"/>
    </row>
    <row r="34" s="12" customFormat="1" ht="206.4" spans="1:47">
      <c r="A34" s="361">
        <v>10</v>
      </c>
      <c r="B34" s="370"/>
      <c r="C34" s="361">
        <v>2024</v>
      </c>
      <c r="D34" s="65" t="s">
        <v>236</v>
      </c>
      <c r="E34" s="361" t="s">
        <v>178</v>
      </c>
      <c r="F34" s="365" t="s">
        <v>1013</v>
      </c>
      <c r="G34" s="361" t="s">
        <v>225</v>
      </c>
      <c r="H34" s="65" t="s">
        <v>237</v>
      </c>
      <c r="I34" s="361"/>
      <c r="J34" s="368"/>
      <c r="K34" s="368"/>
      <c r="L34" s="368"/>
      <c r="M34" s="368"/>
      <c r="N34" s="368"/>
      <c r="O34" s="368"/>
      <c r="P34" s="368"/>
      <c r="Q34" s="368"/>
      <c r="R34" s="368"/>
      <c r="S34" s="368">
        <v>694</v>
      </c>
      <c r="T34" s="368">
        <v>2838</v>
      </c>
      <c r="U34" s="368">
        <v>200</v>
      </c>
      <c r="V34" s="368">
        <v>872</v>
      </c>
      <c r="W34" s="361" t="s">
        <v>227</v>
      </c>
      <c r="X34" s="361" t="s">
        <v>656</v>
      </c>
      <c r="Y34" s="361" t="s">
        <v>183</v>
      </c>
      <c r="Z34" s="361"/>
      <c r="AA34" s="361"/>
      <c r="AB34" s="368">
        <v>150</v>
      </c>
      <c r="AC34" s="368"/>
      <c r="AD34" s="368"/>
      <c r="AE34" s="368"/>
      <c r="AF34" s="368"/>
      <c r="AG34" s="368"/>
      <c r="AH34" s="368"/>
      <c r="AI34" s="368"/>
      <c r="AJ34" s="368"/>
      <c r="AK34" s="368"/>
      <c r="AL34" s="368"/>
      <c r="AM34" s="368"/>
      <c r="AN34" s="368"/>
      <c r="AO34" s="420" t="s">
        <v>664</v>
      </c>
      <c r="AP34" s="420" t="s">
        <v>664</v>
      </c>
      <c r="AQ34" s="368" t="s">
        <v>184</v>
      </c>
      <c r="AR34" s="368" t="s">
        <v>645</v>
      </c>
      <c r="AS34" s="368" t="s">
        <v>184</v>
      </c>
      <c r="AT34" s="368"/>
      <c r="AU34" s="368"/>
    </row>
    <row r="35" s="178" customFormat="1" ht="283.8" spans="1:48">
      <c r="A35" s="361">
        <v>11</v>
      </c>
      <c r="B35" s="361"/>
      <c r="C35" s="361">
        <v>2024</v>
      </c>
      <c r="D35" s="65" t="s">
        <v>356</v>
      </c>
      <c r="E35" s="361" t="s">
        <v>178</v>
      </c>
      <c r="F35" s="365" t="s">
        <v>1013</v>
      </c>
      <c r="G35" s="361" t="s">
        <v>357</v>
      </c>
      <c r="H35" s="65" t="s">
        <v>358</v>
      </c>
      <c r="I35" s="361"/>
      <c r="J35" s="361" t="s">
        <v>755</v>
      </c>
      <c r="K35" s="368"/>
      <c r="L35" s="368"/>
      <c r="M35" s="368"/>
      <c r="N35" s="368"/>
      <c r="O35" s="368"/>
      <c r="P35" s="368"/>
      <c r="Q35" s="368"/>
      <c r="R35" s="368"/>
      <c r="S35" s="368">
        <v>350</v>
      </c>
      <c r="T35" s="368"/>
      <c r="U35" s="368">
        <v>233</v>
      </c>
      <c r="V35" s="368"/>
      <c r="W35" s="361" t="s">
        <v>1016</v>
      </c>
      <c r="X35" s="361" t="s">
        <v>749</v>
      </c>
      <c r="Y35" s="361" t="s">
        <v>183</v>
      </c>
      <c r="Z35" s="361"/>
      <c r="AA35" s="361"/>
      <c r="AB35" s="361">
        <v>80</v>
      </c>
      <c r="AC35" s="368"/>
      <c r="AD35" s="368"/>
      <c r="AE35" s="368"/>
      <c r="AF35" s="368"/>
      <c r="AG35" s="368"/>
      <c r="AH35" s="368"/>
      <c r="AI35" s="368"/>
      <c r="AJ35" s="368"/>
      <c r="AK35" s="368"/>
      <c r="AL35" s="368"/>
      <c r="AM35" s="368"/>
      <c r="AN35" s="368"/>
      <c r="AO35" s="361" t="s">
        <v>756</v>
      </c>
      <c r="AP35" s="361" t="s">
        <v>757</v>
      </c>
      <c r="AQ35" s="368" t="s">
        <v>639</v>
      </c>
      <c r="AR35" s="368" t="s">
        <v>645</v>
      </c>
      <c r="AS35" s="368" t="s">
        <v>184</v>
      </c>
      <c r="AT35" s="368"/>
      <c r="AU35" s="368"/>
      <c r="AV35" s="12"/>
    </row>
    <row r="36" s="12" customFormat="1" ht="129" spans="1:47">
      <c r="A36" s="361">
        <v>12</v>
      </c>
      <c r="B36" s="370"/>
      <c r="C36" s="361">
        <v>2024</v>
      </c>
      <c r="D36" s="65" t="s">
        <v>285</v>
      </c>
      <c r="E36" s="361" t="s">
        <v>178</v>
      </c>
      <c r="F36" s="365" t="s">
        <v>1013</v>
      </c>
      <c r="G36" s="361" t="s">
        <v>252</v>
      </c>
      <c r="H36" s="65" t="s">
        <v>286</v>
      </c>
      <c r="I36" s="361"/>
      <c r="J36" s="368"/>
      <c r="K36" s="368"/>
      <c r="L36" s="368"/>
      <c r="M36" s="368"/>
      <c r="N36" s="368"/>
      <c r="O36" s="368"/>
      <c r="P36" s="368"/>
      <c r="Q36" s="368"/>
      <c r="R36" s="368"/>
      <c r="S36" s="368">
        <v>462</v>
      </c>
      <c r="T36" s="368">
        <v>1868</v>
      </c>
      <c r="U36" s="368">
        <v>118</v>
      </c>
      <c r="V36" s="368">
        <v>511</v>
      </c>
      <c r="W36" s="361" t="s">
        <v>227</v>
      </c>
      <c r="X36" s="361" t="s">
        <v>656</v>
      </c>
      <c r="Y36" s="361" t="s">
        <v>254</v>
      </c>
      <c r="Z36" s="361"/>
      <c r="AA36" s="361"/>
      <c r="AB36" s="368">
        <v>80</v>
      </c>
      <c r="AC36" s="368"/>
      <c r="AD36" s="368"/>
      <c r="AE36" s="368"/>
      <c r="AF36" s="368"/>
      <c r="AG36" s="368"/>
      <c r="AH36" s="368"/>
      <c r="AI36" s="368"/>
      <c r="AJ36" s="368"/>
      <c r="AK36" s="368"/>
      <c r="AL36" s="368"/>
      <c r="AM36" s="368"/>
      <c r="AN36" s="368"/>
      <c r="AO36" s="420" t="s">
        <v>695</v>
      </c>
      <c r="AP36" s="420" t="s">
        <v>695</v>
      </c>
      <c r="AQ36" s="368" t="s">
        <v>184</v>
      </c>
      <c r="AR36" s="368" t="s">
        <v>645</v>
      </c>
      <c r="AS36" s="368" t="s">
        <v>639</v>
      </c>
      <c r="AT36" s="368"/>
      <c r="AU36" s="368"/>
    </row>
    <row r="37" s="12" customFormat="1" ht="206.4" spans="1:47">
      <c r="A37" s="361">
        <v>13</v>
      </c>
      <c r="B37" s="370"/>
      <c r="C37" s="380">
        <v>2024</v>
      </c>
      <c r="D37" s="377" t="s">
        <v>447</v>
      </c>
      <c r="E37" s="380" t="s">
        <v>178</v>
      </c>
      <c r="F37" s="380" t="s">
        <v>984</v>
      </c>
      <c r="G37" s="380" t="s">
        <v>403</v>
      </c>
      <c r="H37" s="377" t="s">
        <v>448</v>
      </c>
      <c r="I37" s="380"/>
      <c r="J37" s="380"/>
      <c r="K37" s="380"/>
      <c r="L37" s="380"/>
      <c r="M37" s="380"/>
      <c r="N37" s="380"/>
      <c r="O37" s="380"/>
      <c r="P37" s="380"/>
      <c r="Q37" s="380"/>
      <c r="R37" s="380"/>
      <c r="S37" s="380">
        <v>336</v>
      </c>
      <c r="T37" s="380">
        <v>1251</v>
      </c>
      <c r="U37" s="380">
        <v>142</v>
      </c>
      <c r="V37" s="380">
        <v>547</v>
      </c>
      <c r="W37" s="380" t="s">
        <v>192</v>
      </c>
      <c r="X37" s="380" t="s">
        <v>810</v>
      </c>
      <c r="Y37" s="380" t="s">
        <v>207</v>
      </c>
      <c r="Z37" s="380" t="s">
        <v>715</v>
      </c>
      <c r="AA37" s="380"/>
      <c r="AB37" s="380">
        <v>80</v>
      </c>
      <c r="AC37" s="380"/>
      <c r="AD37" s="380"/>
      <c r="AE37" s="380"/>
      <c r="AF37" s="380"/>
      <c r="AG37" s="380"/>
      <c r="AH37" s="380"/>
      <c r="AI37" s="380"/>
      <c r="AJ37" s="380"/>
      <c r="AK37" s="380"/>
      <c r="AL37" s="380"/>
      <c r="AM37" s="380"/>
      <c r="AN37" s="380"/>
      <c r="AO37" s="380" t="s">
        <v>845</v>
      </c>
      <c r="AP37" s="380" t="s">
        <v>846</v>
      </c>
      <c r="AQ37" s="368" t="s">
        <v>639</v>
      </c>
      <c r="AR37" s="368" t="s">
        <v>645</v>
      </c>
      <c r="AS37" s="368" t="s">
        <v>184</v>
      </c>
      <c r="AT37" s="368"/>
      <c r="AU37" s="368"/>
    </row>
    <row r="38" s="12" customFormat="1" ht="232.2" spans="1:47">
      <c r="A38" s="361">
        <v>14</v>
      </c>
      <c r="B38" s="370"/>
      <c r="C38" s="380">
        <v>2024</v>
      </c>
      <c r="D38" s="377" t="s">
        <v>466</v>
      </c>
      <c r="E38" s="380" t="s">
        <v>178</v>
      </c>
      <c r="F38" s="380" t="s">
        <v>984</v>
      </c>
      <c r="G38" s="380" t="s">
        <v>403</v>
      </c>
      <c r="H38" s="377" t="s">
        <v>467</v>
      </c>
      <c r="I38" s="380"/>
      <c r="J38" s="380"/>
      <c r="K38" s="380"/>
      <c r="L38" s="380"/>
      <c r="M38" s="380"/>
      <c r="N38" s="380"/>
      <c r="O38" s="380"/>
      <c r="P38" s="380"/>
      <c r="Q38" s="380"/>
      <c r="R38" s="380"/>
      <c r="S38" s="380">
        <v>336</v>
      </c>
      <c r="T38" s="380">
        <v>1261</v>
      </c>
      <c r="U38" s="380">
        <v>142</v>
      </c>
      <c r="V38" s="380">
        <v>547</v>
      </c>
      <c r="W38" s="380" t="s">
        <v>192</v>
      </c>
      <c r="X38" s="380" t="s">
        <v>810</v>
      </c>
      <c r="Y38" s="380" t="s">
        <v>183</v>
      </c>
      <c r="Z38" s="380" t="s">
        <v>863</v>
      </c>
      <c r="AA38" s="380"/>
      <c r="AB38" s="380">
        <v>200</v>
      </c>
      <c r="AC38" s="380"/>
      <c r="AD38" s="380"/>
      <c r="AE38" s="380"/>
      <c r="AF38" s="380"/>
      <c r="AG38" s="380"/>
      <c r="AH38" s="380"/>
      <c r="AI38" s="380"/>
      <c r="AJ38" s="380"/>
      <c r="AK38" s="380"/>
      <c r="AL38" s="380"/>
      <c r="AM38" s="380"/>
      <c r="AN38" s="380"/>
      <c r="AO38" s="380" t="s">
        <v>864</v>
      </c>
      <c r="AP38" s="380" t="s">
        <v>865</v>
      </c>
      <c r="AQ38" s="368" t="s">
        <v>639</v>
      </c>
      <c r="AR38" s="368" t="s">
        <v>645</v>
      </c>
      <c r="AS38" s="368" t="s">
        <v>184</v>
      </c>
      <c r="AT38" s="368"/>
      <c r="AU38" s="368"/>
    </row>
    <row r="39" s="215" customFormat="1" ht="309.6" spans="1:48">
      <c r="A39" s="361">
        <v>15</v>
      </c>
      <c r="B39" s="361"/>
      <c r="C39" s="361">
        <v>2024</v>
      </c>
      <c r="D39" s="65" t="s">
        <v>565</v>
      </c>
      <c r="E39" s="361" t="s">
        <v>302</v>
      </c>
      <c r="F39" s="361" t="s">
        <v>1009</v>
      </c>
      <c r="G39" s="361" t="s">
        <v>535</v>
      </c>
      <c r="H39" s="65" t="s">
        <v>566</v>
      </c>
      <c r="I39" s="361">
        <v>1</v>
      </c>
      <c r="J39" s="361"/>
      <c r="K39" s="361"/>
      <c r="L39" s="361"/>
      <c r="M39" s="361"/>
      <c r="N39" s="361"/>
      <c r="O39" s="361"/>
      <c r="P39" s="361"/>
      <c r="Q39" s="361"/>
      <c r="R39" s="361"/>
      <c r="S39" s="361"/>
      <c r="T39" s="361"/>
      <c r="U39" s="361"/>
      <c r="V39" s="361"/>
      <c r="W39" s="361" t="s">
        <v>206</v>
      </c>
      <c r="X39" s="361" t="s">
        <v>902</v>
      </c>
      <c r="Y39" s="361" t="s">
        <v>207</v>
      </c>
      <c r="Z39" s="361" t="s">
        <v>866</v>
      </c>
      <c r="AA39" s="361"/>
      <c r="AB39" s="361">
        <v>210</v>
      </c>
      <c r="AC39" s="361"/>
      <c r="AD39" s="399"/>
      <c r="AE39" s="399"/>
      <c r="AF39" s="399"/>
      <c r="AG39" s="399"/>
      <c r="AH39" s="361"/>
      <c r="AI39" s="361"/>
      <c r="AJ39" s="361"/>
      <c r="AK39" s="361"/>
      <c r="AL39" s="361"/>
      <c r="AM39" s="361"/>
      <c r="AN39" s="361"/>
      <c r="AO39" s="361" t="s">
        <v>929</v>
      </c>
      <c r="AP39" s="361" t="s">
        <v>930</v>
      </c>
      <c r="AQ39" s="368" t="s">
        <v>639</v>
      </c>
      <c r="AR39" s="368" t="s">
        <v>645</v>
      </c>
      <c r="AS39" s="368" t="s">
        <v>639</v>
      </c>
      <c r="AT39" s="368"/>
      <c r="AU39" s="368"/>
      <c r="AV39" s="12"/>
    </row>
    <row r="40" s="9" customFormat="1" ht="58" customHeight="1" spans="1:48">
      <c r="A40" s="356" t="s">
        <v>1066</v>
      </c>
      <c r="B40" s="357"/>
      <c r="C40" s="357"/>
      <c r="D40" s="357"/>
      <c r="E40" s="357"/>
      <c r="F40" s="357"/>
      <c r="G40" s="357"/>
      <c r="H40" s="382"/>
      <c r="I40" s="380"/>
      <c r="J40" s="380"/>
      <c r="K40" s="380"/>
      <c r="L40" s="380"/>
      <c r="M40" s="380"/>
      <c r="N40" s="380"/>
      <c r="O40" s="380"/>
      <c r="P40" s="380"/>
      <c r="Q40" s="380"/>
      <c r="R40" s="380"/>
      <c r="S40" s="380"/>
      <c r="T40" s="380"/>
      <c r="U40" s="380"/>
      <c r="V40" s="380"/>
      <c r="W40" s="380"/>
      <c r="X40" s="380"/>
      <c r="Y40" s="380"/>
      <c r="Z40" s="380"/>
      <c r="AA40" s="380"/>
      <c r="AB40" s="403">
        <f>SUM(AB41:AB45)</f>
        <v>7375</v>
      </c>
      <c r="AC40" s="380"/>
      <c r="AD40" s="380"/>
      <c r="AE40" s="380"/>
      <c r="AF40" s="380"/>
      <c r="AG40" s="380"/>
      <c r="AH40" s="380"/>
      <c r="AI40" s="380"/>
      <c r="AJ40" s="380"/>
      <c r="AK40" s="380"/>
      <c r="AL40" s="380"/>
      <c r="AM40" s="380"/>
      <c r="AN40" s="380"/>
      <c r="AO40" s="380"/>
      <c r="AP40" s="380"/>
      <c r="AQ40" s="368" t="s">
        <v>1063</v>
      </c>
      <c r="AR40" s="368" t="s">
        <v>1063</v>
      </c>
      <c r="AS40" s="368" t="s">
        <v>1063</v>
      </c>
      <c r="AT40" s="368"/>
      <c r="AU40" s="368"/>
      <c r="AV40" s="12"/>
    </row>
    <row r="41" s="7" customFormat="1" ht="129" spans="1:48">
      <c r="A41" s="361">
        <v>1</v>
      </c>
      <c r="B41" s="361"/>
      <c r="C41" s="361"/>
      <c r="D41" s="65" t="s">
        <v>646</v>
      </c>
      <c r="E41" s="361" t="s">
        <v>302</v>
      </c>
      <c r="F41" s="365" t="s">
        <v>990</v>
      </c>
      <c r="G41" s="361" t="s">
        <v>503</v>
      </c>
      <c r="H41" s="65" t="s">
        <v>647</v>
      </c>
      <c r="I41" s="361"/>
      <c r="J41" s="361"/>
      <c r="K41" s="361"/>
      <c r="L41" s="361"/>
      <c r="M41" s="361"/>
      <c r="N41" s="361"/>
      <c r="O41" s="361"/>
      <c r="P41" s="361"/>
      <c r="Q41" s="361"/>
      <c r="R41" s="361"/>
      <c r="S41" s="361"/>
      <c r="T41" s="361"/>
      <c r="U41" s="361"/>
      <c r="V41" s="361"/>
      <c r="W41" s="380" t="s">
        <v>211</v>
      </c>
      <c r="X41" s="361"/>
      <c r="Y41" s="380" t="s">
        <v>207</v>
      </c>
      <c r="Z41" s="361"/>
      <c r="AA41" s="361"/>
      <c r="AB41" s="361">
        <v>5000</v>
      </c>
      <c r="AC41" s="361"/>
      <c r="AD41" s="399"/>
      <c r="AE41" s="399"/>
      <c r="AF41" s="399"/>
      <c r="AG41" s="399"/>
      <c r="AH41" s="361"/>
      <c r="AI41" s="361"/>
      <c r="AJ41" s="361"/>
      <c r="AK41" s="361"/>
      <c r="AL41" s="361"/>
      <c r="AM41" s="361"/>
      <c r="AN41" s="361"/>
      <c r="AO41" s="361"/>
      <c r="AP41" s="361"/>
      <c r="AQ41" s="368" t="s">
        <v>184</v>
      </c>
      <c r="AR41" s="368" t="s">
        <v>201</v>
      </c>
      <c r="AS41" s="368" t="s">
        <v>639</v>
      </c>
      <c r="AT41" s="368"/>
      <c r="AU41" s="361"/>
      <c r="AV41" s="12">
        <v>1</v>
      </c>
    </row>
    <row r="42" s="178" customFormat="1" ht="309.6" spans="1:48">
      <c r="A42" s="361">
        <v>2</v>
      </c>
      <c r="B42" s="370"/>
      <c r="C42" s="361">
        <v>2024</v>
      </c>
      <c r="D42" s="65" t="s">
        <v>654</v>
      </c>
      <c r="E42" s="361" t="s">
        <v>178</v>
      </c>
      <c r="F42" s="365" t="s">
        <v>1013</v>
      </c>
      <c r="G42" s="361" t="s">
        <v>225</v>
      </c>
      <c r="H42" s="65" t="s">
        <v>226</v>
      </c>
      <c r="I42" s="368"/>
      <c r="J42" s="361" t="s">
        <v>655</v>
      </c>
      <c r="K42" s="368"/>
      <c r="L42" s="368"/>
      <c r="M42" s="368"/>
      <c r="N42" s="368"/>
      <c r="O42" s="368"/>
      <c r="P42" s="368"/>
      <c r="Q42" s="368"/>
      <c r="R42" s="368"/>
      <c r="S42" s="368">
        <v>694</v>
      </c>
      <c r="T42" s="368">
        <v>2838</v>
      </c>
      <c r="U42" s="368">
        <v>200</v>
      </c>
      <c r="V42" s="368">
        <v>872</v>
      </c>
      <c r="W42" s="361" t="s">
        <v>227</v>
      </c>
      <c r="X42" s="361" t="s">
        <v>656</v>
      </c>
      <c r="Y42" s="361" t="s">
        <v>183</v>
      </c>
      <c r="Z42" s="361"/>
      <c r="AA42" s="361"/>
      <c r="AB42" s="368">
        <v>1500</v>
      </c>
      <c r="AC42" s="368"/>
      <c r="AD42" s="368"/>
      <c r="AE42" s="368"/>
      <c r="AF42" s="368"/>
      <c r="AG42" s="368"/>
      <c r="AH42" s="368"/>
      <c r="AI42" s="368"/>
      <c r="AJ42" s="368"/>
      <c r="AK42" s="368"/>
      <c r="AL42" s="368"/>
      <c r="AM42" s="368"/>
      <c r="AN42" s="368"/>
      <c r="AO42" s="361" t="s">
        <v>657</v>
      </c>
      <c r="AP42" s="361" t="s">
        <v>657</v>
      </c>
      <c r="AQ42" s="368" t="s">
        <v>184</v>
      </c>
      <c r="AR42" s="368" t="s">
        <v>201</v>
      </c>
      <c r="AS42" s="368" t="s">
        <v>184</v>
      </c>
      <c r="AT42" s="368"/>
      <c r="AU42" s="368"/>
      <c r="AV42" s="12"/>
    </row>
    <row r="43" s="9" customFormat="1" ht="361.2" spans="1:48">
      <c r="A43" s="361">
        <v>3</v>
      </c>
      <c r="B43" s="370"/>
      <c r="C43" s="361">
        <v>2024</v>
      </c>
      <c r="D43" s="65" t="s">
        <v>368</v>
      </c>
      <c r="E43" s="368" t="s">
        <v>302</v>
      </c>
      <c r="F43" s="365" t="s">
        <v>990</v>
      </c>
      <c r="G43" s="368" t="s">
        <v>369</v>
      </c>
      <c r="H43" s="65" t="s">
        <v>370</v>
      </c>
      <c r="I43" s="368"/>
      <c r="J43" s="361" t="s">
        <v>771</v>
      </c>
      <c r="K43" s="368"/>
      <c r="L43" s="368"/>
      <c r="M43" s="368"/>
      <c r="N43" s="368"/>
      <c r="O43" s="368"/>
      <c r="P43" s="368"/>
      <c r="Q43" s="368"/>
      <c r="R43" s="368"/>
      <c r="S43" s="368">
        <v>195</v>
      </c>
      <c r="T43" s="368"/>
      <c r="U43" s="368">
        <v>89</v>
      </c>
      <c r="V43" s="368"/>
      <c r="W43" s="361" t="s">
        <v>1016</v>
      </c>
      <c r="X43" s="361" t="s">
        <v>749</v>
      </c>
      <c r="Y43" s="361" t="s">
        <v>207</v>
      </c>
      <c r="Z43" s="368"/>
      <c r="AA43" s="368"/>
      <c r="AB43" s="368">
        <v>650</v>
      </c>
      <c r="AC43" s="368"/>
      <c r="AD43" s="368"/>
      <c r="AE43" s="368"/>
      <c r="AF43" s="368"/>
      <c r="AG43" s="368"/>
      <c r="AH43" s="368"/>
      <c r="AI43" s="368"/>
      <c r="AJ43" s="368"/>
      <c r="AK43" s="368"/>
      <c r="AL43" s="368"/>
      <c r="AM43" s="368"/>
      <c r="AN43" s="368"/>
      <c r="AO43" s="361" t="s">
        <v>772</v>
      </c>
      <c r="AP43" s="361" t="s">
        <v>773</v>
      </c>
      <c r="AQ43" s="368" t="s">
        <v>639</v>
      </c>
      <c r="AR43" s="368" t="s">
        <v>201</v>
      </c>
      <c r="AS43" s="368" t="s">
        <v>639</v>
      </c>
      <c r="AT43" s="368"/>
      <c r="AU43" s="368"/>
      <c r="AV43" s="12"/>
    </row>
    <row r="44" s="12" customFormat="1" ht="103.2" spans="1:47">
      <c r="A44" s="361">
        <v>4</v>
      </c>
      <c r="B44" s="370"/>
      <c r="C44" s="370">
        <v>2024</v>
      </c>
      <c r="D44" s="65" t="s">
        <v>518</v>
      </c>
      <c r="E44" s="361" t="s">
        <v>178</v>
      </c>
      <c r="F44" s="361" t="s">
        <v>1020</v>
      </c>
      <c r="G44" s="361" t="s">
        <v>503</v>
      </c>
      <c r="H44" s="65" t="s">
        <v>520</v>
      </c>
      <c r="I44" s="361">
        <v>1</v>
      </c>
      <c r="J44" s="361">
        <v>200</v>
      </c>
      <c r="K44" s="361"/>
      <c r="L44" s="361"/>
      <c r="M44" s="361"/>
      <c r="N44" s="361"/>
      <c r="O44" s="361"/>
      <c r="P44" s="361" t="s">
        <v>893</v>
      </c>
      <c r="Q44" s="361"/>
      <c r="R44" s="361"/>
      <c r="S44" s="361">
        <v>1036</v>
      </c>
      <c r="T44" s="361">
        <v>3894</v>
      </c>
      <c r="U44" s="361">
        <v>384</v>
      </c>
      <c r="V44" s="361">
        <v>384</v>
      </c>
      <c r="W44" s="361" t="s">
        <v>1019</v>
      </c>
      <c r="X44" s="361" t="s">
        <v>880</v>
      </c>
      <c r="Y44" s="361" t="s">
        <v>254</v>
      </c>
      <c r="Z44" s="361" t="s">
        <v>881</v>
      </c>
      <c r="AA44" s="361"/>
      <c r="AB44" s="361">
        <v>200</v>
      </c>
      <c r="AC44" s="361"/>
      <c r="AD44" s="361"/>
      <c r="AE44" s="361"/>
      <c r="AF44" s="361"/>
      <c r="AG44" s="361"/>
      <c r="AH44" s="361"/>
      <c r="AI44" s="361"/>
      <c r="AJ44" s="361"/>
      <c r="AK44" s="361"/>
      <c r="AL44" s="361"/>
      <c r="AM44" s="361"/>
      <c r="AN44" s="361"/>
      <c r="AO44" s="361" t="s">
        <v>894</v>
      </c>
      <c r="AP44" s="361" t="s">
        <v>895</v>
      </c>
      <c r="AQ44" s="368" t="s">
        <v>184</v>
      </c>
      <c r="AR44" s="368" t="s">
        <v>201</v>
      </c>
      <c r="AS44" s="368" t="s">
        <v>639</v>
      </c>
      <c r="AT44" s="368"/>
      <c r="AU44" s="368"/>
    </row>
    <row r="45" s="12" customFormat="1" ht="154.8" spans="1:47">
      <c r="A45" s="361">
        <v>5</v>
      </c>
      <c r="B45" s="370"/>
      <c r="C45" s="370">
        <v>2024</v>
      </c>
      <c r="D45" s="427" t="s">
        <v>521</v>
      </c>
      <c r="E45" s="361" t="s">
        <v>178</v>
      </c>
      <c r="F45" s="361" t="s">
        <v>1021</v>
      </c>
      <c r="G45" s="361" t="s">
        <v>503</v>
      </c>
      <c r="H45" s="65" t="s">
        <v>523</v>
      </c>
      <c r="I45" s="361">
        <v>1</v>
      </c>
      <c r="J45" s="361">
        <v>25</v>
      </c>
      <c r="K45" s="361"/>
      <c r="L45" s="361"/>
      <c r="M45" s="361"/>
      <c r="N45" s="361"/>
      <c r="O45" s="361"/>
      <c r="P45" s="361"/>
      <c r="Q45" s="361"/>
      <c r="R45" s="361"/>
      <c r="S45" s="361">
        <v>435</v>
      </c>
      <c r="T45" s="361">
        <v>1563</v>
      </c>
      <c r="U45" s="361">
        <v>102</v>
      </c>
      <c r="V45" s="361">
        <v>102</v>
      </c>
      <c r="W45" s="361" t="s">
        <v>1019</v>
      </c>
      <c r="X45" s="361" t="s">
        <v>880</v>
      </c>
      <c r="Y45" s="361" t="s">
        <v>183</v>
      </c>
      <c r="Z45" s="361" t="s">
        <v>881</v>
      </c>
      <c r="AA45" s="361"/>
      <c r="AB45" s="361">
        <v>25</v>
      </c>
      <c r="AC45" s="361"/>
      <c r="AD45" s="361"/>
      <c r="AE45" s="361"/>
      <c r="AF45" s="361"/>
      <c r="AG45" s="361"/>
      <c r="AH45" s="361"/>
      <c r="AI45" s="361"/>
      <c r="AJ45" s="361"/>
      <c r="AK45" s="361"/>
      <c r="AL45" s="361"/>
      <c r="AM45" s="361"/>
      <c r="AN45" s="361"/>
      <c r="AO45" s="361" t="s">
        <v>896</v>
      </c>
      <c r="AP45" s="361" t="s">
        <v>897</v>
      </c>
      <c r="AQ45" s="368" t="s">
        <v>184</v>
      </c>
      <c r="AR45" s="368" t="s">
        <v>201</v>
      </c>
      <c r="AS45" s="368" t="s">
        <v>639</v>
      </c>
      <c r="AT45" s="368"/>
      <c r="AU45" s="368"/>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41"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12" customWidth="1"/>
    <col min="5" max="5" width="16.3518518518519" style="9" customWidth="1"/>
    <col min="6" max="6" width="21.3611111111111" style="14" customWidth="1"/>
    <col min="7" max="7" width="31.7962962962963" style="9" customWidth="1"/>
    <col min="8" max="8" width="100.972222222222" style="3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14"/>
      <c r="E2" s="17"/>
      <c r="F2" s="17"/>
      <c r="G2" s="17"/>
      <c r="H2" s="314"/>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54">
        <v>45154</v>
      </c>
      <c r="B3" s="7"/>
      <c r="C3" s="7"/>
      <c r="D3" s="7"/>
      <c r="E3" s="7"/>
      <c r="F3" s="17"/>
      <c r="G3" s="17"/>
      <c r="H3" s="314"/>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55" t="s">
        <v>2</v>
      </c>
      <c r="B4" s="355" t="s">
        <v>3</v>
      </c>
      <c r="C4" s="355" t="s">
        <v>4</v>
      </c>
      <c r="D4" s="355" t="s">
        <v>1025</v>
      </c>
      <c r="E4" s="355" t="s">
        <v>1026</v>
      </c>
      <c r="F4" s="355" t="s">
        <v>1027</v>
      </c>
      <c r="G4" s="355" t="s">
        <v>1028</v>
      </c>
      <c r="H4" s="355" t="s">
        <v>1029</v>
      </c>
      <c r="I4" s="355" t="s">
        <v>10</v>
      </c>
      <c r="J4" s="355" t="s">
        <v>11</v>
      </c>
      <c r="K4" s="355" t="s">
        <v>12</v>
      </c>
      <c r="L4" s="355"/>
      <c r="M4" s="355"/>
      <c r="N4" s="355"/>
      <c r="O4" s="355"/>
      <c r="P4" s="355"/>
      <c r="Q4" s="355"/>
      <c r="R4" s="355"/>
      <c r="S4" s="355" t="s">
        <v>13</v>
      </c>
      <c r="T4" s="355"/>
      <c r="U4" s="355"/>
      <c r="V4" s="385"/>
      <c r="W4" s="355" t="s">
        <v>1030</v>
      </c>
      <c r="X4" s="355"/>
      <c r="Y4" s="355" t="s">
        <v>1031</v>
      </c>
      <c r="Z4" s="388"/>
      <c r="AA4" s="355"/>
      <c r="AB4" s="389" t="s">
        <v>1032</v>
      </c>
      <c r="AC4" s="390"/>
      <c r="AD4" s="390"/>
      <c r="AE4" s="390"/>
      <c r="AF4" s="390"/>
      <c r="AG4" s="390"/>
      <c r="AH4" s="390"/>
      <c r="AI4" s="390"/>
      <c r="AJ4" s="390"/>
      <c r="AK4" s="390"/>
      <c r="AL4" s="390"/>
      <c r="AM4" s="390"/>
      <c r="AN4" s="404"/>
      <c r="AO4" s="355" t="s">
        <v>16</v>
      </c>
      <c r="AP4" s="355" t="s">
        <v>17</v>
      </c>
      <c r="AQ4" s="408" t="s">
        <v>173</v>
      </c>
      <c r="AR4" s="408" t="s">
        <v>174</v>
      </c>
      <c r="AS4" s="408" t="s">
        <v>175</v>
      </c>
      <c r="AT4" s="409" t="s">
        <v>176</v>
      </c>
      <c r="AU4" s="409" t="s">
        <v>615</v>
      </c>
    </row>
    <row r="5" s="7" customFormat="1" ht="19" customHeight="1" spans="1:47">
      <c r="A5" s="355"/>
      <c r="B5" s="355"/>
      <c r="C5" s="355"/>
      <c r="D5" s="355"/>
      <c r="E5" s="355"/>
      <c r="F5" s="355"/>
      <c r="G5" s="355"/>
      <c r="H5" s="355"/>
      <c r="I5" s="355"/>
      <c r="J5" s="355"/>
      <c r="K5" s="355" t="s">
        <v>1033</v>
      </c>
      <c r="L5" s="355" t="s">
        <v>1034</v>
      </c>
      <c r="M5" s="355" t="s">
        <v>1035</v>
      </c>
      <c r="N5" s="355" t="s">
        <v>1036</v>
      </c>
      <c r="O5" s="355" t="s">
        <v>1037</v>
      </c>
      <c r="P5" s="355" t="s">
        <v>1038</v>
      </c>
      <c r="Q5" s="355" t="s">
        <v>1039</v>
      </c>
      <c r="R5" s="355" t="s">
        <v>1040</v>
      </c>
      <c r="S5" s="355" t="s">
        <v>1041</v>
      </c>
      <c r="T5" s="355" t="s">
        <v>1042</v>
      </c>
      <c r="U5" s="355" t="s">
        <v>1043</v>
      </c>
      <c r="V5" s="385" t="s">
        <v>1044</v>
      </c>
      <c r="W5" s="355"/>
      <c r="X5" s="355" t="s">
        <v>1045</v>
      </c>
      <c r="Y5" s="355"/>
      <c r="Z5" s="388" t="s">
        <v>1046</v>
      </c>
      <c r="AA5" s="355" t="s">
        <v>1047</v>
      </c>
      <c r="AB5" s="391"/>
      <c r="AC5" s="392"/>
      <c r="AD5" s="392"/>
      <c r="AE5" s="392"/>
      <c r="AF5" s="392"/>
      <c r="AG5" s="392"/>
      <c r="AH5" s="392"/>
      <c r="AI5" s="392"/>
      <c r="AJ5" s="392"/>
      <c r="AK5" s="392"/>
      <c r="AL5" s="392"/>
      <c r="AM5" s="392"/>
      <c r="AN5" s="405"/>
      <c r="AO5" s="355"/>
      <c r="AP5" s="355"/>
      <c r="AQ5" s="410"/>
      <c r="AR5" s="410"/>
      <c r="AS5" s="410"/>
      <c r="AT5" s="411"/>
      <c r="AU5" s="411"/>
    </row>
    <row r="6" s="7" customFormat="1" ht="35" customHeight="1" spans="1:47">
      <c r="A6" s="355"/>
      <c r="B6" s="355"/>
      <c r="C6" s="355"/>
      <c r="D6" s="355"/>
      <c r="E6" s="355"/>
      <c r="F6" s="355"/>
      <c r="G6" s="355"/>
      <c r="H6" s="355"/>
      <c r="I6" s="355"/>
      <c r="J6" s="355"/>
      <c r="K6" s="355"/>
      <c r="L6" s="355"/>
      <c r="M6" s="355"/>
      <c r="N6" s="355"/>
      <c r="O6" s="355"/>
      <c r="P6" s="355"/>
      <c r="Q6" s="355"/>
      <c r="R6" s="355"/>
      <c r="S6" s="355"/>
      <c r="T6" s="355"/>
      <c r="U6" s="355"/>
      <c r="V6" s="385"/>
      <c r="W6" s="355"/>
      <c r="X6" s="355"/>
      <c r="Y6" s="355"/>
      <c r="Z6" s="388"/>
      <c r="AA6" s="355"/>
      <c r="AB6" s="393"/>
      <c r="AC6" s="394"/>
      <c r="AD6" s="394"/>
      <c r="AE6" s="394"/>
      <c r="AF6" s="394"/>
      <c r="AG6" s="394"/>
      <c r="AH6" s="394"/>
      <c r="AI6" s="394"/>
      <c r="AJ6" s="394"/>
      <c r="AK6" s="394"/>
      <c r="AL6" s="394"/>
      <c r="AM6" s="394"/>
      <c r="AN6" s="406"/>
      <c r="AO6" s="355"/>
      <c r="AP6" s="355"/>
      <c r="AQ6" s="412"/>
      <c r="AR6" s="412"/>
      <c r="AS6" s="412"/>
      <c r="AT6" s="413"/>
      <c r="AU6" s="413"/>
    </row>
    <row r="7" s="7" customFormat="1" ht="154" customHeight="1" spans="1:47">
      <c r="A7" s="356" t="s">
        <v>1067</v>
      </c>
      <c r="B7" s="357"/>
      <c r="C7" s="357"/>
      <c r="D7" s="357"/>
      <c r="E7" s="357"/>
      <c r="F7" s="357"/>
      <c r="G7" s="357"/>
      <c r="H7" s="357"/>
      <c r="I7" s="357"/>
      <c r="J7" s="357"/>
      <c r="K7" s="357"/>
      <c r="L7" s="357"/>
      <c r="M7" s="357"/>
      <c r="N7" s="357"/>
      <c r="O7" s="357"/>
      <c r="P7" s="357"/>
      <c r="Q7" s="357"/>
      <c r="R7" s="357"/>
      <c r="S7" s="357"/>
      <c r="T7" s="357"/>
      <c r="U7" s="357"/>
      <c r="V7" s="357"/>
      <c r="W7" s="357"/>
      <c r="X7" s="357"/>
      <c r="Y7" s="382"/>
      <c r="Z7" s="395"/>
      <c r="AA7" s="395"/>
      <c r="AB7" s="396">
        <f>SUM(AB8:AB23)</f>
        <v>18670</v>
      </c>
      <c r="AC7" s="395"/>
      <c r="AD7" s="396"/>
      <c r="AE7" s="396"/>
      <c r="AF7" s="396"/>
      <c r="AG7" s="396"/>
      <c r="AH7" s="395"/>
      <c r="AI7" s="395"/>
      <c r="AJ7" s="395"/>
      <c r="AK7" s="395"/>
      <c r="AL7" s="395"/>
      <c r="AM7" s="395"/>
      <c r="AN7" s="395"/>
      <c r="AO7" s="395"/>
      <c r="AP7" s="395"/>
      <c r="AQ7" s="414" t="s">
        <v>1063</v>
      </c>
      <c r="AR7" s="414" t="s">
        <v>1063</v>
      </c>
      <c r="AS7" s="414" t="s">
        <v>1063</v>
      </c>
      <c r="AT7" s="415"/>
      <c r="AU7" s="395"/>
    </row>
    <row r="8" s="7" customFormat="1" ht="159" customHeight="1" spans="1:48">
      <c r="A8" s="361">
        <v>1</v>
      </c>
      <c r="B8" s="361"/>
      <c r="C8" s="361"/>
      <c r="D8" s="423" t="s">
        <v>983</v>
      </c>
      <c r="E8" s="365" t="s">
        <v>178</v>
      </c>
      <c r="F8" s="365" t="s">
        <v>984</v>
      </c>
      <c r="G8" s="365" t="s">
        <v>180</v>
      </c>
      <c r="H8" s="423" t="s">
        <v>181</v>
      </c>
      <c r="I8" s="361"/>
      <c r="J8" s="361"/>
      <c r="K8" s="361"/>
      <c r="L8" s="361"/>
      <c r="M8" s="361"/>
      <c r="N8" s="361"/>
      <c r="O8" s="361"/>
      <c r="P8" s="361"/>
      <c r="Q8" s="361"/>
      <c r="R8" s="361"/>
      <c r="S8" s="361"/>
      <c r="T8" s="361"/>
      <c r="U8" s="361"/>
      <c r="V8" s="361"/>
      <c r="W8" s="365" t="s">
        <v>985</v>
      </c>
      <c r="X8" s="361"/>
      <c r="Y8" s="365" t="s">
        <v>183</v>
      </c>
      <c r="Z8" s="361"/>
      <c r="AA8" s="361"/>
      <c r="AB8" s="365">
        <v>2100</v>
      </c>
      <c r="AC8" s="361"/>
      <c r="AD8" s="399"/>
      <c r="AE8" s="399"/>
      <c r="AF8" s="399"/>
      <c r="AG8" s="399"/>
      <c r="AH8" s="361"/>
      <c r="AI8" s="361"/>
      <c r="AJ8" s="361"/>
      <c r="AK8" s="361"/>
      <c r="AL8" s="361"/>
      <c r="AM8" s="361"/>
      <c r="AN8" s="361"/>
      <c r="AO8" s="361"/>
      <c r="AP8" s="361"/>
      <c r="AQ8" s="368" t="s">
        <v>639</v>
      </c>
      <c r="AR8" s="368" t="s">
        <v>640</v>
      </c>
      <c r="AS8" s="368" t="s">
        <v>184</v>
      </c>
      <c r="AT8" s="368" t="s">
        <v>184</v>
      </c>
      <c r="AU8" s="361" t="s">
        <v>986</v>
      </c>
      <c r="AV8" s="12"/>
    </row>
    <row r="9" s="7" customFormat="1" ht="150" customHeight="1" spans="1:48">
      <c r="A9" s="361">
        <v>2</v>
      </c>
      <c r="B9" s="361"/>
      <c r="C9" s="361"/>
      <c r="D9" s="222" t="s">
        <v>185</v>
      </c>
      <c r="E9" s="365" t="s">
        <v>178</v>
      </c>
      <c r="F9" s="365" t="s">
        <v>984</v>
      </c>
      <c r="G9" s="365" t="s">
        <v>186</v>
      </c>
      <c r="H9" s="222" t="s">
        <v>987</v>
      </c>
      <c r="I9" s="361"/>
      <c r="J9" s="361"/>
      <c r="K9" s="361"/>
      <c r="L9" s="361"/>
      <c r="M9" s="361"/>
      <c r="N9" s="361"/>
      <c r="O9" s="361"/>
      <c r="P9" s="361"/>
      <c r="Q9" s="361"/>
      <c r="R9" s="361"/>
      <c r="S9" s="361"/>
      <c r="T9" s="361"/>
      <c r="U9" s="361"/>
      <c r="V9" s="361"/>
      <c r="W9" s="365" t="s">
        <v>183</v>
      </c>
      <c r="X9" s="361"/>
      <c r="Y9" s="365" t="s">
        <v>183</v>
      </c>
      <c r="Z9" s="361"/>
      <c r="AA9" s="361"/>
      <c r="AB9" s="429">
        <v>2000</v>
      </c>
      <c r="AC9" s="361"/>
      <c r="AD9" s="399"/>
      <c r="AE9" s="399"/>
      <c r="AF9" s="399"/>
      <c r="AG9" s="399"/>
      <c r="AH9" s="361"/>
      <c r="AI9" s="361"/>
      <c r="AJ9" s="361"/>
      <c r="AK9" s="361"/>
      <c r="AL9" s="361"/>
      <c r="AM9" s="361"/>
      <c r="AN9" s="361"/>
      <c r="AO9" s="361"/>
      <c r="AP9" s="361"/>
      <c r="AQ9" s="368" t="s">
        <v>639</v>
      </c>
      <c r="AR9" s="368" t="s">
        <v>640</v>
      </c>
      <c r="AS9" s="368" t="s">
        <v>184</v>
      </c>
      <c r="AT9" s="368" t="s">
        <v>184</v>
      </c>
      <c r="AU9" s="361" t="s">
        <v>986</v>
      </c>
      <c r="AV9" s="12"/>
    </row>
    <row r="10" s="7" customFormat="1" ht="134" customHeight="1" spans="1:48">
      <c r="A10" s="361">
        <v>3</v>
      </c>
      <c r="B10" s="361"/>
      <c r="C10" s="361"/>
      <c r="D10" s="222" t="s">
        <v>988</v>
      </c>
      <c r="E10" s="365" t="s">
        <v>178</v>
      </c>
      <c r="F10" s="365" t="s">
        <v>984</v>
      </c>
      <c r="G10" s="365" t="s">
        <v>198</v>
      </c>
      <c r="H10" s="222" t="s">
        <v>989</v>
      </c>
      <c r="I10" s="361"/>
      <c r="J10" s="361"/>
      <c r="K10" s="361"/>
      <c r="L10" s="361"/>
      <c r="M10" s="361"/>
      <c r="N10" s="361"/>
      <c r="O10" s="361"/>
      <c r="P10" s="361"/>
      <c r="Q10" s="361"/>
      <c r="R10" s="361"/>
      <c r="S10" s="361"/>
      <c r="T10" s="361"/>
      <c r="U10" s="361"/>
      <c r="V10" s="361"/>
      <c r="W10" s="380" t="s">
        <v>192</v>
      </c>
      <c r="X10" s="361"/>
      <c r="Y10" s="365" t="s">
        <v>183</v>
      </c>
      <c r="Z10" s="361"/>
      <c r="AA10" s="361"/>
      <c r="AB10" s="429">
        <v>2000</v>
      </c>
      <c r="AC10" s="361"/>
      <c r="AD10" s="399"/>
      <c r="AE10" s="399"/>
      <c r="AF10" s="399"/>
      <c r="AG10" s="399"/>
      <c r="AH10" s="361"/>
      <c r="AI10" s="361"/>
      <c r="AJ10" s="361"/>
      <c r="AK10" s="361"/>
      <c r="AL10" s="361"/>
      <c r="AM10" s="361"/>
      <c r="AN10" s="361"/>
      <c r="AO10" s="361"/>
      <c r="AP10" s="361"/>
      <c r="AQ10" s="368" t="s">
        <v>639</v>
      </c>
      <c r="AR10" s="368" t="s">
        <v>640</v>
      </c>
      <c r="AS10" s="368" t="s">
        <v>184</v>
      </c>
      <c r="AT10" s="368" t="s">
        <v>184</v>
      </c>
      <c r="AU10" s="361" t="s">
        <v>986</v>
      </c>
      <c r="AV10" s="12"/>
    </row>
    <row r="11" s="7" customFormat="1" ht="309" customHeight="1" spans="1:48">
      <c r="A11" s="361">
        <v>4</v>
      </c>
      <c r="B11" s="361"/>
      <c r="C11" s="361"/>
      <c r="D11" s="364" t="s">
        <v>193</v>
      </c>
      <c r="E11" s="365" t="s">
        <v>178</v>
      </c>
      <c r="F11" s="365" t="s">
        <v>984</v>
      </c>
      <c r="G11" s="365" t="s">
        <v>194</v>
      </c>
      <c r="H11" s="364" t="s">
        <v>195</v>
      </c>
      <c r="I11" s="361"/>
      <c r="J11" s="361"/>
      <c r="K11" s="361"/>
      <c r="L11" s="361"/>
      <c r="M11" s="361"/>
      <c r="N11" s="361"/>
      <c r="O11" s="361"/>
      <c r="P11" s="361"/>
      <c r="Q11" s="361"/>
      <c r="R11" s="361"/>
      <c r="S11" s="361"/>
      <c r="T11" s="361"/>
      <c r="U11" s="361"/>
      <c r="V11" s="361"/>
      <c r="W11" s="386" t="s">
        <v>183</v>
      </c>
      <c r="X11" s="361"/>
      <c r="Y11" s="386" t="s">
        <v>183</v>
      </c>
      <c r="Z11" s="361"/>
      <c r="AA11" s="361"/>
      <c r="AB11" s="401">
        <v>2000</v>
      </c>
      <c r="AC11" s="361"/>
      <c r="AD11" s="399"/>
      <c r="AE11" s="399"/>
      <c r="AF11" s="399"/>
      <c r="AG11" s="399"/>
      <c r="AH11" s="361"/>
      <c r="AI11" s="361"/>
      <c r="AJ11" s="361"/>
      <c r="AK11" s="361"/>
      <c r="AL11" s="361"/>
      <c r="AM11" s="361"/>
      <c r="AN11" s="361"/>
      <c r="AO11" s="361"/>
      <c r="AP11" s="361"/>
      <c r="AQ11" s="368" t="s">
        <v>184</v>
      </c>
      <c r="AR11" s="368" t="s">
        <v>640</v>
      </c>
      <c r="AS11" s="368" t="s">
        <v>639</v>
      </c>
      <c r="AT11" s="368"/>
      <c r="AU11" s="361" t="s">
        <v>986</v>
      </c>
      <c r="AV11" s="12"/>
    </row>
    <row r="12" s="7" customFormat="1" ht="145" customHeight="1" spans="1:48">
      <c r="A12" s="361">
        <v>5</v>
      </c>
      <c r="B12" s="361"/>
      <c r="C12" s="361"/>
      <c r="D12" s="425" t="s">
        <v>203</v>
      </c>
      <c r="E12" s="365" t="s">
        <v>178</v>
      </c>
      <c r="F12" s="365" t="s">
        <v>990</v>
      </c>
      <c r="G12" s="365" t="s">
        <v>204</v>
      </c>
      <c r="H12" s="364" t="s">
        <v>205</v>
      </c>
      <c r="I12" s="361"/>
      <c r="J12" s="361"/>
      <c r="K12" s="361"/>
      <c r="L12" s="361"/>
      <c r="M12" s="361"/>
      <c r="N12" s="361"/>
      <c r="O12" s="361"/>
      <c r="P12" s="361"/>
      <c r="Q12" s="361"/>
      <c r="R12" s="361"/>
      <c r="S12" s="361"/>
      <c r="T12" s="361"/>
      <c r="U12" s="361"/>
      <c r="V12" s="361"/>
      <c r="W12" s="361" t="s">
        <v>206</v>
      </c>
      <c r="X12" s="361"/>
      <c r="Y12" s="386" t="s">
        <v>207</v>
      </c>
      <c r="Z12" s="361"/>
      <c r="AA12" s="361"/>
      <c r="AB12" s="368">
        <v>1300</v>
      </c>
      <c r="AC12" s="361"/>
      <c r="AD12" s="399"/>
      <c r="AE12" s="399"/>
      <c r="AF12" s="399"/>
      <c r="AG12" s="399"/>
      <c r="AH12" s="361"/>
      <c r="AI12" s="361"/>
      <c r="AJ12" s="361"/>
      <c r="AK12" s="361"/>
      <c r="AL12" s="361"/>
      <c r="AM12" s="361"/>
      <c r="AN12" s="361"/>
      <c r="AO12" s="361"/>
      <c r="AP12" s="361"/>
      <c r="AQ12" s="368" t="s">
        <v>639</v>
      </c>
      <c r="AR12" s="368" t="s">
        <v>640</v>
      </c>
      <c r="AS12" s="368" t="s">
        <v>184</v>
      </c>
      <c r="AT12" s="368" t="s">
        <v>184</v>
      </c>
      <c r="AU12" s="361" t="s">
        <v>986</v>
      </c>
      <c r="AV12" s="12"/>
    </row>
    <row r="13" s="8" customFormat="1" ht="178" customHeight="1" spans="1:48">
      <c r="A13" s="361">
        <v>6</v>
      </c>
      <c r="B13" s="368"/>
      <c r="C13" s="368"/>
      <c r="D13" s="222" t="s">
        <v>651</v>
      </c>
      <c r="E13" s="361" t="s">
        <v>178</v>
      </c>
      <c r="F13" s="365" t="s">
        <v>990</v>
      </c>
      <c r="G13" s="361" t="s">
        <v>531</v>
      </c>
      <c r="H13" s="222" t="s">
        <v>1012</v>
      </c>
      <c r="I13" s="361"/>
      <c r="J13" s="361"/>
      <c r="K13" s="361"/>
      <c r="L13" s="361"/>
      <c r="M13" s="361"/>
      <c r="N13" s="361"/>
      <c r="O13" s="361"/>
      <c r="P13" s="361"/>
      <c r="Q13" s="361"/>
      <c r="R13" s="361"/>
      <c r="S13" s="361"/>
      <c r="T13" s="361"/>
      <c r="U13" s="361"/>
      <c r="V13" s="361"/>
      <c r="W13" s="361" t="s">
        <v>183</v>
      </c>
      <c r="X13" s="361"/>
      <c r="Y13" s="361" t="s">
        <v>183</v>
      </c>
      <c r="Z13" s="361"/>
      <c r="AA13" s="361"/>
      <c r="AB13" s="361">
        <v>510</v>
      </c>
      <c r="AC13" s="361"/>
      <c r="AD13" s="361"/>
      <c r="AE13" s="361"/>
      <c r="AF13" s="361"/>
      <c r="AG13" s="361"/>
      <c r="AH13" s="361"/>
      <c r="AI13" s="361"/>
      <c r="AJ13" s="361"/>
      <c r="AK13" s="361"/>
      <c r="AL13" s="361"/>
      <c r="AM13" s="361"/>
      <c r="AN13" s="361"/>
      <c r="AO13" s="361"/>
      <c r="AP13" s="361"/>
      <c r="AQ13" s="361" t="s">
        <v>639</v>
      </c>
      <c r="AR13" s="368" t="s">
        <v>640</v>
      </c>
      <c r="AS13" s="361" t="s">
        <v>184</v>
      </c>
      <c r="AT13" s="368"/>
      <c r="AU13" s="361" t="s">
        <v>986</v>
      </c>
      <c r="AV13" s="12"/>
    </row>
    <row r="14" s="7" customFormat="1" ht="129" customHeight="1" spans="1:48">
      <c r="A14" s="361">
        <v>7</v>
      </c>
      <c r="B14" s="361"/>
      <c r="C14" s="361"/>
      <c r="D14" s="441" t="s">
        <v>212</v>
      </c>
      <c r="E14" s="365" t="s">
        <v>178</v>
      </c>
      <c r="F14" s="365" t="s">
        <v>990</v>
      </c>
      <c r="G14" s="361" t="s">
        <v>213</v>
      </c>
      <c r="H14" s="442" t="s">
        <v>991</v>
      </c>
      <c r="I14" s="361"/>
      <c r="J14" s="361"/>
      <c r="K14" s="361"/>
      <c r="L14" s="361"/>
      <c r="M14" s="361"/>
      <c r="N14" s="361"/>
      <c r="O14" s="361"/>
      <c r="P14" s="361"/>
      <c r="Q14" s="361"/>
      <c r="R14" s="361"/>
      <c r="S14" s="361"/>
      <c r="T14" s="361"/>
      <c r="U14" s="361"/>
      <c r="V14" s="361"/>
      <c r="W14" s="361" t="s">
        <v>215</v>
      </c>
      <c r="X14" s="361"/>
      <c r="Y14" s="361" t="s">
        <v>215</v>
      </c>
      <c r="Z14" s="361"/>
      <c r="AA14" s="361"/>
      <c r="AB14" s="443">
        <v>1800</v>
      </c>
      <c r="AC14" s="361"/>
      <c r="AD14" s="399"/>
      <c r="AE14" s="399"/>
      <c r="AF14" s="399"/>
      <c r="AG14" s="399"/>
      <c r="AH14" s="361"/>
      <c r="AI14" s="361"/>
      <c r="AJ14" s="361"/>
      <c r="AK14" s="361"/>
      <c r="AL14" s="361"/>
      <c r="AM14" s="361"/>
      <c r="AN14" s="361"/>
      <c r="AO14" s="361"/>
      <c r="AP14" s="361"/>
      <c r="AQ14" s="368" t="s">
        <v>184</v>
      </c>
      <c r="AR14" s="368" t="s">
        <v>640</v>
      </c>
      <c r="AS14" s="368" t="s">
        <v>639</v>
      </c>
      <c r="AT14" s="368" t="s">
        <v>184</v>
      </c>
      <c r="AU14" s="361" t="s">
        <v>1049</v>
      </c>
      <c r="AV14" s="12"/>
    </row>
    <row r="15" s="7" customFormat="1" ht="169" customHeight="1" spans="1:48">
      <c r="A15" s="361">
        <v>8</v>
      </c>
      <c r="B15" s="361"/>
      <c r="C15" s="361"/>
      <c r="D15" s="425" t="s">
        <v>220</v>
      </c>
      <c r="E15" s="361" t="s">
        <v>178</v>
      </c>
      <c r="F15" s="365" t="s">
        <v>990</v>
      </c>
      <c r="G15" s="361" t="s">
        <v>221</v>
      </c>
      <c r="H15" s="425" t="s">
        <v>222</v>
      </c>
      <c r="I15" s="361"/>
      <c r="J15" s="361"/>
      <c r="K15" s="361"/>
      <c r="L15" s="361"/>
      <c r="M15" s="361"/>
      <c r="N15" s="361"/>
      <c r="O15" s="361"/>
      <c r="P15" s="361"/>
      <c r="Q15" s="361"/>
      <c r="R15" s="361"/>
      <c r="S15" s="361"/>
      <c r="T15" s="361"/>
      <c r="U15" s="361"/>
      <c r="V15" s="361"/>
      <c r="W15" s="380" t="s">
        <v>211</v>
      </c>
      <c r="X15" s="361"/>
      <c r="Y15" s="361" t="s">
        <v>207</v>
      </c>
      <c r="Z15" s="361"/>
      <c r="AA15" s="361"/>
      <c r="AB15" s="361">
        <v>5000</v>
      </c>
      <c r="AC15" s="361"/>
      <c r="AD15" s="399"/>
      <c r="AE15" s="399"/>
      <c r="AF15" s="399"/>
      <c r="AG15" s="399"/>
      <c r="AH15" s="361"/>
      <c r="AI15" s="361"/>
      <c r="AJ15" s="361"/>
      <c r="AK15" s="361"/>
      <c r="AL15" s="361"/>
      <c r="AM15" s="361"/>
      <c r="AN15" s="361"/>
      <c r="AO15" s="361"/>
      <c r="AP15" s="361"/>
      <c r="AQ15" s="368" t="s">
        <v>184</v>
      </c>
      <c r="AR15" s="368" t="s">
        <v>640</v>
      </c>
      <c r="AS15" s="368" t="s">
        <v>639</v>
      </c>
      <c r="AT15" s="368"/>
      <c r="AU15" s="361" t="s">
        <v>1064</v>
      </c>
      <c r="AV15" s="12"/>
    </row>
    <row r="16" s="7" customFormat="1" ht="131" customHeight="1" spans="1:48">
      <c r="A16" s="361">
        <v>9</v>
      </c>
      <c r="B16" s="361"/>
      <c r="C16" s="361"/>
      <c r="D16" s="377" t="s">
        <v>208</v>
      </c>
      <c r="E16" s="365" t="s">
        <v>178</v>
      </c>
      <c r="F16" s="365" t="s">
        <v>990</v>
      </c>
      <c r="G16" s="365" t="s">
        <v>209</v>
      </c>
      <c r="H16" s="377" t="s">
        <v>210</v>
      </c>
      <c r="I16" s="361"/>
      <c r="J16" s="361"/>
      <c r="K16" s="361"/>
      <c r="L16" s="361"/>
      <c r="M16" s="361"/>
      <c r="N16" s="361"/>
      <c r="O16" s="361"/>
      <c r="P16" s="361"/>
      <c r="Q16" s="361"/>
      <c r="R16" s="361"/>
      <c r="S16" s="361"/>
      <c r="T16" s="361"/>
      <c r="U16" s="361"/>
      <c r="V16" s="361"/>
      <c r="W16" s="380" t="s">
        <v>211</v>
      </c>
      <c r="X16" s="361"/>
      <c r="Y16" s="386" t="s">
        <v>207</v>
      </c>
      <c r="Z16" s="361"/>
      <c r="AA16" s="361"/>
      <c r="AB16" s="361">
        <v>300</v>
      </c>
      <c r="AC16" s="361"/>
      <c r="AD16" s="399"/>
      <c r="AE16" s="399"/>
      <c r="AF16" s="399"/>
      <c r="AG16" s="399"/>
      <c r="AH16" s="361"/>
      <c r="AI16" s="361"/>
      <c r="AJ16" s="361"/>
      <c r="AK16" s="361"/>
      <c r="AL16" s="361"/>
      <c r="AM16" s="361"/>
      <c r="AN16" s="361"/>
      <c r="AO16" s="361"/>
      <c r="AP16" s="361"/>
      <c r="AQ16" s="368" t="s">
        <v>639</v>
      </c>
      <c r="AR16" s="368" t="s">
        <v>640</v>
      </c>
      <c r="AS16" s="368" t="s">
        <v>639</v>
      </c>
      <c r="AT16" s="368"/>
      <c r="AU16" s="361"/>
      <c r="AV16" s="12"/>
    </row>
    <row r="17" s="7" customFormat="1" ht="151" customHeight="1" spans="1:48">
      <c r="A17" s="361">
        <v>10</v>
      </c>
      <c r="B17" s="361"/>
      <c r="C17" s="361"/>
      <c r="D17" s="65" t="s">
        <v>993</v>
      </c>
      <c r="E17" s="361" t="s">
        <v>178</v>
      </c>
      <c r="F17" s="361" t="s">
        <v>994</v>
      </c>
      <c r="G17" s="361" t="s">
        <v>995</v>
      </c>
      <c r="H17" s="65" t="s">
        <v>996</v>
      </c>
      <c r="I17" s="361"/>
      <c r="J17" s="361"/>
      <c r="K17" s="361"/>
      <c r="L17" s="361"/>
      <c r="M17" s="361"/>
      <c r="N17" s="361"/>
      <c r="O17" s="361"/>
      <c r="P17" s="361"/>
      <c r="Q17" s="361"/>
      <c r="R17" s="361"/>
      <c r="S17" s="361"/>
      <c r="T17" s="361"/>
      <c r="U17" s="361"/>
      <c r="V17" s="361"/>
      <c r="W17" s="380" t="s">
        <v>997</v>
      </c>
      <c r="X17" s="361"/>
      <c r="Y17" s="361" t="s">
        <v>997</v>
      </c>
      <c r="Z17" s="361"/>
      <c r="AA17" s="361"/>
      <c r="AB17" s="361">
        <v>210</v>
      </c>
      <c r="AC17" s="361"/>
      <c r="AD17" s="399"/>
      <c r="AE17" s="399"/>
      <c r="AF17" s="399"/>
      <c r="AG17" s="399"/>
      <c r="AH17" s="361"/>
      <c r="AI17" s="361"/>
      <c r="AJ17" s="361"/>
      <c r="AK17" s="361"/>
      <c r="AL17" s="361"/>
      <c r="AM17" s="361"/>
      <c r="AN17" s="361"/>
      <c r="AO17" s="361"/>
      <c r="AP17" s="361"/>
      <c r="AQ17" s="368" t="s">
        <v>639</v>
      </c>
      <c r="AR17" s="368" t="s">
        <v>640</v>
      </c>
      <c r="AS17" s="368" t="s">
        <v>639</v>
      </c>
      <c r="AT17" s="368"/>
      <c r="AU17" s="368"/>
      <c r="AV17" s="12"/>
    </row>
    <row r="18" s="7" customFormat="1" ht="75" customHeight="1" spans="1:48">
      <c r="A18" s="361">
        <v>11</v>
      </c>
      <c r="B18" s="361"/>
      <c r="C18" s="361"/>
      <c r="D18" s="65" t="s">
        <v>998</v>
      </c>
      <c r="E18" s="361" t="s">
        <v>178</v>
      </c>
      <c r="F18" s="361" t="s">
        <v>994</v>
      </c>
      <c r="G18" s="361" t="s">
        <v>995</v>
      </c>
      <c r="H18" s="65" t="s">
        <v>999</v>
      </c>
      <c r="I18" s="361"/>
      <c r="J18" s="361"/>
      <c r="K18" s="361"/>
      <c r="L18" s="361"/>
      <c r="M18" s="361"/>
      <c r="N18" s="361"/>
      <c r="O18" s="361"/>
      <c r="P18" s="361"/>
      <c r="Q18" s="361"/>
      <c r="R18" s="361"/>
      <c r="S18" s="361"/>
      <c r="T18" s="361"/>
      <c r="U18" s="361"/>
      <c r="V18" s="361"/>
      <c r="W18" s="380" t="s">
        <v>183</v>
      </c>
      <c r="X18" s="361"/>
      <c r="Y18" s="380" t="s">
        <v>183</v>
      </c>
      <c r="Z18" s="361"/>
      <c r="AA18" s="361"/>
      <c r="AB18" s="361">
        <v>200</v>
      </c>
      <c r="AC18" s="361"/>
      <c r="AD18" s="399"/>
      <c r="AE18" s="399"/>
      <c r="AF18" s="399"/>
      <c r="AG18" s="399"/>
      <c r="AH18" s="361"/>
      <c r="AI18" s="361"/>
      <c r="AJ18" s="361"/>
      <c r="AK18" s="361"/>
      <c r="AL18" s="361"/>
      <c r="AM18" s="361"/>
      <c r="AN18" s="361"/>
      <c r="AO18" s="361"/>
      <c r="AP18" s="361"/>
      <c r="AQ18" s="368" t="s">
        <v>639</v>
      </c>
      <c r="AR18" s="368" t="s">
        <v>640</v>
      </c>
      <c r="AS18" s="368" t="s">
        <v>184</v>
      </c>
      <c r="AT18" s="368"/>
      <c r="AU18" s="368"/>
      <c r="AV18" s="12"/>
    </row>
    <row r="19" s="7" customFormat="1" ht="93" customHeight="1" spans="1:48">
      <c r="A19" s="361">
        <v>12</v>
      </c>
      <c r="B19" s="361"/>
      <c r="C19" s="361"/>
      <c r="D19" s="65" t="s">
        <v>1004</v>
      </c>
      <c r="E19" s="361" t="s">
        <v>178</v>
      </c>
      <c r="F19" s="361" t="s">
        <v>1005</v>
      </c>
      <c r="G19" s="361" t="s">
        <v>995</v>
      </c>
      <c r="H19" s="65" t="s">
        <v>1006</v>
      </c>
      <c r="I19" s="361"/>
      <c r="J19" s="361"/>
      <c r="K19" s="361"/>
      <c r="L19" s="361"/>
      <c r="M19" s="361"/>
      <c r="N19" s="361"/>
      <c r="O19" s="361"/>
      <c r="P19" s="361"/>
      <c r="Q19" s="361"/>
      <c r="R19" s="361"/>
      <c r="S19" s="361"/>
      <c r="T19" s="361"/>
      <c r="U19" s="361"/>
      <c r="V19" s="361"/>
      <c r="W19" s="361" t="s">
        <v>1007</v>
      </c>
      <c r="X19" s="361"/>
      <c r="Y19" s="361" t="s">
        <v>1007</v>
      </c>
      <c r="Z19" s="361"/>
      <c r="AA19" s="361"/>
      <c r="AB19" s="361">
        <v>38</v>
      </c>
      <c r="AC19" s="361"/>
      <c r="AD19" s="399"/>
      <c r="AE19" s="399"/>
      <c r="AF19" s="399"/>
      <c r="AG19" s="399"/>
      <c r="AH19" s="361"/>
      <c r="AI19" s="361"/>
      <c r="AJ19" s="361"/>
      <c r="AK19" s="361"/>
      <c r="AL19" s="361"/>
      <c r="AM19" s="361"/>
      <c r="AN19" s="361"/>
      <c r="AO19" s="361"/>
      <c r="AP19" s="361"/>
      <c r="AQ19" s="368" t="s">
        <v>639</v>
      </c>
      <c r="AR19" s="368" t="s">
        <v>640</v>
      </c>
      <c r="AS19" s="368" t="s">
        <v>639</v>
      </c>
      <c r="AT19" s="368"/>
      <c r="AU19" s="368"/>
      <c r="AV19" s="12"/>
    </row>
    <row r="20" ht="261" customHeight="1" spans="1:48">
      <c r="A20" s="361">
        <v>13</v>
      </c>
      <c r="B20" s="365"/>
      <c r="C20" s="365" t="s">
        <v>303</v>
      </c>
      <c r="D20" s="381" t="s">
        <v>1051</v>
      </c>
      <c r="E20" s="365" t="s">
        <v>178</v>
      </c>
      <c r="F20" s="365" t="s">
        <v>1022</v>
      </c>
      <c r="G20" s="365" t="s">
        <v>950</v>
      </c>
      <c r="H20" s="381" t="s">
        <v>1052</v>
      </c>
      <c r="I20" s="428">
        <v>1</v>
      </c>
      <c r="J20" s="428" t="s">
        <v>952</v>
      </c>
      <c r="K20" s="428"/>
      <c r="L20" s="428"/>
      <c r="M20" s="428"/>
      <c r="N20" s="428"/>
      <c r="O20" s="428"/>
      <c r="P20" s="428"/>
      <c r="Q20" s="428"/>
      <c r="R20" s="428"/>
      <c r="S20" s="428" t="s">
        <v>953</v>
      </c>
      <c r="T20" s="436" t="s">
        <v>954</v>
      </c>
      <c r="U20" s="428" t="s">
        <v>955</v>
      </c>
      <c r="V20" s="428" t="s">
        <v>956</v>
      </c>
      <c r="W20" s="365" t="s">
        <v>985</v>
      </c>
      <c r="X20" s="365" t="s">
        <v>944</v>
      </c>
      <c r="Y20" s="365" t="s">
        <v>183</v>
      </c>
      <c r="Z20" s="365" t="s">
        <v>957</v>
      </c>
      <c r="AA20" s="365"/>
      <c r="AB20" s="365">
        <v>450</v>
      </c>
      <c r="AC20" s="365"/>
      <c r="AD20" s="365"/>
      <c r="AE20" s="365"/>
      <c r="AF20" s="365"/>
      <c r="AG20" s="365"/>
      <c r="AH20" s="365"/>
      <c r="AI20" s="365"/>
      <c r="AJ20" s="365"/>
      <c r="AK20" s="365"/>
      <c r="AL20" s="365"/>
      <c r="AM20" s="361"/>
      <c r="AN20" s="361"/>
      <c r="AO20" s="361" t="s">
        <v>958</v>
      </c>
      <c r="AP20" s="361" t="s">
        <v>959</v>
      </c>
      <c r="AQ20" s="368" t="s">
        <v>639</v>
      </c>
      <c r="AR20" s="368" t="s">
        <v>640</v>
      </c>
      <c r="AS20" s="368" t="s">
        <v>184</v>
      </c>
      <c r="AT20" s="368"/>
      <c r="AU20" s="368"/>
      <c r="AV20" s="12">
        <v>1</v>
      </c>
    </row>
    <row r="21" s="12" customFormat="1" ht="183" customHeight="1" spans="1:48">
      <c r="A21" s="361">
        <v>14</v>
      </c>
      <c r="B21" s="370"/>
      <c r="C21" s="361">
        <v>2024</v>
      </c>
      <c r="D21" s="65" t="s">
        <v>259</v>
      </c>
      <c r="E21" s="361" t="s">
        <v>178</v>
      </c>
      <c r="F21" s="365" t="s">
        <v>1013</v>
      </c>
      <c r="G21" s="361" t="s">
        <v>225</v>
      </c>
      <c r="H21" s="65" t="s">
        <v>1053</v>
      </c>
      <c r="I21" s="361"/>
      <c r="J21" s="368" t="s">
        <v>682</v>
      </c>
      <c r="K21" s="368"/>
      <c r="L21" s="368"/>
      <c r="M21" s="368"/>
      <c r="N21" s="368"/>
      <c r="O21" s="368"/>
      <c r="P21" s="368"/>
      <c r="Q21" s="368"/>
      <c r="R21" s="368"/>
      <c r="S21" s="368">
        <v>289</v>
      </c>
      <c r="T21" s="368">
        <v>1120</v>
      </c>
      <c r="U21" s="368">
        <v>66</v>
      </c>
      <c r="V21" s="368">
        <v>275</v>
      </c>
      <c r="W21" s="361" t="s">
        <v>227</v>
      </c>
      <c r="X21" s="361" t="s">
        <v>656</v>
      </c>
      <c r="Y21" s="361" t="s">
        <v>183</v>
      </c>
      <c r="Z21" s="361"/>
      <c r="AA21" s="361"/>
      <c r="AB21" s="368">
        <v>300</v>
      </c>
      <c r="AC21" s="368"/>
      <c r="AD21" s="368"/>
      <c r="AE21" s="368"/>
      <c r="AF21" s="368"/>
      <c r="AG21" s="368"/>
      <c r="AH21" s="368"/>
      <c r="AI21" s="368"/>
      <c r="AJ21" s="368"/>
      <c r="AK21" s="368"/>
      <c r="AL21" s="368"/>
      <c r="AM21" s="368"/>
      <c r="AN21" s="368"/>
      <c r="AO21" s="361" t="s">
        <v>683</v>
      </c>
      <c r="AP21" s="361" t="s">
        <v>683</v>
      </c>
      <c r="AQ21" s="368" t="s">
        <v>184</v>
      </c>
      <c r="AR21" s="368" t="s">
        <v>640</v>
      </c>
      <c r="AS21" s="368" t="s">
        <v>184</v>
      </c>
      <c r="AT21" s="368"/>
      <c r="AU21" s="368"/>
      <c r="AV21" s="12">
        <v>1</v>
      </c>
    </row>
    <row r="22" s="7" customFormat="1" ht="103" customHeight="1" spans="1:48">
      <c r="A22" s="361">
        <v>15</v>
      </c>
      <c r="B22" s="361"/>
      <c r="C22" s="361"/>
      <c r="D22" s="65" t="s">
        <v>216</v>
      </c>
      <c r="E22" s="361" t="s">
        <v>178</v>
      </c>
      <c r="F22" s="361" t="s">
        <v>1009</v>
      </c>
      <c r="G22" s="361" t="s">
        <v>218</v>
      </c>
      <c r="H22" s="65" t="s">
        <v>219</v>
      </c>
      <c r="I22" s="361"/>
      <c r="J22" s="361"/>
      <c r="K22" s="361"/>
      <c r="L22" s="361"/>
      <c r="M22" s="361"/>
      <c r="N22" s="361"/>
      <c r="O22" s="361"/>
      <c r="P22" s="361"/>
      <c r="Q22" s="361"/>
      <c r="R22" s="361"/>
      <c r="S22" s="361"/>
      <c r="T22" s="361"/>
      <c r="U22" s="361"/>
      <c r="V22" s="361"/>
      <c r="W22" s="361" t="s">
        <v>206</v>
      </c>
      <c r="X22" s="361"/>
      <c r="Y22" s="361" t="s">
        <v>183</v>
      </c>
      <c r="Z22" s="361"/>
      <c r="AA22" s="361"/>
      <c r="AB22" s="361">
        <v>220</v>
      </c>
      <c r="AC22" s="361"/>
      <c r="AD22" s="399"/>
      <c r="AE22" s="399"/>
      <c r="AF22" s="399"/>
      <c r="AG22" s="399"/>
      <c r="AH22" s="361"/>
      <c r="AI22" s="361"/>
      <c r="AJ22" s="361"/>
      <c r="AK22" s="361"/>
      <c r="AL22" s="361"/>
      <c r="AM22" s="361"/>
      <c r="AN22" s="361"/>
      <c r="AO22" s="361"/>
      <c r="AP22" s="361"/>
      <c r="AQ22" s="368" t="s">
        <v>639</v>
      </c>
      <c r="AR22" s="368" t="s">
        <v>640</v>
      </c>
      <c r="AS22" s="368" t="s">
        <v>184</v>
      </c>
      <c r="AT22" s="368"/>
      <c r="AU22" s="368"/>
      <c r="AV22" s="12">
        <v>1</v>
      </c>
    </row>
    <row r="23" s="9" customFormat="1" ht="309.6" spans="1:48">
      <c r="A23" s="361">
        <v>16</v>
      </c>
      <c r="B23" s="370"/>
      <c r="C23" s="380">
        <v>2024</v>
      </c>
      <c r="D23" s="377" t="s">
        <v>613</v>
      </c>
      <c r="E23" s="380" t="s">
        <v>178</v>
      </c>
      <c r="F23" s="380" t="s">
        <v>984</v>
      </c>
      <c r="G23" s="380" t="s">
        <v>409</v>
      </c>
      <c r="H23" s="377" t="s">
        <v>1014</v>
      </c>
      <c r="I23" s="380"/>
      <c r="J23" s="380"/>
      <c r="K23" s="380"/>
      <c r="L23" s="380"/>
      <c r="M23" s="380"/>
      <c r="N23" s="380"/>
      <c r="O23" s="380"/>
      <c r="P23" s="380"/>
      <c r="Q23" s="380"/>
      <c r="R23" s="380"/>
      <c r="S23" s="380">
        <v>955</v>
      </c>
      <c r="T23" s="380">
        <v>3536</v>
      </c>
      <c r="U23" s="380">
        <v>317</v>
      </c>
      <c r="V23" s="380">
        <v>1254</v>
      </c>
      <c r="W23" s="380" t="s">
        <v>192</v>
      </c>
      <c r="X23" s="380" t="s">
        <v>810</v>
      </c>
      <c r="Y23" s="380" t="s">
        <v>183</v>
      </c>
      <c r="Z23" s="380" t="s">
        <v>811</v>
      </c>
      <c r="AA23" s="380"/>
      <c r="AB23" s="380">
        <v>242</v>
      </c>
      <c r="AC23" s="380"/>
      <c r="AD23" s="380"/>
      <c r="AE23" s="380"/>
      <c r="AF23" s="380"/>
      <c r="AG23" s="380"/>
      <c r="AH23" s="380"/>
      <c r="AI23" s="380"/>
      <c r="AJ23" s="380"/>
      <c r="AK23" s="380"/>
      <c r="AL23" s="380"/>
      <c r="AM23" s="380"/>
      <c r="AN23" s="380"/>
      <c r="AO23" s="380" t="s">
        <v>816</v>
      </c>
      <c r="AP23" s="380" t="s">
        <v>817</v>
      </c>
      <c r="AQ23" s="368" t="s">
        <v>639</v>
      </c>
      <c r="AR23" s="368" t="s">
        <v>640</v>
      </c>
      <c r="AS23" s="368" t="s">
        <v>184</v>
      </c>
      <c r="AT23" s="368"/>
      <c r="AU23" s="368"/>
      <c r="AV23" s="12">
        <v>1</v>
      </c>
    </row>
    <row r="24" s="7" customFormat="1" ht="89" customHeight="1" spans="1:48">
      <c r="A24" s="356" t="s">
        <v>1065</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82"/>
      <c r="Z24" s="361"/>
      <c r="AA24" s="361"/>
      <c r="AB24" s="355">
        <f>SUM(AB25:AB39)</f>
        <v>4696</v>
      </c>
      <c r="AC24" s="361"/>
      <c r="AD24" s="399"/>
      <c r="AE24" s="399"/>
      <c r="AF24" s="399"/>
      <c r="AG24" s="399"/>
      <c r="AH24" s="361"/>
      <c r="AI24" s="361"/>
      <c r="AJ24" s="361"/>
      <c r="AK24" s="361"/>
      <c r="AL24" s="361"/>
      <c r="AM24" s="361"/>
      <c r="AN24" s="361"/>
      <c r="AO24" s="361"/>
      <c r="AP24" s="361"/>
      <c r="AQ24" s="368" t="s">
        <v>1063</v>
      </c>
      <c r="AR24" s="368" t="s">
        <v>1063</v>
      </c>
      <c r="AS24" s="368" t="s">
        <v>1063</v>
      </c>
      <c r="AT24" s="368"/>
      <c r="AU24" s="368"/>
      <c r="AV24" s="12"/>
    </row>
    <row r="25" s="12" customFormat="1" ht="186" customHeight="1" spans="1:47">
      <c r="A25" s="361">
        <v>1</v>
      </c>
      <c r="B25" s="370"/>
      <c r="C25" s="361"/>
      <c r="D25" s="65" t="s">
        <v>1056</v>
      </c>
      <c r="E25" s="361" t="s">
        <v>178</v>
      </c>
      <c r="F25" s="365" t="s">
        <v>1013</v>
      </c>
      <c r="G25" s="361" t="s">
        <v>590</v>
      </c>
      <c r="H25" s="65" t="s">
        <v>1057</v>
      </c>
      <c r="I25" s="361"/>
      <c r="J25" s="368"/>
      <c r="K25" s="368"/>
      <c r="L25" s="368"/>
      <c r="M25" s="368"/>
      <c r="N25" s="368"/>
      <c r="O25" s="368"/>
      <c r="P25" s="368"/>
      <c r="Q25" s="368"/>
      <c r="R25" s="368"/>
      <c r="S25" s="368"/>
      <c r="T25" s="368"/>
      <c r="U25" s="368"/>
      <c r="V25" s="368"/>
      <c r="W25" s="361" t="s">
        <v>985</v>
      </c>
      <c r="X25" s="361"/>
      <c r="Y25" s="361" t="s">
        <v>183</v>
      </c>
      <c r="Z25" s="361"/>
      <c r="AA25" s="361"/>
      <c r="AB25" s="368">
        <v>950</v>
      </c>
      <c r="AC25" s="368"/>
      <c r="AD25" s="368"/>
      <c r="AE25" s="368"/>
      <c r="AF25" s="368"/>
      <c r="AG25" s="368"/>
      <c r="AH25" s="368"/>
      <c r="AI25" s="368"/>
      <c r="AJ25" s="368"/>
      <c r="AK25" s="368"/>
      <c r="AL25" s="368"/>
      <c r="AM25" s="368"/>
      <c r="AN25" s="368"/>
      <c r="AO25" s="420"/>
      <c r="AP25" s="420"/>
      <c r="AQ25" s="368" t="s">
        <v>184</v>
      </c>
      <c r="AR25" s="368" t="s">
        <v>645</v>
      </c>
      <c r="AS25" s="368" t="s">
        <v>639</v>
      </c>
      <c r="AT25" s="368"/>
      <c r="AU25" s="368"/>
    </row>
    <row r="26" s="12" customFormat="1" ht="192" customHeight="1" spans="1:47">
      <c r="A26" s="361">
        <v>2</v>
      </c>
      <c r="B26" s="370"/>
      <c r="C26" s="361">
        <v>2024</v>
      </c>
      <c r="D26" s="65" t="s">
        <v>282</v>
      </c>
      <c r="E26" s="361" t="s">
        <v>178</v>
      </c>
      <c r="F26" s="365" t="s">
        <v>1013</v>
      </c>
      <c r="G26" s="361" t="s">
        <v>252</v>
      </c>
      <c r="H26" s="65" t="s">
        <v>1058</v>
      </c>
      <c r="I26" s="361"/>
      <c r="J26" s="368"/>
      <c r="K26" s="368"/>
      <c r="L26" s="368"/>
      <c r="M26" s="368"/>
      <c r="N26" s="368"/>
      <c r="O26" s="368"/>
      <c r="P26" s="368"/>
      <c r="Q26" s="368"/>
      <c r="R26" s="368"/>
      <c r="S26" s="368">
        <v>462</v>
      </c>
      <c r="T26" s="368">
        <v>1868</v>
      </c>
      <c r="U26" s="368">
        <v>118</v>
      </c>
      <c r="V26" s="368">
        <v>511</v>
      </c>
      <c r="W26" s="361" t="s">
        <v>227</v>
      </c>
      <c r="X26" s="361" t="s">
        <v>656</v>
      </c>
      <c r="Y26" s="361" t="s">
        <v>183</v>
      </c>
      <c r="Z26" s="361"/>
      <c r="AA26" s="361"/>
      <c r="AB26" s="368">
        <v>650</v>
      </c>
      <c r="AC26" s="368"/>
      <c r="AD26" s="368"/>
      <c r="AE26" s="368"/>
      <c r="AF26" s="368"/>
      <c r="AG26" s="368"/>
      <c r="AH26" s="368"/>
      <c r="AI26" s="368"/>
      <c r="AJ26" s="368"/>
      <c r="AK26" s="368"/>
      <c r="AL26" s="368"/>
      <c r="AM26" s="368"/>
      <c r="AN26" s="368"/>
      <c r="AO26" s="420" t="s">
        <v>695</v>
      </c>
      <c r="AP26" s="420" t="s">
        <v>695</v>
      </c>
      <c r="AQ26" s="368" t="s">
        <v>184</v>
      </c>
      <c r="AR26" s="368" t="s">
        <v>645</v>
      </c>
      <c r="AS26" s="368" t="s">
        <v>639</v>
      </c>
      <c r="AT26" s="368"/>
      <c r="AU26" s="368"/>
    </row>
    <row r="27" s="12" customFormat="1" ht="249" customHeight="1" spans="1:47">
      <c r="A27" s="361">
        <v>3</v>
      </c>
      <c r="B27" s="370"/>
      <c r="C27" s="361">
        <v>2024</v>
      </c>
      <c r="D27" s="65" t="s">
        <v>263</v>
      </c>
      <c r="E27" s="361" t="s">
        <v>178</v>
      </c>
      <c r="F27" s="365" t="s">
        <v>1013</v>
      </c>
      <c r="G27" s="361" t="s">
        <v>265</v>
      </c>
      <c r="H27" s="65" t="s">
        <v>266</v>
      </c>
      <c r="I27" s="361"/>
      <c r="J27" s="368" t="s">
        <v>687</v>
      </c>
      <c r="K27" s="368"/>
      <c r="L27" s="368"/>
      <c r="M27" s="368"/>
      <c r="N27" s="368"/>
      <c r="O27" s="368"/>
      <c r="P27" s="368"/>
      <c r="Q27" s="368"/>
      <c r="R27" s="368"/>
      <c r="S27" s="368">
        <v>694</v>
      </c>
      <c r="T27" s="368">
        <v>2838</v>
      </c>
      <c r="U27" s="368">
        <v>200</v>
      </c>
      <c r="V27" s="368">
        <v>872</v>
      </c>
      <c r="W27" s="361" t="s">
        <v>227</v>
      </c>
      <c r="X27" s="361" t="s">
        <v>656</v>
      </c>
      <c r="Y27" s="361" t="s">
        <v>207</v>
      </c>
      <c r="Z27" s="361"/>
      <c r="AA27" s="361"/>
      <c r="AB27" s="368">
        <v>500</v>
      </c>
      <c r="AC27" s="368"/>
      <c r="AD27" s="368"/>
      <c r="AE27" s="368"/>
      <c r="AF27" s="368"/>
      <c r="AG27" s="368"/>
      <c r="AH27" s="368"/>
      <c r="AI27" s="368"/>
      <c r="AJ27" s="368"/>
      <c r="AK27" s="368"/>
      <c r="AL27" s="368"/>
      <c r="AM27" s="368"/>
      <c r="AN27" s="368"/>
      <c r="AO27" s="420" t="s">
        <v>688</v>
      </c>
      <c r="AP27" s="420" t="s">
        <v>688</v>
      </c>
      <c r="AQ27" s="368" t="s">
        <v>184</v>
      </c>
      <c r="AR27" s="368" t="s">
        <v>645</v>
      </c>
      <c r="AS27" s="368" t="s">
        <v>639</v>
      </c>
      <c r="AT27" s="368"/>
      <c r="AU27" s="368"/>
    </row>
    <row r="28" s="422" customFormat="1" ht="186" customHeight="1" spans="1:48">
      <c r="A28" s="361">
        <v>4</v>
      </c>
      <c r="B28" s="370"/>
      <c r="C28" s="361" t="s">
        <v>303</v>
      </c>
      <c r="D28" s="427" t="s">
        <v>327</v>
      </c>
      <c r="E28" s="361" t="s">
        <v>178</v>
      </c>
      <c r="F28" s="365" t="s">
        <v>984</v>
      </c>
      <c r="G28" s="361" t="s">
        <v>328</v>
      </c>
      <c r="H28" s="65" t="s">
        <v>329</v>
      </c>
      <c r="I28" s="361">
        <v>1</v>
      </c>
      <c r="J28" s="361" t="s">
        <v>727</v>
      </c>
      <c r="K28" s="361"/>
      <c r="L28" s="361"/>
      <c r="M28" s="361"/>
      <c r="N28" s="361"/>
      <c r="O28" s="361"/>
      <c r="P28" s="361"/>
      <c r="Q28" s="361"/>
      <c r="R28" s="361"/>
      <c r="S28" s="361">
        <v>300</v>
      </c>
      <c r="T28" s="361">
        <v>1200</v>
      </c>
      <c r="U28" s="361">
        <v>266</v>
      </c>
      <c r="V28" s="361">
        <v>1064</v>
      </c>
      <c r="W28" s="361" t="s">
        <v>305</v>
      </c>
      <c r="X28" s="361" t="s">
        <v>705</v>
      </c>
      <c r="Y28" s="361" t="s">
        <v>207</v>
      </c>
      <c r="Z28" s="361" t="s">
        <v>715</v>
      </c>
      <c r="AA28" s="361"/>
      <c r="AB28" s="361">
        <v>1000</v>
      </c>
      <c r="AC28" s="361"/>
      <c r="AD28" s="361"/>
      <c r="AE28" s="361"/>
      <c r="AF28" s="361"/>
      <c r="AG28" s="361"/>
      <c r="AH28" s="361"/>
      <c r="AI28" s="361"/>
      <c r="AJ28" s="361"/>
      <c r="AK28" s="361"/>
      <c r="AL28" s="361"/>
      <c r="AM28" s="361"/>
      <c r="AN28" s="361"/>
      <c r="AO28" s="361" t="s">
        <v>728</v>
      </c>
      <c r="AP28" s="361" t="s">
        <v>728</v>
      </c>
      <c r="AQ28" s="368" t="s">
        <v>639</v>
      </c>
      <c r="AR28" s="368" t="s">
        <v>645</v>
      </c>
      <c r="AS28" s="368" t="s">
        <v>639</v>
      </c>
      <c r="AT28" s="368"/>
      <c r="AU28" s="368"/>
      <c r="AV28" s="12"/>
    </row>
    <row r="29" s="214" customFormat="1" ht="154.8" spans="1:48">
      <c r="A29" s="361">
        <v>5</v>
      </c>
      <c r="B29" s="361"/>
      <c r="C29" s="361">
        <v>2024</v>
      </c>
      <c r="D29" s="65" t="s">
        <v>383</v>
      </c>
      <c r="E29" s="361" t="s">
        <v>178</v>
      </c>
      <c r="F29" s="365" t="s">
        <v>990</v>
      </c>
      <c r="G29" s="361" t="s">
        <v>357</v>
      </c>
      <c r="H29" s="65" t="s">
        <v>384</v>
      </c>
      <c r="I29" s="361"/>
      <c r="J29" s="361" t="s">
        <v>789</v>
      </c>
      <c r="K29" s="361"/>
      <c r="L29" s="361"/>
      <c r="M29" s="361"/>
      <c r="N29" s="361"/>
      <c r="O29" s="361"/>
      <c r="P29" s="361"/>
      <c r="Q29" s="361"/>
      <c r="R29" s="361"/>
      <c r="S29" s="361">
        <v>67</v>
      </c>
      <c r="T29" s="361"/>
      <c r="U29" s="361">
        <v>15</v>
      </c>
      <c r="V29" s="361"/>
      <c r="W29" s="361" t="s">
        <v>1016</v>
      </c>
      <c r="X29" s="361" t="s">
        <v>749</v>
      </c>
      <c r="Y29" s="361" t="s">
        <v>207</v>
      </c>
      <c r="Z29" s="361"/>
      <c r="AA29" s="361"/>
      <c r="AB29" s="361">
        <v>200</v>
      </c>
      <c r="AC29" s="361"/>
      <c r="AD29" s="361"/>
      <c r="AE29" s="361"/>
      <c r="AF29" s="361"/>
      <c r="AG29" s="361"/>
      <c r="AH29" s="361"/>
      <c r="AI29" s="361"/>
      <c r="AJ29" s="361"/>
      <c r="AK29" s="361"/>
      <c r="AL29" s="361"/>
      <c r="AM29" s="361"/>
      <c r="AN29" s="361"/>
      <c r="AO29" s="361" t="s">
        <v>790</v>
      </c>
      <c r="AP29" s="361" t="s">
        <v>791</v>
      </c>
      <c r="AQ29" s="361" t="s">
        <v>639</v>
      </c>
      <c r="AR29" s="368" t="s">
        <v>645</v>
      </c>
      <c r="AS29" s="361" t="s">
        <v>639</v>
      </c>
      <c r="AT29" s="361"/>
      <c r="AU29" s="361"/>
      <c r="AV29" s="433"/>
    </row>
    <row r="30" s="12" customFormat="1" ht="154.8" spans="1:47">
      <c r="A30" s="361">
        <v>6</v>
      </c>
      <c r="B30" s="370"/>
      <c r="C30" s="380">
        <v>2024</v>
      </c>
      <c r="D30" s="377" t="s">
        <v>1017</v>
      </c>
      <c r="E30" s="380" t="s">
        <v>178</v>
      </c>
      <c r="F30" s="380" t="s">
        <v>984</v>
      </c>
      <c r="G30" s="380" t="s">
        <v>442</v>
      </c>
      <c r="H30" s="377" t="s">
        <v>443</v>
      </c>
      <c r="I30" s="380"/>
      <c r="J30" s="380"/>
      <c r="K30" s="380"/>
      <c r="L30" s="380"/>
      <c r="M30" s="380"/>
      <c r="N30" s="380"/>
      <c r="O30" s="380"/>
      <c r="P30" s="380"/>
      <c r="Q30" s="380"/>
      <c r="R30" s="380"/>
      <c r="S30" s="380">
        <v>472</v>
      </c>
      <c r="T30" s="380">
        <v>1694</v>
      </c>
      <c r="U30" s="380">
        <v>127</v>
      </c>
      <c r="V30" s="380">
        <v>488</v>
      </c>
      <c r="W30" s="380" t="s">
        <v>192</v>
      </c>
      <c r="X30" s="380" t="s">
        <v>810</v>
      </c>
      <c r="Y30" s="380" t="s">
        <v>207</v>
      </c>
      <c r="Z30" s="380" t="s">
        <v>715</v>
      </c>
      <c r="AA30" s="380"/>
      <c r="AB30" s="380">
        <v>100</v>
      </c>
      <c r="AC30" s="380"/>
      <c r="AD30" s="380"/>
      <c r="AE30" s="380"/>
      <c r="AF30" s="380"/>
      <c r="AG30" s="380"/>
      <c r="AH30" s="380"/>
      <c r="AI30" s="380"/>
      <c r="AJ30" s="380"/>
      <c r="AK30" s="380"/>
      <c r="AL30" s="380"/>
      <c r="AM30" s="380"/>
      <c r="AN30" s="380"/>
      <c r="AO30" s="380" t="s">
        <v>841</v>
      </c>
      <c r="AP30" s="380" t="s">
        <v>842</v>
      </c>
      <c r="AQ30" s="368" t="s">
        <v>639</v>
      </c>
      <c r="AR30" s="368" t="s">
        <v>645</v>
      </c>
      <c r="AS30" s="368" t="s">
        <v>639</v>
      </c>
      <c r="AT30" s="368"/>
      <c r="AU30" s="368"/>
    </row>
    <row r="31" ht="201" customHeight="1" spans="1:47">
      <c r="A31" s="361">
        <v>7</v>
      </c>
      <c r="B31" s="365"/>
      <c r="C31" s="365" t="s">
        <v>303</v>
      </c>
      <c r="D31" s="381" t="s">
        <v>592</v>
      </c>
      <c r="E31" s="365" t="s">
        <v>178</v>
      </c>
      <c r="F31" s="365" t="s">
        <v>1022</v>
      </c>
      <c r="G31" s="365" t="s">
        <v>593</v>
      </c>
      <c r="H31" s="381" t="s">
        <v>594</v>
      </c>
      <c r="I31" s="428">
        <v>1</v>
      </c>
      <c r="J31" s="428" t="s">
        <v>948</v>
      </c>
      <c r="K31" s="428"/>
      <c r="L31" s="428"/>
      <c r="M31" s="428"/>
      <c r="N31" s="428"/>
      <c r="O31" s="428"/>
      <c r="P31" s="428"/>
      <c r="Q31" s="428"/>
      <c r="R31" s="428"/>
      <c r="S31" s="428">
        <v>50</v>
      </c>
      <c r="T31" s="428">
        <v>218</v>
      </c>
      <c r="U31" s="428">
        <v>44</v>
      </c>
      <c r="V31" s="428">
        <v>2</v>
      </c>
      <c r="W31" s="365" t="s">
        <v>985</v>
      </c>
      <c r="X31" s="365" t="s">
        <v>944</v>
      </c>
      <c r="Y31" s="365" t="s">
        <v>207</v>
      </c>
      <c r="Z31" s="365" t="s">
        <v>945</v>
      </c>
      <c r="AA31" s="365"/>
      <c r="AB31" s="365">
        <v>370</v>
      </c>
      <c r="AC31" s="365"/>
      <c r="AD31" s="365"/>
      <c r="AE31" s="365"/>
      <c r="AF31" s="365"/>
      <c r="AG31" s="365"/>
      <c r="AH31" s="365"/>
      <c r="AI31" s="365"/>
      <c r="AJ31" s="365"/>
      <c r="AK31" s="365"/>
      <c r="AL31" s="365"/>
      <c r="AM31" s="361"/>
      <c r="AN31" s="361"/>
      <c r="AO31" s="361" t="s">
        <v>949</v>
      </c>
      <c r="AP31" s="361" t="s">
        <v>949</v>
      </c>
      <c r="AQ31" s="368" t="s">
        <v>639</v>
      </c>
      <c r="AR31" s="368" t="s">
        <v>645</v>
      </c>
      <c r="AS31" s="368" t="s">
        <v>639</v>
      </c>
      <c r="AT31" s="368"/>
      <c r="AU31" s="368"/>
    </row>
    <row r="32" s="8" customFormat="1" ht="133" customHeight="1" spans="1:48">
      <c r="A32" s="361">
        <v>8</v>
      </c>
      <c r="B32" s="368"/>
      <c r="C32" s="368"/>
      <c r="D32" s="65" t="s">
        <v>648</v>
      </c>
      <c r="E32" s="361" t="s">
        <v>178</v>
      </c>
      <c r="F32" s="365" t="s">
        <v>1011</v>
      </c>
      <c r="G32" s="361" t="s">
        <v>1059</v>
      </c>
      <c r="H32" s="65" t="s">
        <v>1060</v>
      </c>
      <c r="I32" s="361"/>
      <c r="J32" s="361"/>
      <c r="K32" s="361"/>
      <c r="L32" s="361"/>
      <c r="M32" s="361"/>
      <c r="N32" s="361"/>
      <c r="O32" s="361"/>
      <c r="P32" s="361"/>
      <c r="Q32" s="361"/>
      <c r="R32" s="361"/>
      <c r="S32" s="361"/>
      <c r="T32" s="361"/>
      <c r="U32" s="361"/>
      <c r="V32" s="361"/>
      <c r="W32" s="361" t="s">
        <v>183</v>
      </c>
      <c r="X32" s="361"/>
      <c r="Y32" s="361" t="s">
        <v>183</v>
      </c>
      <c r="Z32" s="361"/>
      <c r="AA32" s="361"/>
      <c r="AB32" s="361">
        <v>116</v>
      </c>
      <c r="AC32" s="361"/>
      <c r="AD32" s="361"/>
      <c r="AE32" s="361"/>
      <c r="AF32" s="361"/>
      <c r="AG32" s="361"/>
      <c r="AH32" s="361"/>
      <c r="AI32" s="361"/>
      <c r="AJ32" s="361"/>
      <c r="AK32" s="361"/>
      <c r="AL32" s="361"/>
      <c r="AM32" s="361"/>
      <c r="AN32" s="361"/>
      <c r="AO32" s="361"/>
      <c r="AP32" s="361"/>
      <c r="AQ32" s="361" t="s">
        <v>639</v>
      </c>
      <c r="AR32" s="368" t="s">
        <v>645</v>
      </c>
      <c r="AS32" s="361" t="s">
        <v>639</v>
      </c>
      <c r="AT32" s="368"/>
      <c r="AU32" s="368"/>
      <c r="AV32" s="12"/>
    </row>
    <row r="33" s="7" customFormat="1" ht="109" customHeight="1" spans="1:48">
      <c r="A33" s="361">
        <v>9</v>
      </c>
      <c r="B33" s="361"/>
      <c r="C33" s="361"/>
      <c r="D33" s="65" t="s">
        <v>1000</v>
      </c>
      <c r="E33" s="361" t="s">
        <v>178</v>
      </c>
      <c r="F33" s="361" t="s">
        <v>1001</v>
      </c>
      <c r="G33" s="361" t="s">
        <v>995</v>
      </c>
      <c r="H33" s="65" t="s">
        <v>1002</v>
      </c>
      <c r="I33" s="361"/>
      <c r="J33" s="361"/>
      <c r="K33" s="361"/>
      <c r="L33" s="361"/>
      <c r="M33" s="361"/>
      <c r="N33" s="361"/>
      <c r="O33" s="361"/>
      <c r="P33" s="361"/>
      <c r="Q33" s="361"/>
      <c r="R33" s="361"/>
      <c r="S33" s="361"/>
      <c r="T33" s="361"/>
      <c r="U33" s="361"/>
      <c r="V33" s="361"/>
      <c r="W33" s="380" t="s">
        <v>1003</v>
      </c>
      <c r="X33" s="361"/>
      <c r="Y33" s="380" t="s">
        <v>1003</v>
      </c>
      <c r="Z33" s="361"/>
      <c r="AA33" s="361"/>
      <c r="AB33" s="361">
        <v>10</v>
      </c>
      <c r="AC33" s="361"/>
      <c r="AD33" s="399"/>
      <c r="AE33" s="399"/>
      <c r="AF33" s="399"/>
      <c r="AG33" s="399"/>
      <c r="AH33" s="361"/>
      <c r="AI33" s="361"/>
      <c r="AJ33" s="361"/>
      <c r="AK33" s="361"/>
      <c r="AL33" s="361"/>
      <c r="AM33" s="361"/>
      <c r="AN33" s="361"/>
      <c r="AO33" s="361"/>
      <c r="AP33" s="361"/>
      <c r="AQ33" s="368" t="s">
        <v>639</v>
      </c>
      <c r="AR33" s="368" t="s">
        <v>645</v>
      </c>
      <c r="AS33" s="368" t="s">
        <v>639</v>
      </c>
      <c r="AT33" s="368"/>
      <c r="AU33" s="368"/>
      <c r="AV33" s="12"/>
    </row>
    <row r="34" s="12" customFormat="1" ht="155" customHeight="1" spans="1:47">
      <c r="A34" s="361">
        <v>10</v>
      </c>
      <c r="B34" s="370"/>
      <c r="C34" s="361">
        <v>2024</v>
      </c>
      <c r="D34" s="65" t="s">
        <v>236</v>
      </c>
      <c r="E34" s="361" t="s">
        <v>178</v>
      </c>
      <c r="F34" s="365" t="s">
        <v>1013</v>
      </c>
      <c r="G34" s="361" t="s">
        <v>225</v>
      </c>
      <c r="H34" s="65" t="s">
        <v>237</v>
      </c>
      <c r="I34" s="361"/>
      <c r="J34" s="368"/>
      <c r="K34" s="368"/>
      <c r="L34" s="368"/>
      <c r="M34" s="368"/>
      <c r="N34" s="368"/>
      <c r="O34" s="368"/>
      <c r="P34" s="368"/>
      <c r="Q34" s="368"/>
      <c r="R34" s="368"/>
      <c r="S34" s="368">
        <v>694</v>
      </c>
      <c r="T34" s="368">
        <v>2838</v>
      </c>
      <c r="U34" s="368">
        <v>200</v>
      </c>
      <c r="V34" s="368">
        <v>872</v>
      </c>
      <c r="W34" s="361" t="s">
        <v>227</v>
      </c>
      <c r="X34" s="361" t="s">
        <v>656</v>
      </c>
      <c r="Y34" s="361" t="s">
        <v>183</v>
      </c>
      <c r="Z34" s="361"/>
      <c r="AA34" s="361"/>
      <c r="AB34" s="368">
        <v>150</v>
      </c>
      <c r="AC34" s="368"/>
      <c r="AD34" s="368"/>
      <c r="AE34" s="368"/>
      <c r="AF34" s="368"/>
      <c r="AG34" s="368"/>
      <c r="AH34" s="368"/>
      <c r="AI34" s="368"/>
      <c r="AJ34" s="368"/>
      <c r="AK34" s="368"/>
      <c r="AL34" s="368"/>
      <c r="AM34" s="368"/>
      <c r="AN34" s="368"/>
      <c r="AO34" s="420" t="s">
        <v>664</v>
      </c>
      <c r="AP34" s="420" t="s">
        <v>664</v>
      </c>
      <c r="AQ34" s="368" t="s">
        <v>184</v>
      </c>
      <c r="AR34" s="368" t="s">
        <v>645</v>
      </c>
      <c r="AS34" s="368" t="s">
        <v>184</v>
      </c>
      <c r="AT34" s="368"/>
      <c r="AU34" s="368"/>
    </row>
    <row r="35" s="178" customFormat="1" ht="154" customHeight="1" spans="1:48">
      <c r="A35" s="361">
        <v>11</v>
      </c>
      <c r="B35" s="361"/>
      <c r="C35" s="361">
        <v>2024</v>
      </c>
      <c r="D35" s="65" t="s">
        <v>356</v>
      </c>
      <c r="E35" s="361" t="s">
        <v>178</v>
      </c>
      <c r="F35" s="365" t="s">
        <v>1013</v>
      </c>
      <c r="G35" s="361" t="s">
        <v>357</v>
      </c>
      <c r="H35" s="65" t="s">
        <v>358</v>
      </c>
      <c r="I35" s="361"/>
      <c r="J35" s="361" t="s">
        <v>755</v>
      </c>
      <c r="K35" s="368"/>
      <c r="L35" s="368"/>
      <c r="M35" s="368"/>
      <c r="N35" s="368"/>
      <c r="O35" s="368"/>
      <c r="P35" s="368"/>
      <c r="Q35" s="368"/>
      <c r="R35" s="368"/>
      <c r="S35" s="368">
        <v>350</v>
      </c>
      <c r="T35" s="368"/>
      <c r="U35" s="368">
        <v>233</v>
      </c>
      <c r="V35" s="368"/>
      <c r="W35" s="361" t="s">
        <v>1016</v>
      </c>
      <c r="X35" s="361" t="s">
        <v>749</v>
      </c>
      <c r="Y35" s="361" t="s">
        <v>183</v>
      </c>
      <c r="Z35" s="361"/>
      <c r="AA35" s="361"/>
      <c r="AB35" s="361">
        <v>80</v>
      </c>
      <c r="AC35" s="368"/>
      <c r="AD35" s="368"/>
      <c r="AE35" s="368"/>
      <c r="AF35" s="368"/>
      <c r="AG35" s="368"/>
      <c r="AH35" s="368"/>
      <c r="AI35" s="368"/>
      <c r="AJ35" s="368"/>
      <c r="AK35" s="368"/>
      <c r="AL35" s="368"/>
      <c r="AM35" s="368"/>
      <c r="AN35" s="368"/>
      <c r="AO35" s="361" t="s">
        <v>756</v>
      </c>
      <c r="AP35" s="361" t="s">
        <v>757</v>
      </c>
      <c r="AQ35" s="368" t="s">
        <v>639</v>
      </c>
      <c r="AR35" s="368" t="s">
        <v>645</v>
      </c>
      <c r="AS35" s="368" t="s">
        <v>184</v>
      </c>
      <c r="AT35" s="368"/>
      <c r="AU35" s="368"/>
      <c r="AV35" s="12"/>
    </row>
    <row r="36" s="12" customFormat="1" ht="129" spans="1:47">
      <c r="A36" s="361">
        <v>12</v>
      </c>
      <c r="B36" s="370"/>
      <c r="C36" s="361">
        <v>2024</v>
      </c>
      <c r="D36" s="65" t="s">
        <v>285</v>
      </c>
      <c r="E36" s="361" t="s">
        <v>178</v>
      </c>
      <c r="F36" s="365" t="s">
        <v>1013</v>
      </c>
      <c r="G36" s="361" t="s">
        <v>252</v>
      </c>
      <c r="H36" s="65" t="s">
        <v>286</v>
      </c>
      <c r="I36" s="361"/>
      <c r="J36" s="368"/>
      <c r="K36" s="368"/>
      <c r="L36" s="368"/>
      <c r="M36" s="368"/>
      <c r="N36" s="368"/>
      <c r="O36" s="368"/>
      <c r="P36" s="368"/>
      <c r="Q36" s="368"/>
      <c r="R36" s="368"/>
      <c r="S36" s="368">
        <v>462</v>
      </c>
      <c r="T36" s="368">
        <v>1868</v>
      </c>
      <c r="U36" s="368">
        <v>118</v>
      </c>
      <c r="V36" s="368">
        <v>511</v>
      </c>
      <c r="W36" s="361" t="s">
        <v>227</v>
      </c>
      <c r="X36" s="361" t="s">
        <v>656</v>
      </c>
      <c r="Y36" s="361" t="s">
        <v>254</v>
      </c>
      <c r="Z36" s="361"/>
      <c r="AA36" s="361"/>
      <c r="AB36" s="368">
        <v>80</v>
      </c>
      <c r="AC36" s="368"/>
      <c r="AD36" s="368"/>
      <c r="AE36" s="368"/>
      <c r="AF36" s="368"/>
      <c r="AG36" s="368"/>
      <c r="AH36" s="368"/>
      <c r="AI36" s="368"/>
      <c r="AJ36" s="368"/>
      <c r="AK36" s="368"/>
      <c r="AL36" s="368"/>
      <c r="AM36" s="368"/>
      <c r="AN36" s="368"/>
      <c r="AO36" s="420" t="s">
        <v>695</v>
      </c>
      <c r="AP36" s="420" t="s">
        <v>695</v>
      </c>
      <c r="AQ36" s="368" t="s">
        <v>184</v>
      </c>
      <c r="AR36" s="368" t="s">
        <v>645</v>
      </c>
      <c r="AS36" s="368" t="s">
        <v>639</v>
      </c>
      <c r="AT36" s="368"/>
      <c r="AU36" s="368"/>
    </row>
    <row r="37" s="12" customFormat="1" ht="153" customHeight="1" spans="1:47">
      <c r="A37" s="361">
        <v>13</v>
      </c>
      <c r="B37" s="370"/>
      <c r="C37" s="380">
        <v>2024</v>
      </c>
      <c r="D37" s="377" t="s">
        <v>447</v>
      </c>
      <c r="E37" s="380" t="s">
        <v>178</v>
      </c>
      <c r="F37" s="380" t="s">
        <v>984</v>
      </c>
      <c r="G37" s="380" t="s">
        <v>403</v>
      </c>
      <c r="H37" s="377" t="s">
        <v>448</v>
      </c>
      <c r="I37" s="380"/>
      <c r="J37" s="380"/>
      <c r="K37" s="380"/>
      <c r="L37" s="380"/>
      <c r="M37" s="380"/>
      <c r="N37" s="380"/>
      <c r="O37" s="380"/>
      <c r="P37" s="380"/>
      <c r="Q37" s="380"/>
      <c r="R37" s="380"/>
      <c r="S37" s="380">
        <v>336</v>
      </c>
      <c r="T37" s="380">
        <v>1251</v>
      </c>
      <c r="U37" s="380">
        <v>142</v>
      </c>
      <c r="V37" s="380">
        <v>547</v>
      </c>
      <c r="W37" s="380" t="s">
        <v>192</v>
      </c>
      <c r="X37" s="380" t="s">
        <v>810</v>
      </c>
      <c r="Y37" s="380" t="s">
        <v>207</v>
      </c>
      <c r="Z37" s="380" t="s">
        <v>715</v>
      </c>
      <c r="AA37" s="380"/>
      <c r="AB37" s="380">
        <v>80</v>
      </c>
      <c r="AC37" s="380"/>
      <c r="AD37" s="380"/>
      <c r="AE37" s="380"/>
      <c r="AF37" s="380"/>
      <c r="AG37" s="380"/>
      <c r="AH37" s="380"/>
      <c r="AI37" s="380"/>
      <c r="AJ37" s="380"/>
      <c r="AK37" s="380"/>
      <c r="AL37" s="380"/>
      <c r="AM37" s="380"/>
      <c r="AN37" s="380"/>
      <c r="AO37" s="380" t="s">
        <v>845</v>
      </c>
      <c r="AP37" s="380" t="s">
        <v>846</v>
      </c>
      <c r="AQ37" s="368" t="s">
        <v>639</v>
      </c>
      <c r="AR37" s="368" t="s">
        <v>645</v>
      </c>
      <c r="AS37" s="368" t="s">
        <v>184</v>
      </c>
      <c r="AT37" s="368"/>
      <c r="AU37" s="368"/>
    </row>
    <row r="38" s="12" customFormat="1" ht="150" customHeight="1" spans="1:47">
      <c r="A38" s="361">
        <v>14</v>
      </c>
      <c r="B38" s="370"/>
      <c r="C38" s="380">
        <v>2024</v>
      </c>
      <c r="D38" s="377" t="s">
        <v>466</v>
      </c>
      <c r="E38" s="380" t="s">
        <v>178</v>
      </c>
      <c r="F38" s="380" t="s">
        <v>984</v>
      </c>
      <c r="G38" s="380" t="s">
        <v>403</v>
      </c>
      <c r="H38" s="377" t="s">
        <v>467</v>
      </c>
      <c r="I38" s="380"/>
      <c r="J38" s="380"/>
      <c r="K38" s="380"/>
      <c r="L38" s="380"/>
      <c r="M38" s="380"/>
      <c r="N38" s="380"/>
      <c r="O38" s="380"/>
      <c r="P38" s="380"/>
      <c r="Q38" s="380"/>
      <c r="R38" s="380"/>
      <c r="S38" s="380">
        <v>336</v>
      </c>
      <c r="T38" s="380">
        <v>1261</v>
      </c>
      <c r="U38" s="380">
        <v>142</v>
      </c>
      <c r="V38" s="380">
        <v>547</v>
      </c>
      <c r="W38" s="380" t="s">
        <v>192</v>
      </c>
      <c r="X38" s="380" t="s">
        <v>810</v>
      </c>
      <c r="Y38" s="380" t="s">
        <v>183</v>
      </c>
      <c r="Z38" s="380" t="s">
        <v>863</v>
      </c>
      <c r="AA38" s="380"/>
      <c r="AB38" s="380">
        <v>200</v>
      </c>
      <c r="AC38" s="380"/>
      <c r="AD38" s="380"/>
      <c r="AE38" s="380"/>
      <c r="AF38" s="380"/>
      <c r="AG38" s="380"/>
      <c r="AH38" s="380"/>
      <c r="AI38" s="380"/>
      <c r="AJ38" s="380"/>
      <c r="AK38" s="380"/>
      <c r="AL38" s="380"/>
      <c r="AM38" s="380"/>
      <c r="AN38" s="380"/>
      <c r="AO38" s="380" t="s">
        <v>864</v>
      </c>
      <c r="AP38" s="380" t="s">
        <v>865</v>
      </c>
      <c r="AQ38" s="368" t="s">
        <v>639</v>
      </c>
      <c r="AR38" s="368" t="s">
        <v>645</v>
      </c>
      <c r="AS38" s="368" t="s">
        <v>184</v>
      </c>
      <c r="AT38" s="368"/>
      <c r="AU38" s="368"/>
    </row>
    <row r="39" s="215" customFormat="1" ht="169" customHeight="1" spans="1:48">
      <c r="A39" s="361">
        <v>15</v>
      </c>
      <c r="B39" s="361"/>
      <c r="C39" s="361">
        <v>2024</v>
      </c>
      <c r="D39" s="65" t="s">
        <v>565</v>
      </c>
      <c r="E39" s="361" t="s">
        <v>302</v>
      </c>
      <c r="F39" s="361" t="s">
        <v>1009</v>
      </c>
      <c r="G39" s="361" t="s">
        <v>535</v>
      </c>
      <c r="H39" s="65" t="s">
        <v>566</v>
      </c>
      <c r="I39" s="361">
        <v>1</v>
      </c>
      <c r="J39" s="361"/>
      <c r="K39" s="361"/>
      <c r="L39" s="361"/>
      <c r="M39" s="361"/>
      <c r="N39" s="361"/>
      <c r="O39" s="361"/>
      <c r="P39" s="361"/>
      <c r="Q39" s="361"/>
      <c r="R39" s="361"/>
      <c r="S39" s="361"/>
      <c r="T39" s="361"/>
      <c r="U39" s="361"/>
      <c r="V39" s="361"/>
      <c r="W39" s="361" t="s">
        <v>206</v>
      </c>
      <c r="X39" s="361" t="s">
        <v>902</v>
      </c>
      <c r="Y39" s="361" t="s">
        <v>207</v>
      </c>
      <c r="Z39" s="361" t="s">
        <v>866</v>
      </c>
      <c r="AA39" s="361"/>
      <c r="AB39" s="361">
        <v>210</v>
      </c>
      <c r="AC39" s="361"/>
      <c r="AD39" s="399"/>
      <c r="AE39" s="399"/>
      <c r="AF39" s="399"/>
      <c r="AG39" s="399"/>
      <c r="AH39" s="361"/>
      <c r="AI39" s="361"/>
      <c r="AJ39" s="361"/>
      <c r="AK39" s="361"/>
      <c r="AL39" s="361"/>
      <c r="AM39" s="361"/>
      <c r="AN39" s="361"/>
      <c r="AO39" s="361" t="s">
        <v>929</v>
      </c>
      <c r="AP39" s="361" t="s">
        <v>930</v>
      </c>
      <c r="AQ39" s="368" t="s">
        <v>639</v>
      </c>
      <c r="AR39" s="368" t="s">
        <v>645</v>
      </c>
      <c r="AS39" s="368" t="s">
        <v>639</v>
      </c>
      <c r="AT39" s="368"/>
      <c r="AU39" s="368"/>
      <c r="AV39" s="12"/>
    </row>
    <row r="40" s="9" customFormat="1" ht="58" customHeight="1" spans="1:48">
      <c r="A40" s="356" t="s">
        <v>1066</v>
      </c>
      <c r="B40" s="357"/>
      <c r="C40" s="357"/>
      <c r="D40" s="357"/>
      <c r="E40" s="357"/>
      <c r="F40" s="357"/>
      <c r="G40" s="357"/>
      <c r="H40" s="382"/>
      <c r="I40" s="380"/>
      <c r="J40" s="380"/>
      <c r="K40" s="380"/>
      <c r="L40" s="380"/>
      <c r="M40" s="380"/>
      <c r="N40" s="380"/>
      <c r="O40" s="380"/>
      <c r="P40" s="380"/>
      <c r="Q40" s="380"/>
      <c r="R40" s="380"/>
      <c r="S40" s="380"/>
      <c r="T40" s="380"/>
      <c r="U40" s="380"/>
      <c r="V40" s="380"/>
      <c r="W40" s="380"/>
      <c r="X40" s="380"/>
      <c r="Y40" s="380"/>
      <c r="Z40" s="380"/>
      <c r="AA40" s="380"/>
      <c r="AB40" s="403">
        <f>SUM(AB41:AB45)</f>
        <v>7375</v>
      </c>
      <c r="AC40" s="380"/>
      <c r="AD40" s="380"/>
      <c r="AE40" s="380"/>
      <c r="AF40" s="380"/>
      <c r="AG40" s="380"/>
      <c r="AH40" s="380"/>
      <c r="AI40" s="380"/>
      <c r="AJ40" s="380"/>
      <c r="AK40" s="380"/>
      <c r="AL40" s="380"/>
      <c r="AM40" s="380"/>
      <c r="AN40" s="380"/>
      <c r="AO40" s="380"/>
      <c r="AP40" s="380"/>
      <c r="AQ40" s="368" t="s">
        <v>1063</v>
      </c>
      <c r="AR40" s="368" t="s">
        <v>1063</v>
      </c>
      <c r="AS40" s="368" t="s">
        <v>1063</v>
      </c>
      <c r="AT40" s="368"/>
      <c r="AU40" s="368"/>
      <c r="AV40" s="12"/>
    </row>
    <row r="41" s="7" customFormat="1" ht="156" customHeight="1" spans="1:48">
      <c r="A41" s="361">
        <v>1</v>
      </c>
      <c r="B41" s="361"/>
      <c r="C41" s="361"/>
      <c r="D41" s="65" t="s">
        <v>646</v>
      </c>
      <c r="E41" s="361" t="s">
        <v>302</v>
      </c>
      <c r="F41" s="365" t="s">
        <v>990</v>
      </c>
      <c r="G41" s="361" t="s">
        <v>503</v>
      </c>
      <c r="H41" s="65" t="s">
        <v>647</v>
      </c>
      <c r="I41" s="361"/>
      <c r="J41" s="361"/>
      <c r="K41" s="361"/>
      <c r="L41" s="361"/>
      <c r="M41" s="361"/>
      <c r="N41" s="361"/>
      <c r="O41" s="361"/>
      <c r="P41" s="361"/>
      <c r="Q41" s="361"/>
      <c r="R41" s="361"/>
      <c r="S41" s="361"/>
      <c r="T41" s="361"/>
      <c r="U41" s="361"/>
      <c r="V41" s="361"/>
      <c r="W41" s="380" t="s">
        <v>211</v>
      </c>
      <c r="X41" s="361"/>
      <c r="Y41" s="380" t="s">
        <v>207</v>
      </c>
      <c r="Z41" s="361"/>
      <c r="AA41" s="361"/>
      <c r="AB41" s="361">
        <v>5000</v>
      </c>
      <c r="AC41" s="361"/>
      <c r="AD41" s="399"/>
      <c r="AE41" s="399"/>
      <c r="AF41" s="399"/>
      <c r="AG41" s="399"/>
      <c r="AH41" s="361"/>
      <c r="AI41" s="361"/>
      <c r="AJ41" s="361"/>
      <c r="AK41" s="361"/>
      <c r="AL41" s="361"/>
      <c r="AM41" s="361"/>
      <c r="AN41" s="361"/>
      <c r="AO41" s="361"/>
      <c r="AP41" s="361"/>
      <c r="AQ41" s="368" t="s">
        <v>184</v>
      </c>
      <c r="AR41" s="368" t="s">
        <v>201</v>
      </c>
      <c r="AS41" s="368" t="s">
        <v>639</v>
      </c>
      <c r="AT41" s="368"/>
      <c r="AU41" s="361"/>
      <c r="AV41" s="12">
        <v>1</v>
      </c>
    </row>
    <row r="42" s="178" customFormat="1" ht="179" customHeight="1" spans="1:48">
      <c r="A42" s="361">
        <v>2</v>
      </c>
      <c r="B42" s="370"/>
      <c r="C42" s="361">
        <v>2024</v>
      </c>
      <c r="D42" s="65" t="s">
        <v>654</v>
      </c>
      <c r="E42" s="361" t="s">
        <v>178</v>
      </c>
      <c r="F42" s="365" t="s">
        <v>1013</v>
      </c>
      <c r="G42" s="361" t="s">
        <v>225</v>
      </c>
      <c r="H42" s="65" t="s">
        <v>226</v>
      </c>
      <c r="I42" s="368"/>
      <c r="J42" s="361" t="s">
        <v>655</v>
      </c>
      <c r="K42" s="368"/>
      <c r="L42" s="368"/>
      <c r="M42" s="368"/>
      <c r="N42" s="368"/>
      <c r="O42" s="368"/>
      <c r="P42" s="368"/>
      <c r="Q42" s="368"/>
      <c r="R42" s="368"/>
      <c r="S42" s="368">
        <v>694</v>
      </c>
      <c r="T42" s="368">
        <v>2838</v>
      </c>
      <c r="U42" s="368">
        <v>200</v>
      </c>
      <c r="V42" s="368">
        <v>872</v>
      </c>
      <c r="W42" s="361" t="s">
        <v>227</v>
      </c>
      <c r="X42" s="361" t="s">
        <v>656</v>
      </c>
      <c r="Y42" s="361" t="s">
        <v>183</v>
      </c>
      <c r="Z42" s="361"/>
      <c r="AA42" s="361"/>
      <c r="AB42" s="368">
        <v>1500</v>
      </c>
      <c r="AC42" s="368"/>
      <c r="AD42" s="368"/>
      <c r="AE42" s="368"/>
      <c r="AF42" s="368"/>
      <c r="AG42" s="368"/>
      <c r="AH42" s="368"/>
      <c r="AI42" s="368"/>
      <c r="AJ42" s="368"/>
      <c r="AK42" s="368"/>
      <c r="AL42" s="368"/>
      <c r="AM42" s="368"/>
      <c r="AN42" s="368"/>
      <c r="AO42" s="361" t="s">
        <v>657</v>
      </c>
      <c r="AP42" s="361" t="s">
        <v>657</v>
      </c>
      <c r="AQ42" s="368" t="s">
        <v>184</v>
      </c>
      <c r="AR42" s="368" t="s">
        <v>201</v>
      </c>
      <c r="AS42" s="368" t="s">
        <v>184</v>
      </c>
      <c r="AT42" s="368"/>
      <c r="AU42" s="368"/>
      <c r="AV42" s="12"/>
    </row>
    <row r="43" s="9" customFormat="1" ht="157" customHeight="1" spans="1:48">
      <c r="A43" s="361">
        <v>3</v>
      </c>
      <c r="B43" s="370"/>
      <c r="C43" s="361">
        <v>2024</v>
      </c>
      <c r="D43" s="65" t="s">
        <v>368</v>
      </c>
      <c r="E43" s="368" t="s">
        <v>302</v>
      </c>
      <c r="F43" s="365" t="s">
        <v>990</v>
      </c>
      <c r="G43" s="368" t="s">
        <v>369</v>
      </c>
      <c r="H43" s="65" t="s">
        <v>370</v>
      </c>
      <c r="I43" s="368"/>
      <c r="J43" s="361" t="s">
        <v>771</v>
      </c>
      <c r="K43" s="368"/>
      <c r="L43" s="368"/>
      <c r="M43" s="368"/>
      <c r="N43" s="368"/>
      <c r="O43" s="368"/>
      <c r="P43" s="368"/>
      <c r="Q43" s="368"/>
      <c r="R43" s="368"/>
      <c r="S43" s="368">
        <v>195</v>
      </c>
      <c r="T43" s="368"/>
      <c r="U43" s="368">
        <v>89</v>
      </c>
      <c r="V43" s="368"/>
      <c r="W43" s="361" t="s">
        <v>1016</v>
      </c>
      <c r="X43" s="361" t="s">
        <v>749</v>
      </c>
      <c r="Y43" s="361" t="s">
        <v>207</v>
      </c>
      <c r="Z43" s="368"/>
      <c r="AA43" s="368"/>
      <c r="AB43" s="368">
        <v>650</v>
      </c>
      <c r="AC43" s="368"/>
      <c r="AD43" s="368"/>
      <c r="AE43" s="368"/>
      <c r="AF43" s="368"/>
      <c r="AG43" s="368"/>
      <c r="AH43" s="368"/>
      <c r="AI43" s="368"/>
      <c r="AJ43" s="368"/>
      <c r="AK43" s="368"/>
      <c r="AL43" s="368"/>
      <c r="AM43" s="368"/>
      <c r="AN43" s="368"/>
      <c r="AO43" s="361" t="s">
        <v>772</v>
      </c>
      <c r="AP43" s="361" t="s">
        <v>773</v>
      </c>
      <c r="AQ43" s="368" t="s">
        <v>639</v>
      </c>
      <c r="AR43" s="368" t="s">
        <v>201</v>
      </c>
      <c r="AS43" s="368" t="s">
        <v>639</v>
      </c>
      <c r="AT43" s="368"/>
      <c r="AU43" s="368"/>
      <c r="AV43" s="12"/>
    </row>
    <row r="44" s="12" customFormat="1" ht="117" customHeight="1" spans="1:47">
      <c r="A44" s="361">
        <v>4</v>
      </c>
      <c r="B44" s="370"/>
      <c r="C44" s="370">
        <v>2024</v>
      </c>
      <c r="D44" s="65" t="s">
        <v>518</v>
      </c>
      <c r="E44" s="361" t="s">
        <v>178</v>
      </c>
      <c r="F44" s="361" t="s">
        <v>1020</v>
      </c>
      <c r="G44" s="361" t="s">
        <v>503</v>
      </c>
      <c r="H44" s="65" t="s">
        <v>520</v>
      </c>
      <c r="I44" s="361">
        <v>1</v>
      </c>
      <c r="J44" s="361">
        <v>200</v>
      </c>
      <c r="K44" s="361"/>
      <c r="L44" s="361"/>
      <c r="M44" s="361"/>
      <c r="N44" s="361"/>
      <c r="O44" s="361"/>
      <c r="P44" s="361" t="s">
        <v>893</v>
      </c>
      <c r="Q44" s="361"/>
      <c r="R44" s="361"/>
      <c r="S44" s="361">
        <v>1036</v>
      </c>
      <c r="T44" s="361">
        <v>3894</v>
      </c>
      <c r="U44" s="361">
        <v>384</v>
      </c>
      <c r="V44" s="361">
        <v>384</v>
      </c>
      <c r="W44" s="361" t="s">
        <v>1019</v>
      </c>
      <c r="X44" s="361" t="s">
        <v>880</v>
      </c>
      <c r="Y44" s="361" t="s">
        <v>254</v>
      </c>
      <c r="Z44" s="361" t="s">
        <v>881</v>
      </c>
      <c r="AA44" s="361"/>
      <c r="AB44" s="361">
        <v>200</v>
      </c>
      <c r="AC44" s="361"/>
      <c r="AD44" s="361"/>
      <c r="AE44" s="361"/>
      <c r="AF44" s="361"/>
      <c r="AG44" s="361"/>
      <c r="AH44" s="361"/>
      <c r="AI44" s="361"/>
      <c r="AJ44" s="361"/>
      <c r="AK44" s="361"/>
      <c r="AL44" s="361"/>
      <c r="AM44" s="361"/>
      <c r="AN44" s="361"/>
      <c r="AO44" s="361" t="s">
        <v>894</v>
      </c>
      <c r="AP44" s="361" t="s">
        <v>895</v>
      </c>
      <c r="AQ44" s="368" t="s">
        <v>184</v>
      </c>
      <c r="AR44" s="368" t="s">
        <v>201</v>
      </c>
      <c r="AS44" s="368" t="s">
        <v>639</v>
      </c>
      <c r="AT44" s="368"/>
      <c r="AU44" s="368"/>
    </row>
    <row r="45" s="12" customFormat="1" ht="154.8" spans="1:47">
      <c r="A45" s="361">
        <v>5</v>
      </c>
      <c r="B45" s="370"/>
      <c r="C45" s="370">
        <v>2024</v>
      </c>
      <c r="D45" s="427" t="s">
        <v>521</v>
      </c>
      <c r="E45" s="361" t="s">
        <v>178</v>
      </c>
      <c r="F45" s="361" t="s">
        <v>1021</v>
      </c>
      <c r="G45" s="361" t="s">
        <v>503</v>
      </c>
      <c r="H45" s="65" t="s">
        <v>523</v>
      </c>
      <c r="I45" s="361">
        <v>1</v>
      </c>
      <c r="J45" s="361">
        <v>25</v>
      </c>
      <c r="K45" s="361"/>
      <c r="L45" s="361"/>
      <c r="M45" s="361"/>
      <c r="N45" s="361"/>
      <c r="O45" s="361"/>
      <c r="P45" s="361"/>
      <c r="Q45" s="361"/>
      <c r="R45" s="361"/>
      <c r="S45" s="361">
        <v>435</v>
      </c>
      <c r="T45" s="361">
        <v>1563</v>
      </c>
      <c r="U45" s="361">
        <v>102</v>
      </c>
      <c r="V45" s="361">
        <v>102</v>
      </c>
      <c r="W45" s="361" t="s">
        <v>1019</v>
      </c>
      <c r="X45" s="361" t="s">
        <v>880</v>
      </c>
      <c r="Y45" s="361" t="s">
        <v>183</v>
      </c>
      <c r="Z45" s="361" t="s">
        <v>881</v>
      </c>
      <c r="AA45" s="361"/>
      <c r="AB45" s="361">
        <v>25</v>
      </c>
      <c r="AC45" s="361"/>
      <c r="AD45" s="361"/>
      <c r="AE45" s="361"/>
      <c r="AF45" s="361"/>
      <c r="AG45" s="361"/>
      <c r="AH45" s="361"/>
      <c r="AI45" s="361"/>
      <c r="AJ45" s="361"/>
      <c r="AK45" s="361"/>
      <c r="AL45" s="361"/>
      <c r="AM45" s="361"/>
      <c r="AN45" s="361"/>
      <c r="AO45" s="361" t="s">
        <v>896</v>
      </c>
      <c r="AP45" s="361" t="s">
        <v>897</v>
      </c>
      <c r="AQ45" s="368" t="s">
        <v>184</v>
      </c>
      <c r="AR45" s="368" t="s">
        <v>201</v>
      </c>
      <c r="AS45" s="368" t="s">
        <v>639</v>
      </c>
      <c r="AT45" s="368"/>
      <c r="AU45" s="368"/>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38" zoomScaleNormal="80" topLeftCell="A2" workbookViewId="0">
      <pane xSplit="6" ySplit="6" topLeftCell="G44"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12" customWidth="1"/>
    <col min="5" max="5" width="16.3518518518519" style="9" customWidth="1"/>
    <col min="6" max="6" width="21.3611111111111" style="14" customWidth="1"/>
    <col min="7" max="7" width="31.7962962962963" style="9" customWidth="1"/>
    <col min="8" max="8" width="100.972222222222" style="3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14"/>
      <c r="E2" s="17"/>
      <c r="F2" s="17"/>
      <c r="G2" s="17"/>
      <c r="H2" s="314"/>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54">
        <v>45156</v>
      </c>
      <c r="B3" s="7"/>
      <c r="C3" s="7"/>
      <c r="D3" s="7"/>
      <c r="E3" s="7"/>
      <c r="F3" s="17"/>
      <c r="G3" s="17"/>
      <c r="H3" s="314"/>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55" t="s">
        <v>2</v>
      </c>
      <c r="B4" s="355" t="s">
        <v>3</v>
      </c>
      <c r="C4" s="355" t="s">
        <v>4</v>
      </c>
      <c r="D4" s="355" t="s">
        <v>1025</v>
      </c>
      <c r="E4" s="355" t="s">
        <v>1026</v>
      </c>
      <c r="F4" s="355" t="s">
        <v>1027</v>
      </c>
      <c r="G4" s="355" t="s">
        <v>1028</v>
      </c>
      <c r="H4" s="355" t="s">
        <v>1029</v>
      </c>
      <c r="I4" s="355" t="s">
        <v>10</v>
      </c>
      <c r="J4" s="355" t="s">
        <v>11</v>
      </c>
      <c r="K4" s="355" t="s">
        <v>12</v>
      </c>
      <c r="L4" s="355"/>
      <c r="M4" s="355"/>
      <c r="N4" s="355"/>
      <c r="O4" s="355"/>
      <c r="P4" s="355"/>
      <c r="Q4" s="355"/>
      <c r="R4" s="355"/>
      <c r="S4" s="355" t="s">
        <v>13</v>
      </c>
      <c r="T4" s="355"/>
      <c r="U4" s="355"/>
      <c r="V4" s="385"/>
      <c r="W4" s="355" t="s">
        <v>1030</v>
      </c>
      <c r="X4" s="355"/>
      <c r="Y4" s="355" t="s">
        <v>1031</v>
      </c>
      <c r="Z4" s="388"/>
      <c r="AA4" s="355"/>
      <c r="AB4" s="389" t="s">
        <v>1032</v>
      </c>
      <c r="AC4" s="390"/>
      <c r="AD4" s="390"/>
      <c r="AE4" s="390"/>
      <c r="AF4" s="390"/>
      <c r="AG4" s="390"/>
      <c r="AH4" s="390"/>
      <c r="AI4" s="390"/>
      <c r="AJ4" s="390"/>
      <c r="AK4" s="390"/>
      <c r="AL4" s="390"/>
      <c r="AM4" s="390"/>
      <c r="AN4" s="404"/>
      <c r="AO4" s="355" t="s">
        <v>16</v>
      </c>
      <c r="AP4" s="355" t="s">
        <v>17</v>
      </c>
      <c r="AQ4" s="408" t="s">
        <v>173</v>
      </c>
      <c r="AR4" s="408" t="s">
        <v>174</v>
      </c>
      <c r="AS4" s="408" t="s">
        <v>175</v>
      </c>
      <c r="AT4" s="409" t="s">
        <v>176</v>
      </c>
      <c r="AU4" s="409" t="s">
        <v>615</v>
      </c>
    </row>
    <row r="5" s="7" customFormat="1" ht="19" customHeight="1" spans="1:47">
      <c r="A5" s="355"/>
      <c r="B5" s="355"/>
      <c r="C5" s="355"/>
      <c r="D5" s="355"/>
      <c r="E5" s="355"/>
      <c r="F5" s="355"/>
      <c r="G5" s="355"/>
      <c r="H5" s="355"/>
      <c r="I5" s="355"/>
      <c r="J5" s="355"/>
      <c r="K5" s="355" t="s">
        <v>1033</v>
      </c>
      <c r="L5" s="355" t="s">
        <v>1034</v>
      </c>
      <c r="M5" s="355" t="s">
        <v>1035</v>
      </c>
      <c r="N5" s="355" t="s">
        <v>1036</v>
      </c>
      <c r="O5" s="355" t="s">
        <v>1037</v>
      </c>
      <c r="P5" s="355" t="s">
        <v>1038</v>
      </c>
      <c r="Q5" s="355" t="s">
        <v>1039</v>
      </c>
      <c r="R5" s="355" t="s">
        <v>1040</v>
      </c>
      <c r="S5" s="355" t="s">
        <v>1041</v>
      </c>
      <c r="T5" s="355" t="s">
        <v>1042</v>
      </c>
      <c r="U5" s="355" t="s">
        <v>1043</v>
      </c>
      <c r="V5" s="385" t="s">
        <v>1044</v>
      </c>
      <c r="W5" s="355"/>
      <c r="X5" s="355" t="s">
        <v>1045</v>
      </c>
      <c r="Y5" s="355"/>
      <c r="Z5" s="388" t="s">
        <v>1046</v>
      </c>
      <c r="AA5" s="355" t="s">
        <v>1047</v>
      </c>
      <c r="AB5" s="391"/>
      <c r="AC5" s="392"/>
      <c r="AD5" s="392"/>
      <c r="AE5" s="392"/>
      <c r="AF5" s="392"/>
      <c r="AG5" s="392"/>
      <c r="AH5" s="392"/>
      <c r="AI5" s="392"/>
      <c r="AJ5" s="392"/>
      <c r="AK5" s="392"/>
      <c r="AL5" s="392"/>
      <c r="AM5" s="392"/>
      <c r="AN5" s="405"/>
      <c r="AO5" s="355"/>
      <c r="AP5" s="355"/>
      <c r="AQ5" s="410"/>
      <c r="AR5" s="410"/>
      <c r="AS5" s="410"/>
      <c r="AT5" s="411"/>
      <c r="AU5" s="411"/>
    </row>
    <row r="6" s="7" customFormat="1" ht="35" customHeight="1" spans="1:47">
      <c r="A6" s="355"/>
      <c r="B6" s="355"/>
      <c r="C6" s="355"/>
      <c r="D6" s="355"/>
      <c r="E6" s="355"/>
      <c r="F6" s="355"/>
      <c r="G6" s="355"/>
      <c r="H6" s="355"/>
      <c r="I6" s="355"/>
      <c r="J6" s="355"/>
      <c r="K6" s="355"/>
      <c r="L6" s="355"/>
      <c r="M6" s="355"/>
      <c r="N6" s="355"/>
      <c r="O6" s="355"/>
      <c r="P6" s="355"/>
      <c r="Q6" s="355"/>
      <c r="R6" s="355"/>
      <c r="S6" s="355"/>
      <c r="T6" s="355"/>
      <c r="U6" s="355"/>
      <c r="V6" s="385"/>
      <c r="W6" s="355"/>
      <c r="X6" s="355"/>
      <c r="Y6" s="355"/>
      <c r="Z6" s="388"/>
      <c r="AA6" s="355"/>
      <c r="AB6" s="393"/>
      <c r="AC6" s="394"/>
      <c r="AD6" s="394"/>
      <c r="AE6" s="394"/>
      <c r="AF6" s="394"/>
      <c r="AG6" s="394"/>
      <c r="AH6" s="394"/>
      <c r="AI6" s="394"/>
      <c r="AJ6" s="394"/>
      <c r="AK6" s="394"/>
      <c r="AL6" s="394"/>
      <c r="AM6" s="394"/>
      <c r="AN6" s="406"/>
      <c r="AO6" s="355"/>
      <c r="AP6" s="355"/>
      <c r="AQ6" s="412"/>
      <c r="AR6" s="412"/>
      <c r="AS6" s="412"/>
      <c r="AT6" s="413"/>
      <c r="AU6" s="413"/>
    </row>
    <row r="7" s="7" customFormat="1" ht="154" customHeight="1" spans="1:47">
      <c r="A7" s="356" t="s">
        <v>1068</v>
      </c>
      <c r="B7" s="357"/>
      <c r="C7" s="357"/>
      <c r="D7" s="357"/>
      <c r="E7" s="357"/>
      <c r="F7" s="357"/>
      <c r="G7" s="357"/>
      <c r="H7" s="357"/>
      <c r="I7" s="357"/>
      <c r="J7" s="357"/>
      <c r="K7" s="357"/>
      <c r="L7" s="357"/>
      <c r="M7" s="357"/>
      <c r="N7" s="357"/>
      <c r="O7" s="357"/>
      <c r="P7" s="357"/>
      <c r="Q7" s="357"/>
      <c r="R7" s="357"/>
      <c r="S7" s="357"/>
      <c r="T7" s="357"/>
      <c r="U7" s="357"/>
      <c r="V7" s="357"/>
      <c r="W7" s="357"/>
      <c r="X7" s="357"/>
      <c r="Y7" s="382"/>
      <c r="Z7" s="395"/>
      <c r="AA7" s="395"/>
      <c r="AB7" s="396">
        <f>SUM(AB8:AB22)</f>
        <v>17520</v>
      </c>
      <c r="AC7" s="395"/>
      <c r="AD7" s="396"/>
      <c r="AE7" s="396"/>
      <c r="AF7" s="396"/>
      <c r="AG7" s="396"/>
      <c r="AH7" s="395"/>
      <c r="AI7" s="395"/>
      <c r="AJ7" s="395"/>
      <c r="AK7" s="395"/>
      <c r="AL7" s="395"/>
      <c r="AM7" s="395"/>
      <c r="AN7" s="395"/>
      <c r="AO7" s="395"/>
      <c r="AP7" s="395"/>
      <c r="AQ7" s="414" t="s">
        <v>1063</v>
      </c>
      <c r="AR7" s="414" t="s">
        <v>1063</v>
      </c>
      <c r="AS7" s="414" t="s">
        <v>1063</v>
      </c>
      <c r="AT7" s="415"/>
      <c r="AU7" s="395"/>
    </row>
    <row r="8" s="7" customFormat="1" ht="159" customHeight="1" spans="1:48">
      <c r="A8" s="361">
        <v>1</v>
      </c>
      <c r="B8" s="361"/>
      <c r="C8" s="361"/>
      <c r="D8" s="423" t="s">
        <v>983</v>
      </c>
      <c r="E8" s="365" t="s">
        <v>178</v>
      </c>
      <c r="F8" s="365" t="s">
        <v>984</v>
      </c>
      <c r="G8" s="365" t="s">
        <v>180</v>
      </c>
      <c r="H8" s="438" t="s">
        <v>181</v>
      </c>
      <c r="I8" s="361"/>
      <c r="J8" s="361"/>
      <c r="K8" s="361"/>
      <c r="L8" s="361"/>
      <c r="M8" s="361"/>
      <c r="N8" s="361"/>
      <c r="O8" s="361"/>
      <c r="P8" s="361"/>
      <c r="Q8" s="361"/>
      <c r="R8" s="361"/>
      <c r="S8" s="361"/>
      <c r="T8" s="361"/>
      <c r="U8" s="361"/>
      <c r="V8" s="361"/>
      <c r="W8" s="365" t="s">
        <v>985</v>
      </c>
      <c r="X8" s="361"/>
      <c r="Y8" s="365" t="s">
        <v>183</v>
      </c>
      <c r="Z8" s="361"/>
      <c r="AA8" s="361"/>
      <c r="AB8" s="365">
        <v>2100</v>
      </c>
      <c r="AC8" s="361"/>
      <c r="AD8" s="399"/>
      <c r="AE8" s="399"/>
      <c r="AF8" s="399"/>
      <c r="AG8" s="399"/>
      <c r="AH8" s="361"/>
      <c r="AI8" s="361"/>
      <c r="AJ8" s="361"/>
      <c r="AK8" s="361"/>
      <c r="AL8" s="361"/>
      <c r="AM8" s="361"/>
      <c r="AN8" s="361"/>
      <c r="AO8" s="361"/>
      <c r="AP8" s="361"/>
      <c r="AQ8" s="368" t="s">
        <v>639</v>
      </c>
      <c r="AR8" s="368" t="s">
        <v>640</v>
      </c>
      <c r="AS8" s="368" t="s">
        <v>184</v>
      </c>
      <c r="AT8" s="368" t="s">
        <v>184</v>
      </c>
      <c r="AU8" s="361" t="s">
        <v>986</v>
      </c>
      <c r="AV8" s="12"/>
    </row>
    <row r="9" s="7" customFormat="1" ht="150" customHeight="1" spans="1:48">
      <c r="A9" s="361">
        <v>2</v>
      </c>
      <c r="B9" s="361"/>
      <c r="C9" s="361"/>
      <c r="D9" s="222" t="s">
        <v>185</v>
      </c>
      <c r="E9" s="365" t="s">
        <v>178</v>
      </c>
      <c r="F9" s="365" t="s">
        <v>984</v>
      </c>
      <c r="G9" s="365" t="s">
        <v>186</v>
      </c>
      <c r="H9" s="222" t="s">
        <v>987</v>
      </c>
      <c r="I9" s="361"/>
      <c r="J9" s="361"/>
      <c r="K9" s="361"/>
      <c r="L9" s="361"/>
      <c r="M9" s="361"/>
      <c r="N9" s="361"/>
      <c r="O9" s="361"/>
      <c r="P9" s="361"/>
      <c r="Q9" s="361"/>
      <c r="R9" s="361"/>
      <c r="S9" s="361"/>
      <c r="T9" s="361"/>
      <c r="U9" s="361"/>
      <c r="V9" s="361"/>
      <c r="W9" s="365" t="s">
        <v>183</v>
      </c>
      <c r="X9" s="361"/>
      <c r="Y9" s="365" t="s">
        <v>183</v>
      </c>
      <c r="Z9" s="361"/>
      <c r="AA9" s="361"/>
      <c r="AB9" s="429">
        <v>2000</v>
      </c>
      <c r="AC9" s="361"/>
      <c r="AD9" s="399"/>
      <c r="AE9" s="399"/>
      <c r="AF9" s="399"/>
      <c r="AG9" s="399"/>
      <c r="AH9" s="361"/>
      <c r="AI9" s="361"/>
      <c r="AJ9" s="361"/>
      <c r="AK9" s="361"/>
      <c r="AL9" s="361"/>
      <c r="AM9" s="361"/>
      <c r="AN9" s="361"/>
      <c r="AO9" s="361"/>
      <c r="AP9" s="361"/>
      <c r="AQ9" s="368" t="s">
        <v>639</v>
      </c>
      <c r="AR9" s="368" t="s">
        <v>640</v>
      </c>
      <c r="AS9" s="368" t="s">
        <v>184</v>
      </c>
      <c r="AT9" s="368" t="s">
        <v>184</v>
      </c>
      <c r="AU9" s="361" t="s">
        <v>986</v>
      </c>
      <c r="AV9" s="12"/>
    </row>
    <row r="10" s="7" customFormat="1" ht="134" customHeight="1" spans="1:48">
      <c r="A10" s="361">
        <v>3</v>
      </c>
      <c r="B10" s="361"/>
      <c r="C10" s="361"/>
      <c r="D10" s="222" t="s">
        <v>988</v>
      </c>
      <c r="E10" s="365" t="s">
        <v>178</v>
      </c>
      <c r="F10" s="365" t="s">
        <v>984</v>
      </c>
      <c r="G10" s="365" t="s">
        <v>198</v>
      </c>
      <c r="H10" s="424" t="s">
        <v>989</v>
      </c>
      <c r="I10" s="361"/>
      <c r="J10" s="361"/>
      <c r="K10" s="361"/>
      <c r="L10" s="361"/>
      <c r="M10" s="361"/>
      <c r="N10" s="361"/>
      <c r="O10" s="361"/>
      <c r="P10" s="361"/>
      <c r="Q10" s="361"/>
      <c r="R10" s="361"/>
      <c r="S10" s="361"/>
      <c r="T10" s="361"/>
      <c r="U10" s="361"/>
      <c r="V10" s="361"/>
      <c r="W10" s="380" t="s">
        <v>192</v>
      </c>
      <c r="X10" s="361"/>
      <c r="Y10" s="365" t="s">
        <v>183</v>
      </c>
      <c r="Z10" s="361"/>
      <c r="AA10" s="361"/>
      <c r="AB10" s="430">
        <v>2000</v>
      </c>
      <c r="AC10" s="361"/>
      <c r="AD10" s="399"/>
      <c r="AE10" s="399"/>
      <c r="AF10" s="399"/>
      <c r="AG10" s="399"/>
      <c r="AH10" s="361"/>
      <c r="AI10" s="361"/>
      <c r="AJ10" s="361"/>
      <c r="AK10" s="361"/>
      <c r="AL10" s="361"/>
      <c r="AM10" s="361"/>
      <c r="AN10" s="361"/>
      <c r="AO10" s="361"/>
      <c r="AP10" s="361"/>
      <c r="AQ10" s="368" t="s">
        <v>639</v>
      </c>
      <c r="AR10" s="368" t="s">
        <v>640</v>
      </c>
      <c r="AS10" s="368" t="s">
        <v>184</v>
      </c>
      <c r="AT10" s="368" t="s">
        <v>184</v>
      </c>
      <c r="AU10" s="361" t="s">
        <v>986</v>
      </c>
      <c r="AV10" s="12"/>
    </row>
    <row r="11" s="7" customFormat="1" ht="309" customHeight="1" spans="1:48">
      <c r="A11" s="361">
        <v>4</v>
      </c>
      <c r="B11" s="361"/>
      <c r="C11" s="361"/>
      <c r="D11" s="364" t="s">
        <v>193</v>
      </c>
      <c r="E11" s="365" t="s">
        <v>178</v>
      </c>
      <c r="F11" s="365" t="s">
        <v>984</v>
      </c>
      <c r="G11" s="365" t="s">
        <v>194</v>
      </c>
      <c r="H11" s="364" t="s">
        <v>195</v>
      </c>
      <c r="I11" s="361"/>
      <c r="J11" s="361"/>
      <c r="K11" s="361"/>
      <c r="L11" s="361"/>
      <c r="M11" s="361"/>
      <c r="N11" s="361"/>
      <c r="O11" s="361"/>
      <c r="P11" s="361"/>
      <c r="Q11" s="361"/>
      <c r="R11" s="361"/>
      <c r="S11" s="361"/>
      <c r="T11" s="361"/>
      <c r="U11" s="361"/>
      <c r="V11" s="361"/>
      <c r="W11" s="386" t="s">
        <v>183</v>
      </c>
      <c r="X11" s="361"/>
      <c r="Y11" s="386" t="s">
        <v>183</v>
      </c>
      <c r="Z11" s="361"/>
      <c r="AA11" s="361"/>
      <c r="AB11" s="401">
        <v>2000</v>
      </c>
      <c r="AC11" s="361"/>
      <c r="AD11" s="399"/>
      <c r="AE11" s="399"/>
      <c r="AF11" s="399"/>
      <c r="AG11" s="399"/>
      <c r="AH11" s="361"/>
      <c r="AI11" s="361"/>
      <c r="AJ11" s="361"/>
      <c r="AK11" s="361"/>
      <c r="AL11" s="361"/>
      <c r="AM11" s="361"/>
      <c r="AN11" s="361"/>
      <c r="AO11" s="361"/>
      <c r="AP11" s="361"/>
      <c r="AQ11" s="368" t="s">
        <v>184</v>
      </c>
      <c r="AR11" s="368" t="s">
        <v>640</v>
      </c>
      <c r="AS11" s="368" t="s">
        <v>639</v>
      </c>
      <c r="AT11" s="368"/>
      <c r="AU11" s="361" t="s">
        <v>986</v>
      </c>
      <c r="AV11" s="12"/>
    </row>
    <row r="12" s="7" customFormat="1" ht="145" customHeight="1" spans="1:48">
      <c r="A12" s="361">
        <v>5</v>
      </c>
      <c r="B12" s="361"/>
      <c r="C12" s="361"/>
      <c r="D12" s="425" t="s">
        <v>203</v>
      </c>
      <c r="E12" s="365" t="s">
        <v>178</v>
      </c>
      <c r="F12" s="365" t="s">
        <v>990</v>
      </c>
      <c r="G12" s="365" t="s">
        <v>204</v>
      </c>
      <c r="H12" s="439" t="s">
        <v>205</v>
      </c>
      <c r="I12" s="361"/>
      <c r="J12" s="361"/>
      <c r="K12" s="361"/>
      <c r="L12" s="361"/>
      <c r="M12" s="361"/>
      <c r="N12" s="361"/>
      <c r="O12" s="361"/>
      <c r="P12" s="361"/>
      <c r="Q12" s="361"/>
      <c r="R12" s="361"/>
      <c r="S12" s="361"/>
      <c r="T12" s="361"/>
      <c r="U12" s="361"/>
      <c r="V12" s="361"/>
      <c r="W12" s="361" t="s">
        <v>206</v>
      </c>
      <c r="X12" s="361"/>
      <c r="Y12" s="386" t="s">
        <v>207</v>
      </c>
      <c r="Z12" s="361"/>
      <c r="AA12" s="361"/>
      <c r="AB12" s="368">
        <v>1300</v>
      </c>
      <c r="AC12" s="361"/>
      <c r="AD12" s="399"/>
      <c r="AE12" s="399"/>
      <c r="AF12" s="399"/>
      <c r="AG12" s="399"/>
      <c r="AH12" s="361"/>
      <c r="AI12" s="361"/>
      <c r="AJ12" s="361"/>
      <c r="AK12" s="361"/>
      <c r="AL12" s="361"/>
      <c r="AM12" s="361"/>
      <c r="AN12" s="361"/>
      <c r="AO12" s="361"/>
      <c r="AP12" s="361"/>
      <c r="AQ12" s="368" t="s">
        <v>639</v>
      </c>
      <c r="AR12" s="368" t="s">
        <v>640</v>
      </c>
      <c r="AS12" s="368" t="s">
        <v>184</v>
      </c>
      <c r="AT12" s="368" t="s">
        <v>184</v>
      </c>
      <c r="AU12" s="361" t="s">
        <v>986</v>
      </c>
      <c r="AV12" s="12"/>
    </row>
    <row r="13" s="8" customFormat="1" ht="178" customHeight="1" spans="1:48">
      <c r="A13" s="361">
        <v>6</v>
      </c>
      <c r="B13" s="368"/>
      <c r="C13" s="368"/>
      <c r="D13" s="222" t="s">
        <v>651</v>
      </c>
      <c r="E13" s="361" t="s">
        <v>178</v>
      </c>
      <c r="F13" s="365" t="s">
        <v>990</v>
      </c>
      <c r="G13" s="361" t="s">
        <v>531</v>
      </c>
      <c r="H13" s="222" t="s">
        <v>1012</v>
      </c>
      <c r="I13" s="361"/>
      <c r="J13" s="361"/>
      <c r="K13" s="361"/>
      <c r="L13" s="361"/>
      <c r="M13" s="361"/>
      <c r="N13" s="361"/>
      <c r="O13" s="361"/>
      <c r="P13" s="361"/>
      <c r="Q13" s="361"/>
      <c r="R13" s="361"/>
      <c r="S13" s="361"/>
      <c r="T13" s="361"/>
      <c r="U13" s="361"/>
      <c r="V13" s="361"/>
      <c r="W13" s="361" t="s">
        <v>183</v>
      </c>
      <c r="X13" s="361"/>
      <c r="Y13" s="361" t="s">
        <v>183</v>
      </c>
      <c r="Z13" s="361"/>
      <c r="AA13" s="361"/>
      <c r="AB13" s="361">
        <v>510</v>
      </c>
      <c r="AC13" s="361"/>
      <c r="AD13" s="361"/>
      <c r="AE13" s="361"/>
      <c r="AF13" s="361"/>
      <c r="AG13" s="361"/>
      <c r="AH13" s="361"/>
      <c r="AI13" s="361"/>
      <c r="AJ13" s="361"/>
      <c r="AK13" s="361"/>
      <c r="AL13" s="361"/>
      <c r="AM13" s="361"/>
      <c r="AN13" s="361"/>
      <c r="AO13" s="361"/>
      <c r="AP13" s="361"/>
      <c r="AQ13" s="361" t="s">
        <v>639</v>
      </c>
      <c r="AR13" s="368" t="s">
        <v>640</v>
      </c>
      <c r="AS13" s="361" t="s">
        <v>184</v>
      </c>
      <c r="AT13" s="368"/>
      <c r="AU13" s="361" t="s">
        <v>986</v>
      </c>
      <c r="AV13" s="12"/>
    </row>
    <row r="14" s="7" customFormat="1" ht="169" customHeight="1" spans="1:48">
      <c r="A14" s="361">
        <v>7</v>
      </c>
      <c r="B14" s="361"/>
      <c r="C14" s="361"/>
      <c r="D14" s="425" t="s">
        <v>220</v>
      </c>
      <c r="E14" s="361" t="s">
        <v>178</v>
      </c>
      <c r="F14" s="365" t="s">
        <v>990</v>
      </c>
      <c r="G14" s="361" t="s">
        <v>221</v>
      </c>
      <c r="H14" s="440" t="s">
        <v>222</v>
      </c>
      <c r="I14" s="361"/>
      <c r="J14" s="361"/>
      <c r="K14" s="361"/>
      <c r="L14" s="361"/>
      <c r="M14" s="361"/>
      <c r="N14" s="361"/>
      <c r="O14" s="361"/>
      <c r="P14" s="361"/>
      <c r="Q14" s="361"/>
      <c r="R14" s="361"/>
      <c r="S14" s="361"/>
      <c r="T14" s="361"/>
      <c r="U14" s="361"/>
      <c r="V14" s="361"/>
      <c r="W14" s="380" t="s">
        <v>211</v>
      </c>
      <c r="X14" s="361"/>
      <c r="Y14" s="361" t="s">
        <v>207</v>
      </c>
      <c r="Z14" s="361"/>
      <c r="AA14" s="361"/>
      <c r="AB14" s="361">
        <v>5000</v>
      </c>
      <c r="AC14" s="361"/>
      <c r="AD14" s="399"/>
      <c r="AE14" s="399"/>
      <c r="AF14" s="399"/>
      <c r="AG14" s="399"/>
      <c r="AH14" s="361"/>
      <c r="AI14" s="361"/>
      <c r="AJ14" s="361"/>
      <c r="AK14" s="361"/>
      <c r="AL14" s="361"/>
      <c r="AM14" s="361"/>
      <c r="AN14" s="361"/>
      <c r="AO14" s="361"/>
      <c r="AP14" s="361"/>
      <c r="AQ14" s="368" t="s">
        <v>184</v>
      </c>
      <c r="AR14" s="368" t="s">
        <v>640</v>
      </c>
      <c r="AS14" s="368" t="s">
        <v>639</v>
      </c>
      <c r="AT14" s="368"/>
      <c r="AU14" s="361" t="s">
        <v>1064</v>
      </c>
      <c r="AV14" s="12"/>
    </row>
    <row r="15" s="12" customFormat="1" ht="186" customHeight="1" spans="1:47">
      <c r="A15" s="361">
        <v>8</v>
      </c>
      <c r="B15" s="370"/>
      <c r="C15" s="361"/>
      <c r="D15" s="65" t="s">
        <v>1056</v>
      </c>
      <c r="E15" s="361" t="s">
        <v>178</v>
      </c>
      <c r="F15" s="365" t="s">
        <v>1013</v>
      </c>
      <c r="G15" s="361" t="s">
        <v>590</v>
      </c>
      <c r="H15" s="65" t="s">
        <v>1057</v>
      </c>
      <c r="I15" s="361"/>
      <c r="J15" s="368"/>
      <c r="K15" s="368"/>
      <c r="L15" s="368"/>
      <c r="M15" s="368"/>
      <c r="N15" s="368"/>
      <c r="O15" s="368"/>
      <c r="P15" s="368"/>
      <c r="Q15" s="368"/>
      <c r="R15" s="368"/>
      <c r="S15" s="368"/>
      <c r="T15" s="368"/>
      <c r="U15" s="368"/>
      <c r="V15" s="368"/>
      <c r="W15" s="361" t="s">
        <v>985</v>
      </c>
      <c r="X15" s="361"/>
      <c r="Y15" s="361" t="s">
        <v>183</v>
      </c>
      <c r="Z15" s="361"/>
      <c r="AA15" s="361"/>
      <c r="AB15" s="368">
        <v>950</v>
      </c>
      <c r="AC15" s="368"/>
      <c r="AD15" s="368"/>
      <c r="AE15" s="368"/>
      <c r="AF15" s="368"/>
      <c r="AG15" s="368"/>
      <c r="AH15" s="368"/>
      <c r="AI15" s="368"/>
      <c r="AJ15" s="368"/>
      <c r="AK15" s="368"/>
      <c r="AL15" s="368"/>
      <c r="AM15" s="368"/>
      <c r="AN15" s="368"/>
      <c r="AO15" s="420"/>
      <c r="AP15" s="420"/>
      <c r="AQ15" s="368" t="s">
        <v>184</v>
      </c>
      <c r="AR15" s="368" t="s">
        <v>645</v>
      </c>
      <c r="AS15" s="368" t="s">
        <v>639</v>
      </c>
      <c r="AT15" s="368"/>
      <c r="AU15" s="361" t="s">
        <v>986</v>
      </c>
    </row>
    <row r="16" s="7" customFormat="1" ht="151" customHeight="1" spans="1:48">
      <c r="A16" s="361">
        <v>9</v>
      </c>
      <c r="B16" s="361"/>
      <c r="C16" s="361"/>
      <c r="D16" s="65" t="s">
        <v>993</v>
      </c>
      <c r="E16" s="361" t="s">
        <v>178</v>
      </c>
      <c r="F16" s="361" t="s">
        <v>994</v>
      </c>
      <c r="G16" s="361" t="s">
        <v>995</v>
      </c>
      <c r="H16" s="65" t="s">
        <v>996</v>
      </c>
      <c r="I16" s="361"/>
      <c r="J16" s="361"/>
      <c r="K16" s="361"/>
      <c r="L16" s="361"/>
      <c r="M16" s="361"/>
      <c r="N16" s="361"/>
      <c r="O16" s="361"/>
      <c r="P16" s="361"/>
      <c r="Q16" s="361"/>
      <c r="R16" s="361"/>
      <c r="S16" s="361"/>
      <c r="T16" s="361"/>
      <c r="U16" s="361"/>
      <c r="V16" s="361"/>
      <c r="W16" s="380" t="s">
        <v>997</v>
      </c>
      <c r="X16" s="361"/>
      <c r="Y16" s="361" t="s">
        <v>997</v>
      </c>
      <c r="Z16" s="361"/>
      <c r="AA16" s="361"/>
      <c r="AB16" s="361">
        <v>210</v>
      </c>
      <c r="AC16" s="361"/>
      <c r="AD16" s="399"/>
      <c r="AE16" s="399"/>
      <c r="AF16" s="399"/>
      <c r="AG16" s="399"/>
      <c r="AH16" s="361"/>
      <c r="AI16" s="361"/>
      <c r="AJ16" s="361"/>
      <c r="AK16" s="361"/>
      <c r="AL16" s="361"/>
      <c r="AM16" s="361"/>
      <c r="AN16" s="361"/>
      <c r="AO16" s="361"/>
      <c r="AP16" s="361"/>
      <c r="AQ16" s="368" t="s">
        <v>639</v>
      </c>
      <c r="AR16" s="368" t="s">
        <v>640</v>
      </c>
      <c r="AS16" s="368" t="s">
        <v>639</v>
      </c>
      <c r="AT16" s="368"/>
      <c r="AU16" s="368"/>
      <c r="AV16" s="12"/>
    </row>
    <row r="17" s="7" customFormat="1" ht="75" customHeight="1" spans="1:48">
      <c r="A17" s="361">
        <v>10</v>
      </c>
      <c r="B17" s="361"/>
      <c r="C17" s="361"/>
      <c r="D17" s="65" t="s">
        <v>998</v>
      </c>
      <c r="E17" s="361" t="s">
        <v>178</v>
      </c>
      <c r="F17" s="361" t="s">
        <v>994</v>
      </c>
      <c r="G17" s="361" t="s">
        <v>995</v>
      </c>
      <c r="H17" s="65" t="s">
        <v>999</v>
      </c>
      <c r="I17" s="361"/>
      <c r="J17" s="361"/>
      <c r="K17" s="361"/>
      <c r="L17" s="361"/>
      <c r="M17" s="361"/>
      <c r="N17" s="361"/>
      <c r="O17" s="361"/>
      <c r="P17" s="361"/>
      <c r="Q17" s="361"/>
      <c r="R17" s="361"/>
      <c r="S17" s="361"/>
      <c r="T17" s="361"/>
      <c r="U17" s="361"/>
      <c r="V17" s="361"/>
      <c r="W17" s="380" t="s">
        <v>183</v>
      </c>
      <c r="X17" s="361"/>
      <c r="Y17" s="380" t="s">
        <v>183</v>
      </c>
      <c r="Z17" s="361"/>
      <c r="AA17" s="361"/>
      <c r="AB17" s="361">
        <v>200</v>
      </c>
      <c r="AC17" s="361"/>
      <c r="AD17" s="399"/>
      <c r="AE17" s="399"/>
      <c r="AF17" s="399"/>
      <c r="AG17" s="399"/>
      <c r="AH17" s="361"/>
      <c r="AI17" s="361"/>
      <c r="AJ17" s="361"/>
      <c r="AK17" s="361"/>
      <c r="AL17" s="361"/>
      <c r="AM17" s="361"/>
      <c r="AN17" s="361"/>
      <c r="AO17" s="361"/>
      <c r="AP17" s="361"/>
      <c r="AQ17" s="368" t="s">
        <v>639</v>
      </c>
      <c r="AR17" s="368" t="s">
        <v>640</v>
      </c>
      <c r="AS17" s="368" t="s">
        <v>184</v>
      </c>
      <c r="AT17" s="368"/>
      <c r="AU17" s="368"/>
      <c r="AV17" s="12"/>
    </row>
    <row r="18" s="7" customFormat="1" ht="93" customHeight="1" spans="1:48">
      <c r="A18" s="361">
        <v>11</v>
      </c>
      <c r="B18" s="361"/>
      <c r="C18" s="361"/>
      <c r="D18" s="65" t="s">
        <v>1004</v>
      </c>
      <c r="E18" s="361" t="s">
        <v>178</v>
      </c>
      <c r="F18" s="361" t="s">
        <v>1005</v>
      </c>
      <c r="G18" s="361" t="s">
        <v>995</v>
      </c>
      <c r="H18" s="65" t="s">
        <v>1006</v>
      </c>
      <c r="I18" s="361"/>
      <c r="J18" s="361"/>
      <c r="K18" s="361"/>
      <c r="L18" s="361"/>
      <c r="M18" s="361"/>
      <c r="N18" s="361"/>
      <c r="O18" s="361"/>
      <c r="P18" s="361"/>
      <c r="Q18" s="361"/>
      <c r="R18" s="361"/>
      <c r="S18" s="361"/>
      <c r="T18" s="361"/>
      <c r="U18" s="361"/>
      <c r="V18" s="361"/>
      <c r="W18" s="361" t="s">
        <v>1007</v>
      </c>
      <c r="X18" s="361"/>
      <c r="Y18" s="361" t="s">
        <v>1007</v>
      </c>
      <c r="Z18" s="361"/>
      <c r="AA18" s="361"/>
      <c r="AB18" s="361">
        <v>38</v>
      </c>
      <c r="AC18" s="361"/>
      <c r="AD18" s="399"/>
      <c r="AE18" s="399"/>
      <c r="AF18" s="399"/>
      <c r="AG18" s="399"/>
      <c r="AH18" s="361"/>
      <c r="AI18" s="361"/>
      <c r="AJ18" s="361"/>
      <c r="AK18" s="361"/>
      <c r="AL18" s="361"/>
      <c r="AM18" s="361"/>
      <c r="AN18" s="361"/>
      <c r="AO18" s="361"/>
      <c r="AP18" s="361"/>
      <c r="AQ18" s="368" t="s">
        <v>639</v>
      </c>
      <c r="AR18" s="368" t="s">
        <v>640</v>
      </c>
      <c r="AS18" s="368" t="s">
        <v>639</v>
      </c>
      <c r="AT18" s="368"/>
      <c r="AU18" s="368"/>
      <c r="AV18" s="12"/>
    </row>
    <row r="19" ht="261" customHeight="1" spans="1:48">
      <c r="A19" s="361">
        <v>12</v>
      </c>
      <c r="B19" s="365"/>
      <c r="C19" s="365" t="s">
        <v>303</v>
      </c>
      <c r="D19" s="381" t="s">
        <v>1051</v>
      </c>
      <c r="E19" s="365" t="s">
        <v>178</v>
      </c>
      <c r="F19" s="365" t="s">
        <v>1022</v>
      </c>
      <c r="G19" s="365" t="s">
        <v>950</v>
      </c>
      <c r="H19" s="381" t="s">
        <v>1052</v>
      </c>
      <c r="I19" s="428">
        <v>1</v>
      </c>
      <c r="J19" s="428" t="s">
        <v>952</v>
      </c>
      <c r="K19" s="428"/>
      <c r="L19" s="428"/>
      <c r="M19" s="428"/>
      <c r="N19" s="428"/>
      <c r="O19" s="428"/>
      <c r="P19" s="428"/>
      <c r="Q19" s="428"/>
      <c r="R19" s="428"/>
      <c r="S19" s="428" t="s">
        <v>953</v>
      </c>
      <c r="T19" s="436" t="s">
        <v>954</v>
      </c>
      <c r="U19" s="428" t="s">
        <v>955</v>
      </c>
      <c r="V19" s="428" t="s">
        <v>956</v>
      </c>
      <c r="W19" s="365" t="s">
        <v>985</v>
      </c>
      <c r="X19" s="365" t="s">
        <v>944</v>
      </c>
      <c r="Y19" s="365" t="s">
        <v>183</v>
      </c>
      <c r="Z19" s="365" t="s">
        <v>957</v>
      </c>
      <c r="AA19" s="365"/>
      <c r="AB19" s="365">
        <v>450</v>
      </c>
      <c r="AC19" s="365"/>
      <c r="AD19" s="365"/>
      <c r="AE19" s="365"/>
      <c r="AF19" s="365"/>
      <c r="AG19" s="365"/>
      <c r="AH19" s="365"/>
      <c r="AI19" s="365"/>
      <c r="AJ19" s="365"/>
      <c r="AK19" s="365"/>
      <c r="AL19" s="365"/>
      <c r="AM19" s="361"/>
      <c r="AN19" s="361"/>
      <c r="AO19" s="361" t="s">
        <v>958</v>
      </c>
      <c r="AP19" s="361" t="s">
        <v>959</v>
      </c>
      <c r="AQ19" s="368" t="s">
        <v>639</v>
      </c>
      <c r="AR19" s="368" t="s">
        <v>640</v>
      </c>
      <c r="AS19" s="368" t="s">
        <v>184</v>
      </c>
      <c r="AT19" s="368"/>
      <c r="AU19" s="368"/>
      <c r="AV19" s="12">
        <v>1</v>
      </c>
    </row>
    <row r="20" s="12" customFormat="1" ht="183" customHeight="1" spans="1:48">
      <c r="A20" s="361">
        <v>13</v>
      </c>
      <c r="B20" s="370"/>
      <c r="C20" s="361">
        <v>2024</v>
      </c>
      <c r="D20" s="65" t="s">
        <v>259</v>
      </c>
      <c r="E20" s="361" t="s">
        <v>178</v>
      </c>
      <c r="F20" s="365" t="s">
        <v>1013</v>
      </c>
      <c r="G20" s="361" t="s">
        <v>225</v>
      </c>
      <c r="H20" s="65" t="s">
        <v>1053</v>
      </c>
      <c r="I20" s="361"/>
      <c r="J20" s="368" t="s">
        <v>682</v>
      </c>
      <c r="K20" s="368"/>
      <c r="L20" s="368"/>
      <c r="M20" s="368"/>
      <c r="N20" s="368"/>
      <c r="O20" s="368"/>
      <c r="P20" s="368"/>
      <c r="Q20" s="368"/>
      <c r="R20" s="368"/>
      <c r="S20" s="368">
        <v>289</v>
      </c>
      <c r="T20" s="368">
        <v>1120</v>
      </c>
      <c r="U20" s="368">
        <v>66</v>
      </c>
      <c r="V20" s="368">
        <v>275</v>
      </c>
      <c r="W20" s="361" t="s">
        <v>227</v>
      </c>
      <c r="X20" s="361" t="s">
        <v>656</v>
      </c>
      <c r="Y20" s="361" t="s">
        <v>183</v>
      </c>
      <c r="Z20" s="361"/>
      <c r="AA20" s="361"/>
      <c r="AB20" s="368">
        <v>300</v>
      </c>
      <c r="AC20" s="368"/>
      <c r="AD20" s="368"/>
      <c r="AE20" s="368"/>
      <c r="AF20" s="368"/>
      <c r="AG20" s="368"/>
      <c r="AH20" s="368"/>
      <c r="AI20" s="368"/>
      <c r="AJ20" s="368"/>
      <c r="AK20" s="368"/>
      <c r="AL20" s="368"/>
      <c r="AM20" s="368"/>
      <c r="AN20" s="368"/>
      <c r="AO20" s="361" t="s">
        <v>683</v>
      </c>
      <c r="AP20" s="361" t="s">
        <v>683</v>
      </c>
      <c r="AQ20" s="368" t="s">
        <v>184</v>
      </c>
      <c r="AR20" s="368" t="s">
        <v>640</v>
      </c>
      <c r="AS20" s="368" t="s">
        <v>184</v>
      </c>
      <c r="AT20" s="368"/>
      <c r="AU20" s="368"/>
      <c r="AV20" s="12">
        <v>1</v>
      </c>
    </row>
    <row r="21" s="7" customFormat="1" ht="103" customHeight="1" spans="1:48">
      <c r="A21" s="361">
        <v>14</v>
      </c>
      <c r="B21" s="361"/>
      <c r="C21" s="361"/>
      <c r="D21" s="65" t="s">
        <v>216</v>
      </c>
      <c r="E21" s="361" t="s">
        <v>178</v>
      </c>
      <c r="F21" s="361" t="s">
        <v>1009</v>
      </c>
      <c r="G21" s="361" t="s">
        <v>218</v>
      </c>
      <c r="H21" s="65" t="s">
        <v>219</v>
      </c>
      <c r="I21" s="361"/>
      <c r="J21" s="361"/>
      <c r="K21" s="361"/>
      <c r="L21" s="361"/>
      <c r="M21" s="361"/>
      <c r="N21" s="361"/>
      <c r="O21" s="361"/>
      <c r="P21" s="361"/>
      <c r="Q21" s="361"/>
      <c r="R21" s="361"/>
      <c r="S21" s="361"/>
      <c r="T21" s="361"/>
      <c r="U21" s="361"/>
      <c r="V21" s="361"/>
      <c r="W21" s="361" t="s">
        <v>206</v>
      </c>
      <c r="X21" s="361"/>
      <c r="Y21" s="361" t="s">
        <v>183</v>
      </c>
      <c r="Z21" s="361"/>
      <c r="AA21" s="361"/>
      <c r="AB21" s="361">
        <v>220</v>
      </c>
      <c r="AC21" s="361"/>
      <c r="AD21" s="399"/>
      <c r="AE21" s="399"/>
      <c r="AF21" s="399"/>
      <c r="AG21" s="399"/>
      <c r="AH21" s="361"/>
      <c r="AI21" s="361"/>
      <c r="AJ21" s="361"/>
      <c r="AK21" s="361"/>
      <c r="AL21" s="361"/>
      <c r="AM21" s="361"/>
      <c r="AN21" s="361"/>
      <c r="AO21" s="361"/>
      <c r="AP21" s="361"/>
      <c r="AQ21" s="368" t="s">
        <v>639</v>
      </c>
      <c r="AR21" s="368" t="s">
        <v>640</v>
      </c>
      <c r="AS21" s="368" t="s">
        <v>184</v>
      </c>
      <c r="AT21" s="368"/>
      <c r="AU21" s="368"/>
      <c r="AV21" s="12">
        <v>1</v>
      </c>
    </row>
    <row r="22" s="9" customFormat="1" ht="309.6" spans="1:48">
      <c r="A22" s="361">
        <v>15</v>
      </c>
      <c r="B22" s="370"/>
      <c r="C22" s="380">
        <v>2024</v>
      </c>
      <c r="D22" s="377" t="s">
        <v>613</v>
      </c>
      <c r="E22" s="380" t="s">
        <v>178</v>
      </c>
      <c r="F22" s="380" t="s">
        <v>984</v>
      </c>
      <c r="G22" s="380" t="s">
        <v>409</v>
      </c>
      <c r="H22" s="377" t="s">
        <v>1014</v>
      </c>
      <c r="I22" s="380"/>
      <c r="J22" s="380"/>
      <c r="K22" s="380"/>
      <c r="L22" s="380"/>
      <c r="M22" s="380"/>
      <c r="N22" s="380"/>
      <c r="O22" s="380"/>
      <c r="P22" s="380"/>
      <c r="Q22" s="380"/>
      <c r="R22" s="380"/>
      <c r="S22" s="380">
        <v>955</v>
      </c>
      <c r="T22" s="380">
        <v>3536</v>
      </c>
      <c r="U22" s="380">
        <v>317</v>
      </c>
      <c r="V22" s="380">
        <v>1254</v>
      </c>
      <c r="W22" s="380" t="s">
        <v>192</v>
      </c>
      <c r="X22" s="380" t="s">
        <v>810</v>
      </c>
      <c r="Y22" s="380" t="s">
        <v>183</v>
      </c>
      <c r="Z22" s="380" t="s">
        <v>811</v>
      </c>
      <c r="AA22" s="380"/>
      <c r="AB22" s="380">
        <v>242</v>
      </c>
      <c r="AC22" s="380"/>
      <c r="AD22" s="380"/>
      <c r="AE22" s="380"/>
      <c r="AF22" s="380"/>
      <c r="AG22" s="380"/>
      <c r="AH22" s="380"/>
      <c r="AI22" s="380"/>
      <c r="AJ22" s="380"/>
      <c r="AK22" s="380"/>
      <c r="AL22" s="380"/>
      <c r="AM22" s="380"/>
      <c r="AN22" s="380"/>
      <c r="AO22" s="380" t="s">
        <v>816</v>
      </c>
      <c r="AP22" s="380" t="s">
        <v>817</v>
      </c>
      <c r="AQ22" s="368" t="s">
        <v>639</v>
      </c>
      <c r="AR22" s="368" t="s">
        <v>640</v>
      </c>
      <c r="AS22" s="368" t="s">
        <v>184</v>
      </c>
      <c r="AT22" s="368"/>
      <c r="AU22" s="368"/>
      <c r="AV22" s="12">
        <v>1</v>
      </c>
    </row>
    <row r="23" s="7" customFormat="1" ht="89" customHeight="1" spans="1:48">
      <c r="A23" s="356" t="s">
        <v>1069</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82"/>
      <c r="Z23" s="361"/>
      <c r="AA23" s="361"/>
      <c r="AB23" s="355">
        <f>SUM(AB24:AB38)</f>
        <v>4046</v>
      </c>
      <c r="AC23" s="361"/>
      <c r="AD23" s="399"/>
      <c r="AE23" s="399"/>
      <c r="AF23" s="399"/>
      <c r="AG23" s="399"/>
      <c r="AH23" s="361"/>
      <c r="AI23" s="361"/>
      <c r="AJ23" s="361"/>
      <c r="AK23" s="361"/>
      <c r="AL23" s="361"/>
      <c r="AM23" s="361"/>
      <c r="AN23" s="361"/>
      <c r="AO23" s="361"/>
      <c r="AP23" s="361"/>
      <c r="AQ23" s="368" t="s">
        <v>1063</v>
      </c>
      <c r="AR23" s="368" t="s">
        <v>1063</v>
      </c>
      <c r="AS23" s="368" t="s">
        <v>1063</v>
      </c>
      <c r="AT23" s="368"/>
      <c r="AU23" s="368"/>
      <c r="AV23" s="12"/>
    </row>
    <row r="24" s="7" customFormat="1" ht="131" customHeight="1" spans="1:48">
      <c r="A24" s="361">
        <v>1</v>
      </c>
      <c r="B24" s="361"/>
      <c r="C24" s="361"/>
      <c r="D24" s="377" t="s">
        <v>208</v>
      </c>
      <c r="E24" s="365" t="s">
        <v>178</v>
      </c>
      <c r="F24" s="365" t="s">
        <v>990</v>
      </c>
      <c r="G24" s="365" t="s">
        <v>209</v>
      </c>
      <c r="H24" s="377" t="s">
        <v>210</v>
      </c>
      <c r="I24" s="361"/>
      <c r="J24" s="361"/>
      <c r="K24" s="361"/>
      <c r="L24" s="361"/>
      <c r="M24" s="361"/>
      <c r="N24" s="361"/>
      <c r="O24" s="361"/>
      <c r="P24" s="361"/>
      <c r="Q24" s="361"/>
      <c r="R24" s="361"/>
      <c r="S24" s="361"/>
      <c r="T24" s="361"/>
      <c r="U24" s="361"/>
      <c r="V24" s="361"/>
      <c r="W24" s="380" t="s">
        <v>211</v>
      </c>
      <c r="X24" s="361"/>
      <c r="Y24" s="386" t="s">
        <v>207</v>
      </c>
      <c r="Z24" s="361"/>
      <c r="AA24" s="361"/>
      <c r="AB24" s="361">
        <v>300</v>
      </c>
      <c r="AC24" s="361"/>
      <c r="AD24" s="399"/>
      <c r="AE24" s="399"/>
      <c r="AF24" s="399"/>
      <c r="AG24" s="399"/>
      <c r="AH24" s="361"/>
      <c r="AI24" s="361"/>
      <c r="AJ24" s="361"/>
      <c r="AK24" s="361"/>
      <c r="AL24" s="361"/>
      <c r="AM24" s="361"/>
      <c r="AN24" s="361"/>
      <c r="AO24" s="361"/>
      <c r="AP24" s="361"/>
      <c r="AQ24" s="368" t="s">
        <v>639</v>
      </c>
      <c r="AR24" s="368" t="s">
        <v>640</v>
      </c>
      <c r="AS24" s="368" t="s">
        <v>639</v>
      </c>
      <c r="AT24" s="368"/>
      <c r="AU24" s="361"/>
      <c r="AV24" s="12"/>
    </row>
    <row r="25" s="12" customFormat="1" ht="192" customHeight="1" spans="1:47">
      <c r="A25" s="361">
        <v>2</v>
      </c>
      <c r="B25" s="370"/>
      <c r="C25" s="361">
        <v>2024</v>
      </c>
      <c r="D25" s="65" t="s">
        <v>282</v>
      </c>
      <c r="E25" s="361" t="s">
        <v>178</v>
      </c>
      <c r="F25" s="365" t="s">
        <v>1013</v>
      </c>
      <c r="G25" s="361" t="s">
        <v>252</v>
      </c>
      <c r="H25" s="65" t="s">
        <v>1058</v>
      </c>
      <c r="I25" s="361"/>
      <c r="J25" s="368"/>
      <c r="K25" s="368"/>
      <c r="L25" s="368"/>
      <c r="M25" s="368"/>
      <c r="N25" s="368"/>
      <c r="O25" s="368"/>
      <c r="P25" s="368"/>
      <c r="Q25" s="368"/>
      <c r="R25" s="368"/>
      <c r="S25" s="368">
        <v>462</v>
      </c>
      <c r="T25" s="368">
        <v>1868</v>
      </c>
      <c r="U25" s="368">
        <v>118</v>
      </c>
      <c r="V25" s="368">
        <v>511</v>
      </c>
      <c r="W25" s="361" t="s">
        <v>227</v>
      </c>
      <c r="X25" s="361" t="s">
        <v>656</v>
      </c>
      <c r="Y25" s="361" t="s">
        <v>183</v>
      </c>
      <c r="Z25" s="361"/>
      <c r="AA25" s="361"/>
      <c r="AB25" s="368">
        <v>650</v>
      </c>
      <c r="AC25" s="368"/>
      <c r="AD25" s="368"/>
      <c r="AE25" s="368"/>
      <c r="AF25" s="368"/>
      <c r="AG25" s="368"/>
      <c r="AH25" s="368"/>
      <c r="AI25" s="368"/>
      <c r="AJ25" s="368"/>
      <c r="AK25" s="368"/>
      <c r="AL25" s="368"/>
      <c r="AM25" s="368"/>
      <c r="AN25" s="368"/>
      <c r="AO25" s="420" t="s">
        <v>695</v>
      </c>
      <c r="AP25" s="420" t="s">
        <v>695</v>
      </c>
      <c r="AQ25" s="368" t="s">
        <v>184</v>
      </c>
      <c r="AR25" s="368" t="s">
        <v>645</v>
      </c>
      <c r="AS25" s="368" t="s">
        <v>639</v>
      </c>
      <c r="AT25" s="368"/>
      <c r="AU25" s="368"/>
    </row>
    <row r="26" s="12" customFormat="1" ht="249" customHeight="1" spans="1:47">
      <c r="A26" s="361">
        <v>3</v>
      </c>
      <c r="B26" s="370"/>
      <c r="C26" s="361">
        <v>2024</v>
      </c>
      <c r="D26" s="65" t="s">
        <v>263</v>
      </c>
      <c r="E26" s="361" t="s">
        <v>178</v>
      </c>
      <c r="F26" s="365" t="s">
        <v>1013</v>
      </c>
      <c r="G26" s="361" t="s">
        <v>265</v>
      </c>
      <c r="H26" s="65" t="s">
        <v>266</v>
      </c>
      <c r="I26" s="361"/>
      <c r="J26" s="368" t="s">
        <v>687</v>
      </c>
      <c r="K26" s="368"/>
      <c r="L26" s="368"/>
      <c r="M26" s="368"/>
      <c r="N26" s="368"/>
      <c r="O26" s="368"/>
      <c r="P26" s="368"/>
      <c r="Q26" s="368"/>
      <c r="R26" s="368"/>
      <c r="S26" s="368">
        <v>694</v>
      </c>
      <c r="T26" s="368">
        <v>2838</v>
      </c>
      <c r="U26" s="368">
        <v>200</v>
      </c>
      <c r="V26" s="368">
        <v>872</v>
      </c>
      <c r="W26" s="361" t="s">
        <v>227</v>
      </c>
      <c r="X26" s="361" t="s">
        <v>656</v>
      </c>
      <c r="Y26" s="361" t="s">
        <v>207</v>
      </c>
      <c r="Z26" s="361"/>
      <c r="AA26" s="361"/>
      <c r="AB26" s="368">
        <v>500</v>
      </c>
      <c r="AC26" s="368"/>
      <c r="AD26" s="368"/>
      <c r="AE26" s="368"/>
      <c r="AF26" s="368"/>
      <c r="AG26" s="368"/>
      <c r="AH26" s="368"/>
      <c r="AI26" s="368"/>
      <c r="AJ26" s="368"/>
      <c r="AK26" s="368"/>
      <c r="AL26" s="368"/>
      <c r="AM26" s="368"/>
      <c r="AN26" s="368"/>
      <c r="AO26" s="420" t="s">
        <v>688</v>
      </c>
      <c r="AP26" s="420" t="s">
        <v>688</v>
      </c>
      <c r="AQ26" s="368" t="s">
        <v>184</v>
      </c>
      <c r="AR26" s="368" t="s">
        <v>645</v>
      </c>
      <c r="AS26" s="368" t="s">
        <v>639</v>
      </c>
      <c r="AT26" s="368"/>
      <c r="AU26" s="368"/>
    </row>
    <row r="27" s="422" customFormat="1" ht="186" customHeight="1" spans="1:48">
      <c r="A27" s="361">
        <v>4</v>
      </c>
      <c r="B27" s="370"/>
      <c r="C27" s="361" t="s">
        <v>303</v>
      </c>
      <c r="D27" s="427" t="s">
        <v>327</v>
      </c>
      <c r="E27" s="361" t="s">
        <v>178</v>
      </c>
      <c r="F27" s="365" t="s">
        <v>984</v>
      </c>
      <c r="G27" s="361" t="s">
        <v>328</v>
      </c>
      <c r="H27" s="65" t="s">
        <v>329</v>
      </c>
      <c r="I27" s="361">
        <v>1</v>
      </c>
      <c r="J27" s="361" t="s">
        <v>727</v>
      </c>
      <c r="K27" s="361"/>
      <c r="L27" s="361"/>
      <c r="M27" s="361"/>
      <c r="N27" s="361"/>
      <c r="O27" s="361"/>
      <c r="P27" s="361"/>
      <c r="Q27" s="361"/>
      <c r="R27" s="361"/>
      <c r="S27" s="361">
        <v>300</v>
      </c>
      <c r="T27" s="361">
        <v>1200</v>
      </c>
      <c r="U27" s="361">
        <v>266</v>
      </c>
      <c r="V27" s="361">
        <v>1064</v>
      </c>
      <c r="W27" s="361" t="s">
        <v>305</v>
      </c>
      <c r="X27" s="361" t="s">
        <v>705</v>
      </c>
      <c r="Y27" s="361" t="s">
        <v>207</v>
      </c>
      <c r="Z27" s="361" t="s">
        <v>715</v>
      </c>
      <c r="AA27" s="361"/>
      <c r="AB27" s="361">
        <v>1000</v>
      </c>
      <c r="AC27" s="361"/>
      <c r="AD27" s="361"/>
      <c r="AE27" s="361"/>
      <c r="AF27" s="361"/>
      <c r="AG27" s="361"/>
      <c r="AH27" s="361"/>
      <c r="AI27" s="361"/>
      <c r="AJ27" s="361"/>
      <c r="AK27" s="361"/>
      <c r="AL27" s="361"/>
      <c r="AM27" s="361"/>
      <c r="AN27" s="361"/>
      <c r="AO27" s="361" t="s">
        <v>728</v>
      </c>
      <c r="AP27" s="361" t="s">
        <v>728</v>
      </c>
      <c r="AQ27" s="368" t="s">
        <v>639</v>
      </c>
      <c r="AR27" s="368" t="s">
        <v>645</v>
      </c>
      <c r="AS27" s="368" t="s">
        <v>639</v>
      </c>
      <c r="AT27" s="368"/>
      <c r="AU27" s="368"/>
      <c r="AV27" s="12"/>
    </row>
    <row r="28" s="214" customFormat="1" ht="154.8" spans="1:48">
      <c r="A28" s="361">
        <v>5</v>
      </c>
      <c r="B28" s="361"/>
      <c r="C28" s="361">
        <v>2024</v>
      </c>
      <c r="D28" s="65" t="s">
        <v>383</v>
      </c>
      <c r="E28" s="361" t="s">
        <v>178</v>
      </c>
      <c r="F28" s="365" t="s">
        <v>990</v>
      </c>
      <c r="G28" s="361" t="s">
        <v>357</v>
      </c>
      <c r="H28" s="65" t="s">
        <v>384</v>
      </c>
      <c r="I28" s="361"/>
      <c r="J28" s="361" t="s">
        <v>789</v>
      </c>
      <c r="K28" s="361"/>
      <c r="L28" s="361"/>
      <c r="M28" s="361"/>
      <c r="N28" s="361"/>
      <c r="O28" s="361"/>
      <c r="P28" s="361"/>
      <c r="Q28" s="361"/>
      <c r="R28" s="361"/>
      <c r="S28" s="361">
        <v>67</v>
      </c>
      <c r="T28" s="361"/>
      <c r="U28" s="361">
        <v>15</v>
      </c>
      <c r="V28" s="361"/>
      <c r="W28" s="361" t="s">
        <v>1016</v>
      </c>
      <c r="X28" s="361" t="s">
        <v>749</v>
      </c>
      <c r="Y28" s="361" t="s">
        <v>207</v>
      </c>
      <c r="Z28" s="361"/>
      <c r="AA28" s="361"/>
      <c r="AB28" s="361">
        <v>200</v>
      </c>
      <c r="AC28" s="361"/>
      <c r="AD28" s="361"/>
      <c r="AE28" s="361"/>
      <c r="AF28" s="361"/>
      <c r="AG28" s="361"/>
      <c r="AH28" s="361"/>
      <c r="AI28" s="361"/>
      <c r="AJ28" s="361"/>
      <c r="AK28" s="361"/>
      <c r="AL28" s="361"/>
      <c r="AM28" s="361"/>
      <c r="AN28" s="361"/>
      <c r="AO28" s="361" t="s">
        <v>790</v>
      </c>
      <c r="AP28" s="361" t="s">
        <v>791</v>
      </c>
      <c r="AQ28" s="361" t="s">
        <v>639</v>
      </c>
      <c r="AR28" s="368" t="s">
        <v>645</v>
      </c>
      <c r="AS28" s="361" t="s">
        <v>639</v>
      </c>
      <c r="AT28" s="361"/>
      <c r="AU28" s="361"/>
      <c r="AV28" s="433"/>
    </row>
    <row r="29" s="12" customFormat="1" ht="154.8" spans="1:47">
      <c r="A29" s="361">
        <v>6</v>
      </c>
      <c r="B29" s="370"/>
      <c r="C29" s="380">
        <v>2024</v>
      </c>
      <c r="D29" s="377" t="s">
        <v>1017</v>
      </c>
      <c r="E29" s="380" t="s">
        <v>178</v>
      </c>
      <c r="F29" s="380" t="s">
        <v>984</v>
      </c>
      <c r="G29" s="380" t="s">
        <v>442</v>
      </c>
      <c r="H29" s="377" t="s">
        <v>443</v>
      </c>
      <c r="I29" s="380"/>
      <c r="J29" s="380"/>
      <c r="K29" s="380"/>
      <c r="L29" s="380"/>
      <c r="M29" s="380"/>
      <c r="N29" s="380"/>
      <c r="O29" s="380"/>
      <c r="P29" s="380"/>
      <c r="Q29" s="380"/>
      <c r="R29" s="380"/>
      <c r="S29" s="380">
        <v>472</v>
      </c>
      <c r="T29" s="380">
        <v>1694</v>
      </c>
      <c r="U29" s="380">
        <v>127</v>
      </c>
      <c r="V29" s="380">
        <v>488</v>
      </c>
      <c r="W29" s="380" t="s">
        <v>192</v>
      </c>
      <c r="X29" s="380" t="s">
        <v>810</v>
      </c>
      <c r="Y29" s="380" t="s">
        <v>207</v>
      </c>
      <c r="Z29" s="380" t="s">
        <v>715</v>
      </c>
      <c r="AA29" s="380"/>
      <c r="AB29" s="380">
        <v>100</v>
      </c>
      <c r="AC29" s="380"/>
      <c r="AD29" s="380"/>
      <c r="AE29" s="380"/>
      <c r="AF29" s="380"/>
      <c r="AG29" s="380"/>
      <c r="AH29" s="380"/>
      <c r="AI29" s="380"/>
      <c r="AJ29" s="380"/>
      <c r="AK29" s="380"/>
      <c r="AL29" s="380"/>
      <c r="AM29" s="380"/>
      <c r="AN29" s="380"/>
      <c r="AO29" s="380" t="s">
        <v>841</v>
      </c>
      <c r="AP29" s="380" t="s">
        <v>842</v>
      </c>
      <c r="AQ29" s="368" t="s">
        <v>639</v>
      </c>
      <c r="AR29" s="368" t="s">
        <v>645</v>
      </c>
      <c r="AS29" s="368" t="s">
        <v>639</v>
      </c>
      <c r="AT29" s="368"/>
      <c r="AU29" s="368"/>
    </row>
    <row r="30" ht="201" customHeight="1" spans="1:47">
      <c r="A30" s="361">
        <v>7</v>
      </c>
      <c r="B30" s="365"/>
      <c r="C30" s="365" t="s">
        <v>303</v>
      </c>
      <c r="D30" s="381" t="s">
        <v>592</v>
      </c>
      <c r="E30" s="365" t="s">
        <v>178</v>
      </c>
      <c r="F30" s="365" t="s">
        <v>1022</v>
      </c>
      <c r="G30" s="365" t="s">
        <v>593</v>
      </c>
      <c r="H30" s="381" t="s">
        <v>594</v>
      </c>
      <c r="I30" s="428">
        <v>1</v>
      </c>
      <c r="J30" s="428" t="s">
        <v>948</v>
      </c>
      <c r="K30" s="428"/>
      <c r="L30" s="428"/>
      <c r="M30" s="428"/>
      <c r="N30" s="428"/>
      <c r="O30" s="428"/>
      <c r="P30" s="428"/>
      <c r="Q30" s="428"/>
      <c r="R30" s="428"/>
      <c r="S30" s="428">
        <v>50</v>
      </c>
      <c r="T30" s="428">
        <v>218</v>
      </c>
      <c r="U30" s="428">
        <v>44</v>
      </c>
      <c r="V30" s="428">
        <v>2</v>
      </c>
      <c r="W30" s="365" t="s">
        <v>985</v>
      </c>
      <c r="X30" s="365" t="s">
        <v>944</v>
      </c>
      <c r="Y30" s="365" t="s">
        <v>207</v>
      </c>
      <c r="Z30" s="365" t="s">
        <v>945</v>
      </c>
      <c r="AA30" s="365"/>
      <c r="AB30" s="365">
        <v>370</v>
      </c>
      <c r="AC30" s="365"/>
      <c r="AD30" s="365"/>
      <c r="AE30" s="365"/>
      <c r="AF30" s="365"/>
      <c r="AG30" s="365"/>
      <c r="AH30" s="365"/>
      <c r="AI30" s="365"/>
      <c r="AJ30" s="365"/>
      <c r="AK30" s="365"/>
      <c r="AL30" s="365"/>
      <c r="AM30" s="361"/>
      <c r="AN30" s="361"/>
      <c r="AO30" s="361" t="s">
        <v>949</v>
      </c>
      <c r="AP30" s="361" t="s">
        <v>949</v>
      </c>
      <c r="AQ30" s="368" t="s">
        <v>639</v>
      </c>
      <c r="AR30" s="368" t="s">
        <v>645</v>
      </c>
      <c r="AS30" s="368" t="s">
        <v>639</v>
      </c>
      <c r="AT30" s="368"/>
      <c r="AU30" s="368"/>
    </row>
    <row r="31" s="8" customFormat="1" ht="133" customHeight="1" spans="1:48">
      <c r="A31" s="361">
        <v>8</v>
      </c>
      <c r="B31" s="368"/>
      <c r="C31" s="368"/>
      <c r="D31" s="65" t="s">
        <v>648</v>
      </c>
      <c r="E31" s="361" t="s">
        <v>178</v>
      </c>
      <c r="F31" s="365" t="s">
        <v>1011</v>
      </c>
      <c r="G31" s="361" t="s">
        <v>1059</v>
      </c>
      <c r="H31" s="65" t="s">
        <v>1060</v>
      </c>
      <c r="I31" s="361"/>
      <c r="J31" s="361"/>
      <c r="K31" s="361"/>
      <c r="L31" s="361"/>
      <c r="M31" s="361"/>
      <c r="N31" s="361"/>
      <c r="O31" s="361"/>
      <c r="P31" s="361"/>
      <c r="Q31" s="361"/>
      <c r="R31" s="361"/>
      <c r="S31" s="361"/>
      <c r="T31" s="361"/>
      <c r="U31" s="361"/>
      <c r="V31" s="361"/>
      <c r="W31" s="361" t="s">
        <v>183</v>
      </c>
      <c r="X31" s="361"/>
      <c r="Y31" s="361" t="s">
        <v>183</v>
      </c>
      <c r="Z31" s="361"/>
      <c r="AA31" s="361"/>
      <c r="AB31" s="361">
        <v>116</v>
      </c>
      <c r="AC31" s="361"/>
      <c r="AD31" s="361"/>
      <c r="AE31" s="361"/>
      <c r="AF31" s="361"/>
      <c r="AG31" s="361"/>
      <c r="AH31" s="361"/>
      <c r="AI31" s="361"/>
      <c r="AJ31" s="361"/>
      <c r="AK31" s="361"/>
      <c r="AL31" s="361"/>
      <c r="AM31" s="361"/>
      <c r="AN31" s="361"/>
      <c r="AO31" s="361"/>
      <c r="AP31" s="361"/>
      <c r="AQ31" s="361" t="s">
        <v>639</v>
      </c>
      <c r="AR31" s="368" t="s">
        <v>645</v>
      </c>
      <c r="AS31" s="361" t="s">
        <v>639</v>
      </c>
      <c r="AT31" s="368"/>
      <c r="AU31" s="368"/>
      <c r="AV31" s="12"/>
    </row>
    <row r="32" s="7" customFormat="1" ht="109" customHeight="1" spans="1:48">
      <c r="A32" s="361">
        <v>9</v>
      </c>
      <c r="B32" s="361"/>
      <c r="C32" s="361"/>
      <c r="D32" s="65" t="s">
        <v>1000</v>
      </c>
      <c r="E32" s="361" t="s">
        <v>178</v>
      </c>
      <c r="F32" s="361" t="s">
        <v>1001</v>
      </c>
      <c r="G32" s="361" t="s">
        <v>995</v>
      </c>
      <c r="H32" s="65" t="s">
        <v>1002</v>
      </c>
      <c r="I32" s="361"/>
      <c r="J32" s="361"/>
      <c r="K32" s="361"/>
      <c r="L32" s="361"/>
      <c r="M32" s="361"/>
      <c r="N32" s="361"/>
      <c r="O32" s="361"/>
      <c r="P32" s="361"/>
      <c r="Q32" s="361"/>
      <c r="R32" s="361"/>
      <c r="S32" s="361"/>
      <c r="T32" s="361"/>
      <c r="U32" s="361"/>
      <c r="V32" s="361"/>
      <c r="W32" s="380" t="s">
        <v>1003</v>
      </c>
      <c r="X32" s="361"/>
      <c r="Y32" s="380" t="s">
        <v>1003</v>
      </c>
      <c r="Z32" s="361"/>
      <c r="AA32" s="361"/>
      <c r="AB32" s="361">
        <v>10</v>
      </c>
      <c r="AC32" s="361"/>
      <c r="AD32" s="399"/>
      <c r="AE32" s="399"/>
      <c r="AF32" s="399"/>
      <c r="AG32" s="399"/>
      <c r="AH32" s="361"/>
      <c r="AI32" s="361"/>
      <c r="AJ32" s="361"/>
      <c r="AK32" s="361"/>
      <c r="AL32" s="361"/>
      <c r="AM32" s="361"/>
      <c r="AN32" s="361"/>
      <c r="AO32" s="361"/>
      <c r="AP32" s="361"/>
      <c r="AQ32" s="368" t="s">
        <v>639</v>
      </c>
      <c r="AR32" s="368" t="s">
        <v>645</v>
      </c>
      <c r="AS32" s="368" t="s">
        <v>639</v>
      </c>
      <c r="AT32" s="368"/>
      <c r="AU32" s="368"/>
      <c r="AV32" s="12"/>
    </row>
    <row r="33" s="12" customFormat="1" ht="155" customHeight="1" spans="1:47">
      <c r="A33" s="361">
        <v>10</v>
      </c>
      <c r="B33" s="370"/>
      <c r="C33" s="361">
        <v>2024</v>
      </c>
      <c r="D33" s="65" t="s">
        <v>236</v>
      </c>
      <c r="E33" s="361" t="s">
        <v>178</v>
      </c>
      <c r="F33" s="365" t="s">
        <v>1013</v>
      </c>
      <c r="G33" s="361" t="s">
        <v>225</v>
      </c>
      <c r="H33" s="65" t="s">
        <v>237</v>
      </c>
      <c r="I33" s="361"/>
      <c r="J33" s="368"/>
      <c r="K33" s="368"/>
      <c r="L33" s="368"/>
      <c r="M33" s="368"/>
      <c r="N33" s="368"/>
      <c r="O33" s="368"/>
      <c r="P33" s="368"/>
      <c r="Q33" s="368"/>
      <c r="R33" s="368"/>
      <c r="S33" s="368">
        <v>694</v>
      </c>
      <c r="T33" s="368">
        <v>2838</v>
      </c>
      <c r="U33" s="368">
        <v>200</v>
      </c>
      <c r="V33" s="368">
        <v>872</v>
      </c>
      <c r="W33" s="361" t="s">
        <v>227</v>
      </c>
      <c r="X33" s="361" t="s">
        <v>656</v>
      </c>
      <c r="Y33" s="361" t="s">
        <v>183</v>
      </c>
      <c r="Z33" s="361"/>
      <c r="AA33" s="361"/>
      <c r="AB33" s="368">
        <v>150</v>
      </c>
      <c r="AC33" s="368"/>
      <c r="AD33" s="368"/>
      <c r="AE33" s="368"/>
      <c r="AF33" s="368"/>
      <c r="AG33" s="368"/>
      <c r="AH33" s="368"/>
      <c r="AI33" s="368"/>
      <c r="AJ33" s="368"/>
      <c r="AK33" s="368"/>
      <c r="AL33" s="368"/>
      <c r="AM33" s="368"/>
      <c r="AN33" s="368"/>
      <c r="AO33" s="420" t="s">
        <v>664</v>
      </c>
      <c r="AP33" s="420" t="s">
        <v>664</v>
      </c>
      <c r="AQ33" s="368" t="s">
        <v>184</v>
      </c>
      <c r="AR33" s="368" t="s">
        <v>645</v>
      </c>
      <c r="AS33" s="368" t="s">
        <v>184</v>
      </c>
      <c r="AT33" s="368"/>
      <c r="AU33" s="368"/>
    </row>
    <row r="34" s="178" customFormat="1" ht="154" customHeight="1" spans="1:48">
      <c r="A34" s="361">
        <v>11</v>
      </c>
      <c r="B34" s="361"/>
      <c r="C34" s="361">
        <v>2024</v>
      </c>
      <c r="D34" s="65" t="s">
        <v>356</v>
      </c>
      <c r="E34" s="361" t="s">
        <v>178</v>
      </c>
      <c r="F34" s="365" t="s">
        <v>1013</v>
      </c>
      <c r="G34" s="361" t="s">
        <v>357</v>
      </c>
      <c r="H34" s="65" t="s">
        <v>358</v>
      </c>
      <c r="I34" s="361"/>
      <c r="J34" s="361" t="s">
        <v>755</v>
      </c>
      <c r="K34" s="368"/>
      <c r="L34" s="368"/>
      <c r="M34" s="368"/>
      <c r="N34" s="368"/>
      <c r="O34" s="368"/>
      <c r="P34" s="368"/>
      <c r="Q34" s="368"/>
      <c r="R34" s="368"/>
      <c r="S34" s="368">
        <v>350</v>
      </c>
      <c r="T34" s="368"/>
      <c r="U34" s="368">
        <v>233</v>
      </c>
      <c r="V34" s="368"/>
      <c r="W34" s="361" t="s">
        <v>1016</v>
      </c>
      <c r="X34" s="361" t="s">
        <v>749</v>
      </c>
      <c r="Y34" s="361" t="s">
        <v>183</v>
      </c>
      <c r="Z34" s="361"/>
      <c r="AA34" s="361"/>
      <c r="AB34" s="361">
        <v>80</v>
      </c>
      <c r="AC34" s="368"/>
      <c r="AD34" s="368"/>
      <c r="AE34" s="368"/>
      <c r="AF34" s="368"/>
      <c r="AG34" s="368"/>
      <c r="AH34" s="368"/>
      <c r="AI34" s="368"/>
      <c r="AJ34" s="368"/>
      <c r="AK34" s="368"/>
      <c r="AL34" s="368"/>
      <c r="AM34" s="368"/>
      <c r="AN34" s="368"/>
      <c r="AO34" s="361" t="s">
        <v>756</v>
      </c>
      <c r="AP34" s="361" t="s">
        <v>757</v>
      </c>
      <c r="AQ34" s="368" t="s">
        <v>639</v>
      </c>
      <c r="AR34" s="368" t="s">
        <v>645</v>
      </c>
      <c r="AS34" s="368" t="s">
        <v>184</v>
      </c>
      <c r="AT34" s="368"/>
      <c r="AU34" s="368"/>
      <c r="AV34" s="12"/>
    </row>
    <row r="35" s="12" customFormat="1" ht="129" spans="1:47">
      <c r="A35" s="361">
        <v>12</v>
      </c>
      <c r="B35" s="370"/>
      <c r="C35" s="361">
        <v>2024</v>
      </c>
      <c r="D35" s="65" t="s">
        <v>285</v>
      </c>
      <c r="E35" s="361" t="s">
        <v>178</v>
      </c>
      <c r="F35" s="365" t="s">
        <v>1013</v>
      </c>
      <c r="G35" s="361" t="s">
        <v>252</v>
      </c>
      <c r="H35" s="65" t="s">
        <v>286</v>
      </c>
      <c r="I35" s="361"/>
      <c r="J35" s="368"/>
      <c r="K35" s="368"/>
      <c r="L35" s="368"/>
      <c r="M35" s="368"/>
      <c r="N35" s="368"/>
      <c r="O35" s="368"/>
      <c r="P35" s="368"/>
      <c r="Q35" s="368"/>
      <c r="R35" s="368"/>
      <c r="S35" s="368">
        <v>462</v>
      </c>
      <c r="T35" s="368">
        <v>1868</v>
      </c>
      <c r="U35" s="368">
        <v>118</v>
      </c>
      <c r="V35" s="368">
        <v>511</v>
      </c>
      <c r="W35" s="361" t="s">
        <v>227</v>
      </c>
      <c r="X35" s="361" t="s">
        <v>656</v>
      </c>
      <c r="Y35" s="361" t="s">
        <v>254</v>
      </c>
      <c r="Z35" s="361"/>
      <c r="AA35" s="361"/>
      <c r="AB35" s="368">
        <v>80</v>
      </c>
      <c r="AC35" s="368"/>
      <c r="AD35" s="368"/>
      <c r="AE35" s="368"/>
      <c r="AF35" s="368"/>
      <c r="AG35" s="368"/>
      <c r="AH35" s="368"/>
      <c r="AI35" s="368"/>
      <c r="AJ35" s="368"/>
      <c r="AK35" s="368"/>
      <c r="AL35" s="368"/>
      <c r="AM35" s="368"/>
      <c r="AN35" s="368"/>
      <c r="AO35" s="420" t="s">
        <v>695</v>
      </c>
      <c r="AP35" s="420" t="s">
        <v>695</v>
      </c>
      <c r="AQ35" s="368" t="s">
        <v>184</v>
      </c>
      <c r="AR35" s="368" t="s">
        <v>645</v>
      </c>
      <c r="AS35" s="368" t="s">
        <v>639</v>
      </c>
      <c r="AT35" s="368"/>
      <c r="AU35" s="368"/>
    </row>
    <row r="36" s="12" customFormat="1" ht="153" customHeight="1" spans="1:47">
      <c r="A36" s="361">
        <v>13</v>
      </c>
      <c r="B36" s="370"/>
      <c r="C36" s="380">
        <v>2024</v>
      </c>
      <c r="D36" s="377" t="s">
        <v>447</v>
      </c>
      <c r="E36" s="380" t="s">
        <v>178</v>
      </c>
      <c r="F36" s="380" t="s">
        <v>984</v>
      </c>
      <c r="G36" s="380" t="s">
        <v>403</v>
      </c>
      <c r="H36" s="377" t="s">
        <v>448</v>
      </c>
      <c r="I36" s="380"/>
      <c r="J36" s="380"/>
      <c r="K36" s="380"/>
      <c r="L36" s="380"/>
      <c r="M36" s="380"/>
      <c r="N36" s="380"/>
      <c r="O36" s="380"/>
      <c r="P36" s="380"/>
      <c r="Q36" s="380"/>
      <c r="R36" s="380"/>
      <c r="S36" s="380">
        <v>336</v>
      </c>
      <c r="T36" s="380">
        <v>1251</v>
      </c>
      <c r="U36" s="380">
        <v>142</v>
      </c>
      <c r="V36" s="380">
        <v>547</v>
      </c>
      <c r="W36" s="380" t="s">
        <v>192</v>
      </c>
      <c r="X36" s="380" t="s">
        <v>810</v>
      </c>
      <c r="Y36" s="380" t="s">
        <v>207</v>
      </c>
      <c r="Z36" s="380" t="s">
        <v>715</v>
      </c>
      <c r="AA36" s="380"/>
      <c r="AB36" s="380">
        <v>80</v>
      </c>
      <c r="AC36" s="380"/>
      <c r="AD36" s="380"/>
      <c r="AE36" s="380"/>
      <c r="AF36" s="380"/>
      <c r="AG36" s="380"/>
      <c r="AH36" s="380"/>
      <c r="AI36" s="380"/>
      <c r="AJ36" s="380"/>
      <c r="AK36" s="380"/>
      <c r="AL36" s="380"/>
      <c r="AM36" s="380"/>
      <c r="AN36" s="380"/>
      <c r="AO36" s="380" t="s">
        <v>845</v>
      </c>
      <c r="AP36" s="380" t="s">
        <v>846</v>
      </c>
      <c r="AQ36" s="368" t="s">
        <v>639</v>
      </c>
      <c r="AR36" s="368" t="s">
        <v>645</v>
      </c>
      <c r="AS36" s="368" t="s">
        <v>184</v>
      </c>
      <c r="AT36" s="368"/>
      <c r="AU36" s="368"/>
    </row>
    <row r="37" s="12" customFormat="1" ht="150" customHeight="1" spans="1:47">
      <c r="A37" s="361">
        <v>14</v>
      </c>
      <c r="B37" s="370"/>
      <c r="C37" s="380">
        <v>2024</v>
      </c>
      <c r="D37" s="377" t="s">
        <v>466</v>
      </c>
      <c r="E37" s="380" t="s">
        <v>178</v>
      </c>
      <c r="F37" s="380" t="s">
        <v>984</v>
      </c>
      <c r="G37" s="380" t="s">
        <v>403</v>
      </c>
      <c r="H37" s="377" t="s">
        <v>467</v>
      </c>
      <c r="I37" s="380"/>
      <c r="J37" s="380"/>
      <c r="K37" s="380"/>
      <c r="L37" s="380"/>
      <c r="M37" s="380"/>
      <c r="N37" s="380"/>
      <c r="O37" s="380"/>
      <c r="P37" s="380"/>
      <c r="Q37" s="380"/>
      <c r="R37" s="380"/>
      <c r="S37" s="380">
        <v>336</v>
      </c>
      <c r="T37" s="380">
        <v>1261</v>
      </c>
      <c r="U37" s="380">
        <v>142</v>
      </c>
      <c r="V37" s="380">
        <v>547</v>
      </c>
      <c r="W37" s="380" t="s">
        <v>192</v>
      </c>
      <c r="X37" s="380" t="s">
        <v>810</v>
      </c>
      <c r="Y37" s="380" t="s">
        <v>183</v>
      </c>
      <c r="Z37" s="380" t="s">
        <v>863</v>
      </c>
      <c r="AA37" s="380"/>
      <c r="AB37" s="380">
        <v>200</v>
      </c>
      <c r="AC37" s="380"/>
      <c r="AD37" s="380"/>
      <c r="AE37" s="380"/>
      <c r="AF37" s="380"/>
      <c r="AG37" s="380"/>
      <c r="AH37" s="380"/>
      <c r="AI37" s="380"/>
      <c r="AJ37" s="380"/>
      <c r="AK37" s="380"/>
      <c r="AL37" s="380"/>
      <c r="AM37" s="380"/>
      <c r="AN37" s="380"/>
      <c r="AO37" s="380" t="s">
        <v>864</v>
      </c>
      <c r="AP37" s="380" t="s">
        <v>865</v>
      </c>
      <c r="AQ37" s="368" t="s">
        <v>639</v>
      </c>
      <c r="AR37" s="368" t="s">
        <v>645</v>
      </c>
      <c r="AS37" s="368" t="s">
        <v>184</v>
      </c>
      <c r="AT37" s="368"/>
      <c r="AU37" s="368"/>
    </row>
    <row r="38" s="215" customFormat="1" ht="169" customHeight="1" spans="1:48">
      <c r="A38" s="361">
        <v>15</v>
      </c>
      <c r="B38" s="361"/>
      <c r="C38" s="361">
        <v>2024</v>
      </c>
      <c r="D38" s="65" t="s">
        <v>565</v>
      </c>
      <c r="E38" s="361" t="s">
        <v>302</v>
      </c>
      <c r="F38" s="361" t="s">
        <v>1009</v>
      </c>
      <c r="G38" s="361" t="s">
        <v>535</v>
      </c>
      <c r="H38" s="65" t="s">
        <v>566</v>
      </c>
      <c r="I38" s="361">
        <v>1</v>
      </c>
      <c r="J38" s="361"/>
      <c r="K38" s="361"/>
      <c r="L38" s="361"/>
      <c r="M38" s="361"/>
      <c r="N38" s="361"/>
      <c r="O38" s="361"/>
      <c r="P38" s="361"/>
      <c r="Q38" s="361"/>
      <c r="R38" s="361"/>
      <c r="S38" s="361"/>
      <c r="T38" s="361"/>
      <c r="U38" s="361"/>
      <c r="V38" s="361"/>
      <c r="W38" s="361" t="s">
        <v>206</v>
      </c>
      <c r="X38" s="361" t="s">
        <v>902</v>
      </c>
      <c r="Y38" s="361" t="s">
        <v>207</v>
      </c>
      <c r="Z38" s="361" t="s">
        <v>866</v>
      </c>
      <c r="AA38" s="361"/>
      <c r="AB38" s="361">
        <v>210</v>
      </c>
      <c r="AC38" s="361"/>
      <c r="AD38" s="399"/>
      <c r="AE38" s="399"/>
      <c r="AF38" s="399"/>
      <c r="AG38" s="399"/>
      <c r="AH38" s="361"/>
      <c r="AI38" s="361"/>
      <c r="AJ38" s="361"/>
      <c r="AK38" s="361"/>
      <c r="AL38" s="361"/>
      <c r="AM38" s="361"/>
      <c r="AN38" s="361"/>
      <c r="AO38" s="361" t="s">
        <v>929</v>
      </c>
      <c r="AP38" s="361" t="s">
        <v>930</v>
      </c>
      <c r="AQ38" s="368" t="s">
        <v>639</v>
      </c>
      <c r="AR38" s="368" t="s">
        <v>645</v>
      </c>
      <c r="AS38" s="368" t="s">
        <v>639</v>
      </c>
      <c r="AT38" s="368"/>
      <c r="AU38" s="368"/>
      <c r="AV38" s="12"/>
    </row>
    <row r="39" s="9" customFormat="1" ht="58" customHeight="1" spans="1:48">
      <c r="A39" s="356" t="s">
        <v>1066</v>
      </c>
      <c r="B39" s="357"/>
      <c r="C39" s="357"/>
      <c r="D39" s="357"/>
      <c r="E39" s="357"/>
      <c r="F39" s="357"/>
      <c r="G39" s="357"/>
      <c r="H39" s="382"/>
      <c r="I39" s="380"/>
      <c r="J39" s="380"/>
      <c r="K39" s="380"/>
      <c r="L39" s="380"/>
      <c r="M39" s="380"/>
      <c r="N39" s="380"/>
      <c r="O39" s="380"/>
      <c r="P39" s="380"/>
      <c r="Q39" s="380"/>
      <c r="R39" s="380"/>
      <c r="S39" s="380"/>
      <c r="T39" s="380"/>
      <c r="U39" s="380"/>
      <c r="V39" s="380"/>
      <c r="W39" s="380"/>
      <c r="X39" s="380"/>
      <c r="Y39" s="380"/>
      <c r="Z39" s="380"/>
      <c r="AA39" s="380"/>
      <c r="AB39" s="403">
        <f>SUM(AB40:AB44)</f>
        <v>7375</v>
      </c>
      <c r="AC39" s="380"/>
      <c r="AD39" s="380"/>
      <c r="AE39" s="380"/>
      <c r="AF39" s="380"/>
      <c r="AG39" s="380"/>
      <c r="AH39" s="380"/>
      <c r="AI39" s="380"/>
      <c r="AJ39" s="380"/>
      <c r="AK39" s="380"/>
      <c r="AL39" s="380"/>
      <c r="AM39" s="380"/>
      <c r="AN39" s="380"/>
      <c r="AO39" s="380"/>
      <c r="AP39" s="380"/>
      <c r="AQ39" s="368" t="s">
        <v>1063</v>
      </c>
      <c r="AR39" s="368" t="s">
        <v>1063</v>
      </c>
      <c r="AS39" s="368" t="s">
        <v>1063</v>
      </c>
      <c r="AT39" s="368"/>
      <c r="AU39" s="368"/>
      <c r="AV39" s="12"/>
    </row>
    <row r="40" s="7" customFormat="1" ht="156" customHeight="1" spans="1:48">
      <c r="A40" s="361">
        <v>1</v>
      </c>
      <c r="B40" s="361"/>
      <c r="C40" s="361"/>
      <c r="D40" s="65" t="s">
        <v>646</v>
      </c>
      <c r="E40" s="361" t="s">
        <v>302</v>
      </c>
      <c r="F40" s="365" t="s">
        <v>990</v>
      </c>
      <c r="G40" s="361" t="s">
        <v>503</v>
      </c>
      <c r="H40" s="65" t="s">
        <v>647</v>
      </c>
      <c r="I40" s="361"/>
      <c r="J40" s="361"/>
      <c r="K40" s="361"/>
      <c r="L40" s="361"/>
      <c r="M40" s="361"/>
      <c r="N40" s="361"/>
      <c r="O40" s="361"/>
      <c r="P40" s="361"/>
      <c r="Q40" s="361"/>
      <c r="R40" s="361"/>
      <c r="S40" s="361"/>
      <c r="T40" s="361"/>
      <c r="U40" s="361"/>
      <c r="V40" s="361"/>
      <c r="W40" s="380" t="s">
        <v>211</v>
      </c>
      <c r="X40" s="361"/>
      <c r="Y40" s="380" t="s">
        <v>207</v>
      </c>
      <c r="Z40" s="361"/>
      <c r="AA40" s="361"/>
      <c r="AB40" s="361">
        <v>5000</v>
      </c>
      <c r="AC40" s="361"/>
      <c r="AD40" s="399"/>
      <c r="AE40" s="399"/>
      <c r="AF40" s="399"/>
      <c r="AG40" s="399"/>
      <c r="AH40" s="361"/>
      <c r="AI40" s="361"/>
      <c r="AJ40" s="361"/>
      <c r="AK40" s="361"/>
      <c r="AL40" s="361"/>
      <c r="AM40" s="361"/>
      <c r="AN40" s="361"/>
      <c r="AO40" s="361"/>
      <c r="AP40" s="361"/>
      <c r="AQ40" s="368" t="s">
        <v>184</v>
      </c>
      <c r="AR40" s="368" t="s">
        <v>201</v>
      </c>
      <c r="AS40" s="368" t="s">
        <v>639</v>
      </c>
      <c r="AT40" s="368"/>
      <c r="AU40" s="361"/>
      <c r="AV40" s="12">
        <v>1</v>
      </c>
    </row>
    <row r="41" s="178" customFormat="1" ht="179" customHeight="1" spans="1:48">
      <c r="A41" s="361">
        <v>2</v>
      </c>
      <c r="B41" s="370"/>
      <c r="C41" s="361">
        <v>2024</v>
      </c>
      <c r="D41" s="65" t="s">
        <v>654</v>
      </c>
      <c r="E41" s="361" t="s">
        <v>178</v>
      </c>
      <c r="F41" s="365" t="s">
        <v>1013</v>
      </c>
      <c r="G41" s="361" t="s">
        <v>225</v>
      </c>
      <c r="H41" s="65" t="s">
        <v>226</v>
      </c>
      <c r="I41" s="368"/>
      <c r="J41" s="361" t="s">
        <v>655</v>
      </c>
      <c r="K41" s="368"/>
      <c r="L41" s="368"/>
      <c r="M41" s="368"/>
      <c r="N41" s="368"/>
      <c r="O41" s="368"/>
      <c r="P41" s="368"/>
      <c r="Q41" s="368"/>
      <c r="R41" s="368"/>
      <c r="S41" s="368">
        <v>694</v>
      </c>
      <c r="T41" s="368">
        <v>2838</v>
      </c>
      <c r="U41" s="368">
        <v>200</v>
      </c>
      <c r="V41" s="368">
        <v>872</v>
      </c>
      <c r="W41" s="361" t="s">
        <v>227</v>
      </c>
      <c r="X41" s="361" t="s">
        <v>656</v>
      </c>
      <c r="Y41" s="361" t="s">
        <v>183</v>
      </c>
      <c r="Z41" s="361"/>
      <c r="AA41" s="361"/>
      <c r="AB41" s="368">
        <v>1500</v>
      </c>
      <c r="AC41" s="368"/>
      <c r="AD41" s="368"/>
      <c r="AE41" s="368"/>
      <c r="AF41" s="368"/>
      <c r="AG41" s="368"/>
      <c r="AH41" s="368"/>
      <c r="AI41" s="368"/>
      <c r="AJ41" s="368"/>
      <c r="AK41" s="368"/>
      <c r="AL41" s="368"/>
      <c r="AM41" s="368"/>
      <c r="AN41" s="368"/>
      <c r="AO41" s="361" t="s">
        <v>657</v>
      </c>
      <c r="AP41" s="361" t="s">
        <v>657</v>
      </c>
      <c r="AQ41" s="368" t="s">
        <v>184</v>
      </c>
      <c r="AR41" s="368" t="s">
        <v>201</v>
      </c>
      <c r="AS41" s="368" t="s">
        <v>184</v>
      </c>
      <c r="AT41" s="368"/>
      <c r="AU41" s="368"/>
      <c r="AV41" s="12"/>
    </row>
    <row r="42" s="9" customFormat="1" ht="157" customHeight="1" spans="1:48">
      <c r="A42" s="361">
        <v>3</v>
      </c>
      <c r="B42" s="370"/>
      <c r="C42" s="361">
        <v>2024</v>
      </c>
      <c r="D42" s="65" t="s">
        <v>368</v>
      </c>
      <c r="E42" s="368" t="s">
        <v>302</v>
      </c>
      <c r="F42" s="365" t="s">
        <v>990</v>
      </c>
      <c r="G42" s="368" t="s">
        <v>369</v>
      </c>
      <c r="H42" s="65" t="s">
        <v>370</v>
      </c>
      <c r="I42" s="368"/>
      <c r="J42" s="361" t="s">
        <v>771</v>
      </c>
      <c r="K42" s="368"/>
      <c r="L42" s="368"/>
      <c r="M42" s="368"/>
      <c r="N42" s="368"/>
      <c r="O42" s="368"/>
      <c r="P42" s="368"/>
      <c r="Q42" s="368"/>
      <c r="R42" s="368"/>
      <c r="S42" s="368">
        <v>195</v>
      </c>
      <c r="T42" s="368"/>
      <c r="U42" s="368">
        <v>89</v>
      </c>
      <c r="V42" s="368"/>
      <c r="W42" s="361" t="s">
        <v>1016</v>
      </c>
      <c r="X42" s="361" t="s">
        <v>749</v>
      </c>
      <c r="Y42" s="361" t="s">
        <v>207</v>
      </c>
      <c r="Z42" s="368"/>
      <c r="AA42" s="368"/>
      <c r="AB42" s="368">
        <v>650</v>
      </c>
      <c r="AC42" s="368"/>
      <c r="AD42" s="368"/>
      <c r="AE42" s="368"/>
      <c r="AF42" s="368"/>
      <c r="AG42" s="368"/>
      <c r="AH42" s="368"/>
      <c r="AI42" s="368"/>
      <c r="AJ42" s="368"/>
      <c r="AK42" s="368"/>
      <c r="AL42" s="368"/>
      <c r="AM42" s="368"/>
      <c r="AN42" s="368"/>
      <c r="AO42" s="361" t="s">
        <v>772</v>
      </c>
      <c r="AP42" s="361" t="s">
        <v>773</v>
      </c>
      <c r="AQ42" s="368" t="s">
        <v>639</v>
      </c>
      <c r="AR42" s="368" t="s">
        <v>201</v>
      </c>
      <c r="AS42" s="368" t="s">
        <v>639</v>
      </c>
      <c r="AT42" s="368"/>
      <c r="AU42" s="368"/>
      <c r="AV42" s="12"/>
    </row>
    <row r="43" s="12" customFormat="1" ht="117" customHeight="1" spans="1:47">
      <c r="A43" s="361">
        <v>4</v>
      </c>
      <c r="B43" s="370"/>
      <c r="C43" s="370">
        <v>2024</v>
      </c>
      <c r="D43" s="65" t="s">
        <v>518</v>
      </c>
      <c r="E43" s="361" t="s">
        <v>178</v>
      </c>
      <c r="F43" s="361" t="s">
        <v>1020</v>
      </c>
      <c r="G43" s="361" t="s">
        <v>503</v>
      </c>
      <c r="H43" s="65" t="s">
        <v>520</v>
      </c>
      <c r="I43" s="361">
        <v>1</v>
      </c>
      <c r="J43" s="361">
        <v>200</v>
      </c>
      <c r="K43" s="361"/>
      <c r="L43" s="361"/>
      <c r="M43" s="361"/>
      <c r="N43" s="361"/>
      <c r="O43" s="361"/>
      <c r="P43" s="361" t="s">
        <v>893</v>
      </c>
      <c r="Q43" s="361"/>
      <c r="R43" s="361"/>
      <c r="S43" s="361">
        <v>1036</v>
      </c>
      <c r="T43" s="361">
        <v>3894</v>
      </c>
      <c r="U43" s="361">
        <v>384</v>
      </c>
      <c r="V43" s="361">
        <v>384</v>
      </c>
      <c r="W43" s="361" t="s">
        <v>1019</v>
      </c>
      <c r="X43" s="361" t="s">
        <v>880</v>
      </c>
      <c r="Y43" s="361" t="s">
        <v>254</v>
      </c>
      <c r="Z43" s="361" t="s">
        <v>881</v>
      </c>
      <c r="AA43" s="361"/>
      <c r="AB43" s="361">
        <v>200</v>
      </c>
      <c r="AC43" s="361"/>
      <c r="AD43" s="361"/>
      <c r="AE43" s="361"/>
      <c r="AF43" s="361"/>
      <c r="AG43" s="361"/>
      <c r="AH43" s="361"/>
      <c r="AI43" s="361"/>
      <c r="AJ43" s="361"/>
      <c r="AK43" s="361"/>
      <c r="AL43" s="361"/>
      <c r="AM43" s="361"/>
      <c r="AN43" s="361"/>
      <c r="AO43" s="361" t="s">
        <v>894</v>
      </c>
      <c r="AP43" s="361" t="s">
        <v>895</v>
      </c>
      <c r="AQ43" s="368" t="s">
        <v>184</v>
      </c>
      <c r="AR43" s="368" t="s">
        <v>201</v>
      </c>
      <c r="AS43" s="368" t="s">
        <v>639</v>
      </c>
      <c r="AT43" s="368"/>
      <c r="AU43" s="368"/>
    </row>
    <row r="44" s="12" customFormat="1" ht="154.8" spans="1:47">
      <c r="A44" s="361">
        <v>5</v>
      </c>
      <c r="B44" s="370"/>
      <c r="C44" s="370">
        <v>2024</v>
      </c>
      <c r="D44" s="427" t="s">
        <v>521</v>
      </c>
      <c r="E44" s="361" t="s">
        <v>178</v>
      </c>
      <c r="F44" s="361" t="s">
        <v>1021</v>
      </c>
      <c r="G44" s="361" t="s">
        <v>503</v>
      </c>
      <c r="H44" s="65" t="s">
        <v>523</v>
      </c>
      <c r="I44" s="361">
        <v>1</v>
      </c>
      <c r="J44" s="361">
        <v>25</v>
      </c>
      <c r="K44" s="361"/>
      <c r="L44" s="361"/>
      <c r="M44" s="361"/>
      <c r="N44" s="361"/>
      <c r="O44" s="361"/>
      <c r="P44" s="361"/>
      <c r="Q44" s="361"/>
      <c r="R44" s="361"/>
      <c r="S44" s="361">
        <v>435</v>
      </c>
      <c r="T44" s="361">
        <v>1563</v>
      </c>
      <c r="U44" s="361">
        <v>102</v>
      </c>
      <c r="V44" s="361">
        <v>102</v>
      </c>
      <c r="W44" s="361" t="s">
        <v>1019</v>
      </c>
      <c r="X44" s="361" t="s">
        <v>880</v>
      </c>
      <c r="Y44" s="361" t="s">
        <v>183</v>
      </c>
      <c r="Z44" s="361" t="s">
        <v>881</v>
      </c>
      <c r="AA44" s="361"/>
      <c r="AB44" s="361">
        <v>25</v>
      </c>
      <c r="AC44" s="361"/>
      <c r="AD44" s="361"/>
      <c r="AE44" s="361"/>
      <c r="AF44" s="361"/>
      <c r="AG44" s="361"/>
      <c r="AH44" s="361"/>
      <c r="AI44" s="361"/>
      <c r="AJ44" s="361"/>
      <c r="AK44" s="361"/>
      <c r="AL44" s="361"/>
      <c r="AM44" s="361"/>
      <c r="AN44" s="361"/>
      <c r="AO44" s="361" t="s">
        <v>896</v>
      </c>
      <c r="AP44" s="361" t="s">
        <v>897</v>
      </c>
      <c r="AQ44" s="368" t="s">
        <v>184</v>
      </c>
      <c r="AR44" s="368" t="s">
        <v>201</v>
      </c>
      <c r="AS44" s="368" t="s">
        <v>639</v>
      </c>
      <c r="AT44" s="368"/>
      <c r="AU44" s="368"/>
    </row>
  </sheetData>
  <autoFilter ref="A6:XFD44">
    <extLst/>
  </autoFilter>
  <mergeCells count="43">
    <mergeCell ref="A1:D1"/>
    <mergeCell ref="A2:AU2"/>
    <mergeCell ref="A3:E3"/>
    <mergeCell ref="K4:R4"/>
    <mergeCell ref="S4:V4"/>
    <mergeCell ref="A7:Y7"/>
    <mergeCell ref="A23:Y23"/>
    <mergeCell ref="A39:H39"/>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6"/>
  <sheetViews>
    <sheetView view="pageBreakPreview" zoomScale="38" zoomScaleNormal="80" topLeftCell="A2" workbookViewId="0">
      <pane xSplit="6" ySplit="6" topLeftCell="G23"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12" customWidth="1"/>
    <col min="5" max="5" width="16.3518518518519" style="9" customWidth="1"/>
    <col min="6" max="6" width="21.3611111111111" style="14" customWidth="1"/>
    <col min="7" max="7" width="31.7962962962963" style="9" customWidth="1"/>
    <col min="8" max="8" width="116.972222222222" style="3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14"/>
      <c r="E2" s="17"/>
      <c r="F2" s="17"/>
      <c r="G2" s="17"/>
      <c r="H2" s="314"/>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54">
        <v>45157</v>
      </c>
      <c r="B3" s="7"/>
      <c r="C3" s="7"/>
      <c r="D3" s="7"/>
      <c r="E3" s="7"/>
      <c r="F3" s="17"/>
      <c r="G3" s="17"/>
      <c r="H3" s="314"/>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55" t="s">
        <v>2</v>
      </c>
      <c r="B4" s="355" t="s">
        <v>3</v>
      </c>
      <c r="C4" s="355" t="s">
        <v>4</v>
      </c>
      <c r="D4" s="355" t="s">
        <v>1025</v>
      </c>
      <c r="E4" s="355" t="s">
        <v>1026</v>
      </c>
      <c r="F4" s="355" t="s">
        <v>1027</v>
      </c>
      <c r="G4" s="355" t="s">
        <v>1028</v>
      </c>
      <c r="H4" s="355" t="s">
        <v>1029</v>
      </c>
      <c r="I4" s="355" t="s">
        <v>10</v>
      </c>
      <c r="J4" s="355" t="s">
        <v>11</v>
      </c>
      <c r="K4" s="355" t="s">
        <v>12</v>
      </c>
      <c r="L4" s="355"/>
      <c r="M4" s="355"/>
      <c r="N4" s="355"/>
      <c r="O4" s="355"/>
      <c r="P4" s="355"/>
      <c r="Q4" s="355"/>
      <c r="R4" s="355"/>
      <c r="S4" s="355" t="s">
        <v>13</v>
      </c>
      <c r="T4" s="355"/>
      <c r="U4" s="355"/>
      <c r="V4" s="385"/>
      <c r="W4" s="355" t="s">
        <v>1030</v>
      </c>
      <c r="X4" s="355"/>
      <c r="Y4" s="355" t="s">
        <v>1031</v>
      </c>
      <c r="Z4" s="388"/>
      <c r="AA4" s="355"/>
      <c r="AB4" s="389" t="s">
        <v>1032</v>
      </c>
      <c r="AC4" s="390"/>
      <c r="AD4" s="390"/>
      <c r="AE4" s="390"/>
      <c r="AF4" s="390"/>
      <c r="AG4" s="390"/>
      <c r="AH4" s="390"/>
      <c r="AI4" s="390"/>
      <c r="AJ4" s="390"/>
      <c r="AK4" s="390"/>
      <c r="AL4" s="390"/>
      <c r="AM4" s="390"/>
      <c r="AN4" s="404"/>
      <c r="AO4" s="355" t="s">
        <v>16</v>
      </c>
      <c r="AP4" s="355" t="s">
        <v>17</v>
      </c>
      <c r="AQ4" s="408" t="s">
        <v>173</v>
      </c>
      <c r="AR4" s="408" t="s">
        <v>174</v>
      </c>
      <c r="AS4" s="408" t="s">
        <v>175</v>
      </c>
      <c r="AT4" s="409" t="s">
        <v>176</v>
      </c>
      <c r="AU4" s="409" t="s">
        <v>615</v>
      </c>
    </row>
    <row r="5" s="7" customFormat="1" ht="19" customHeight="1" spans="1:47">
      <c r="A5" s="355"/>
      <c r="B5" s="355"/>
      <c r="C5" s="355"/>
      <c r="D5" s="355"/>
      <c r="E5" s="355"/>
      <c r="F5" s="355"/>
      <c r="G5" s="355"/>
      <c r="H5" s="355"/>
      <c r="I5" s="355"/>
      <c r="J5" s="355"/>
      <c r="K5" s="355" t="s">
        <v>1033</v>
      </c>
      <c r="L5" s="355" t="s">
        <v>1034</v>
      </c>
      <c r="M5" s="355" t="s">
        <v>1035</v>
      </c>
      <c r="N5" s="355" t="s">
        <v>1036</v>
      </c>
      <c r="O5" s="355" t="s">
        <v>1037</v>
      </c>
      <c r="P5" s="355" t="s">
        <v>1038</v>
      </c>
      <c r="Q5" s="355" t="s">
        <v>1039</v>
      </c>
      <c r="R5" s="355" t="s">
        <v>1040</v>
      </c>
      <c r="S5" s="355" t="s">
        <v>1041</v>
      </c>
      <c r="T5" s="355" t="s">
        <v>1042</v>
      </c>
      <c r="U5" s="355" t="s">
        <v>1043</v>
      </c>
      <c r="V5" s="385" t="s">
        <v>1044</v>
      </c>
      <c r="W5" s="355"/>
      <c r="X5" s="355" t="s">
        <v>1045</v>
      </c>
      <c r="Y5" s="355"/>
      <c r="Z5" s="388" t="s">
        <v>1046</v>
      </c>
      <c r="AA5" s="355" t="s">
        <v>1047</v>
      </c>
      <c r="AB5" s="391"/>
      <c r="AC5" s="392"/>
      <c r="AD5" s="392"/>
      <c r="AE5" s="392"/>
      <c r="AF5" s="392"/>
      <c r="AG5" s="392"/>
      <c r="AH5" s="392"/>
      <c r="AI5" s="392"/>
      <c r="AJ5" s="392"/>
      <c r="AK5" s="392"/>
      <c r="AL5" s="392"/>
      <c r="AM5" s="392"/>
      <c r="AN5" s="405"/>
      <c r="AO5" s="355"/>
      <c r="AP5" s="355"/>
      <c r="AQ5" s="410"/>
      <c r="AR5" s="410"/>
      <c r="AS5" s="410"/>
      <c r="AT5" s="411"/>
      <c r="AU5" s="411"/>
    </row>
    <row r="6" s="7" customFormat="1" ht="35" customHeight="1" spans="1:47">
      <c r="A6" s="355"/>
      <c r="B6" s="355"/>
      <c r="C6" s="355"/>
      <c r="D6" s="355"/>
      <c r="E6" s="355"/>
      <c r="F6" s="355"/>
      <c r="G6" s="355"/>
      <c r="H6" s="355"/>
      <c r="I6" s="355"/>
      <c r="J6" s="355"/>
      <c r="K6" s="355"/>
      <c r="L6" s="355"/>
      <c r="M6" s="355"/>
      <c r="N6" s="355"/>
      <c r="O6" s="355"/>
      <c r="P6" s="355"/>
      <c r="Q6" s="355"/>
      <c r="R6" s="355"/>
      <c r="S6" s="355"/>
      <c r="T6" s="355"/>
      <c r="U6" s="355"/>
      <c r="V6" s="385"/>
      <c r="W6" s="355"/>
      <c r="X6" s="355"/>
      <c r="Y6" s="355"/>
      <c r="Z6" s="388"/>
      <c r="AA6" s="355"/>
      <c r="AB6" s="393"/>
      <c r="AC6" s="394"/>
      <c r="AD6" s="394"/>
      <c r="AE6" s="394"/>
      <c r="AF6" s="394"/>
      <c r="AG6" s="394"/>
      <c r="AH6" s="394"/>
      <c r="AI6" s="394"/>
      <c r="AJ6" s="394"/>
      <c r="AK6" s="394"/>
      <c r="AL6" s="394"/>
      <c r="AM6" s="394"/>
      <c r="AN6" s="406"/>
      <c r="AO6" s="355"/>
      <c r="AP6" s="355"/>
      <c r="AQ6" s="412"/>
      <c r="AR6" s="412"/>
      <c r="AS6" s="412"/>
      <c r="AT6" s="413"/>
      <c r="AU6" s="413"/>
    </row>
    <row r="7" s="7" customFormat="1" ht="154" customHeight="1" spans="1:47">
      <c r="A7" s="356" t="s">
        <v>1070</v>
      </c>
      <c r="B7" s="357"/>
      <c r="C7" s="357"/>
      <c r="D7" s="357"/>
      <c r="E7" s="357"/>
      <c r="F7" s="357"/>
      <c r="G7" s="357"/>
      <c r="H7" s="357"/>
      <c r="I7" s="357"/>
      <c r="J7" s="357"/>
      <c r="K7" s="357"/>
      <c r="L7" s="357"/>
      <c r="M7" s="357"/>
      <c r="N7" s="357"/>
      <c r="O7" s="357"/>
      <c r="P7" s="357"/>
      <c r="Q7" s="357"/>
      <c r="R7" s="357"/>
      <c r="S7" s="357"/>
      <c r="T7" s="357"/>
      <c r="U7" s="357"/>
      <c r="V7" s="357"/>
      <c r="W7" s="357"/>
      <c r="X7" s="357"/>
      <c r="Y7" s="382"/>
      <c r="Z7" s="395"/>
      <c r="AA7" s="395"/>
      <c r="AB7" s="396">
        <f>SUM(AB8:AB23)</f>
        <v>17175</v>
      </c>
      <c r="AC7" s="395"/>
      <c r="AD7" s="396"/>
      <c r="AE7" s="396"/>
      <c r="AF7" s="396"/>
      <c r="AG7" s="396"/>
      <c r="AH7" s="395"/>
      <c r="AI7" s="395"/>
      <c r="AJ7" s="395"/>
      <c r="AK7" s="395"/>
      <c r="AL7" s="395"/>
      <c r="AM7" s="395"/>
      <c r="AN7" s="395"/>
      <c r="AO7" s="395"/>
      <c r="AP7" s="395"/>
      <c r="AQ7" s="414" t="s">
        <v>1063</v>
      </c>
      <c r="AR7" s="414" t="s">
        <v>1063</v>
      </c>
      <c r="AS7" s="414" t="s">
        <v>1063</v>
      </c>
      <c r="AT7" s="415"/>
      <c r="AU7" s="395"/>
    </row>
    <row r="8" s="7" customFormat="1" ht="159" customHeight="1" spans="1:48">
      <c r="A8" s="361">
        <v>1</v>
      </c>
      <c r="B8" s="361"/>
      <c r="C8" s="361"/>
      <c r="D8" s="423" t="s">
        <v>983</v>
      </c>
      <c r="E8" s="365" t="s">
        <v>178</v>
      </c>
      <c r="F8" s="365" t="s">
        <v>984</v>
      </c>
      <c r="G8" s="365" t="s">
        <v>180</v>
      </c>
      <c r="H8" s="423" t="s">
        <v>181</v>
      </c>
      <c r="I8" s="361"/>
      <c r="J8" s="361"/>
      <c r="K8" s="361"/>
      <c r="L8" s="361"/>
      <c r="M8" s="361"/>
      <c r="N8" s="361"/>
      <c r="O8" s="361"/>
      <c r="P8" s="361"/>
      <c r="Q8" s="361"/>
      <c r="R8" s="361"/>
      <c r="S8" s="361"/>
      <c r="T8" s="361"/>
      <c r="U8" s="361"/>
      <c r="V8" s="361"/>
      <c r="W8" s="365" t="s">
        <v>985</v>
      </c>
      <c r="X8" s="361"/>
      <c r="Y8" s="365" t="s">
        <v>183</v>
      </c>
      <c r="Z8" s="361"/>
      <c r="AA8" s="361"/>
      <c r="AB8" s="365">
        <v>2100</v>
      </c>
      <c r="AC8" s="361"/>
      <c r="AD8" s="399"/>
      <c r="AE8" s="399"/>
      <c r="AF8" s="399"/>
      <c r="AG8" s="399"/>
      <c r="AH8" s="361"/>
      <c r="AI8" s="361"/>
      <c r="AJ8" s="361"/>
      <c r="AK8" s="361"/>
      <c r="AL8" s="361"/>
      <c r="AM8" s="361"/>
      <c r="AN8" s="361"/>
      <c r="AO8" s="361"/>
      <c r="AP8" s="361"/>
      <c r="AQ8" s="368" t="s">
        <v>639</v>
      </c>
      <c r="AR8" s="368" t="s">
        <v>640</v>
      </c>
      <c r="AS8" s="368" t="s">
        <v>184</v>
      </c>
      <c r="AT8" s="368" t="s">
        <v>184</v>
      </c>
      <c r="AU8" s="361" t="s">
        <v>986</v>
      </c>
      <c r="AV8" s="12"/>
    </row>
    <row r="9" s="7" customFormat="1" ht="150" customHeight="1" spans="1:48">
      <c r="A9" s="361">
        <v>2</v>
      </c>
      <c r="B9" s="361"/>
      <c r="C9" s="361"/>
      <c r="D9" s="222" t="s">
        <v>185</v>
      </c>
      <c r="E9" s="365" t="s">
        <v>178</v>
      </c>
      <c r="F9" s="365" t="s">
        <v>984</v>
      </c>
      <c r="G9" s="365" t="s">
        <v>186</v>
      </c>
      <c r="H9" s="222" t="s">
        <v>1071</v>
      </c>
      <c r="I9" s="361"/>
      <c r="J9" s="361"/>
      <c r="K9" s="361"/>
      <c r="L9" s="361"/>
      <c r="M9" s="361"/>
      <c r="N9" s="361"/>
      <c r="O9" s="361"/>
      <c r="P9" s="361"/>
      <c r="Q9" s="361"/>
      <c r="R9" s="361"/>
      <c r="S9" s="361"/>
      <c r="T9" s="361"/>
      <c r="U9" s="361"/>
      <c r="V9" s="361"/>
      <c r="W9" s="365" t="s">
        <v>183</v>
      </c>
      <c r="X9" s="361"/>
      <c r="Y9" s="365" t="s">
        <v>183</v>
      </c>
      <c r="Z9" s="361"/>
      <c r="AA9" s="361"/>
      <c r="AB9" s="429">
        <v>2000</v>
      </c>
      <c r="AC9" s="361"/>
      <c r="AD9" s="399"/>
      <c r="AE9" s="399"/>
      <c r="AF9" s="399"/>
      <c r="AG9" s="399"/>
      <c r="AH9" s="361"/>
      <c r="AI9" s="361"/>
      <c r="AJ9" s="361"/>
      <c r="AK9" s="361"/>
      <c r="AL9" s="361"/>
      <c r="AM9" s="361"/>
      <c r="AN9" s="361"/>
      <c r="AO9" s="361"/>
      <c r="AP9" s="361"/>
      <c r="AQ9" s="368" t="s">
        <v>639</v>
      </c>
      <c r="AR9" s="368" t="s">
        <v>640</v>
      </c>
      <c r="AS9" s="368" t="s">
        <v>184</v>
      </c>
      <c r="AT9" s="368" t="s">
        <v>184</v>
      </c>
      <c r="AU9" s="361" t="s">
        <v>986</v>
      </c>
      <c r="AV9" s="12"/>
    </row>
    <row r="10" s="7" customFormat="1" ht="225" customHeight="1" spans="1:48">
      <c r="A10" s="361">
        <v>3</v>
      </c>
      <c r="B10" s="361"/>
      <c r="C10" s="361"/>
      <c r="D10" s="222" t="s">
        <v>988</v>
      </c>
      <c r="E10" s="365" t="s">
        <v>178</v>
      </c>
      <c r="F10" s="365" t="s">
        <v>984</v>
      </c>
      <c r="G10" s="365" t="s">
        <v>198</v>
      </c>
      <c r="H10" s="424" t="s">
        <v>1072</v>
      </c>
      <c r="I10" s="361"/>
      <c r="J10" s="361"/>
      <c r="K10" s="361"/>
      <c r="L10" s="361"/>
      <c r="M10" s="361"/>
      <c r="N10" s="361"/>
      <c r="O10" s="361"/>
      <c r="P10" s="361"/>
      <c r="Q10" s="361"/>
      <c r="R10" s="361"/>
      <c r="S10" s="361"/>
      <c r="T10" s="361"/>
      <c r="U10" s="361"/>
      <c r="V10" s="361"/>
      <c r="W10" s="380" t="s">
        <v>192</v>
      </c>
      <c r="X10" s="361"/>
      <c r="Y10" s="365" t="s">
        <v>183</v>
      </c>
      <c r="Z10" s="361"/>
      <c r="AA10" s="361"/>
      <c r="AB10" s="430">
        <v>2125</v>
      </c>
      <c r="AC10" s="361"/>
      <c r="AD10" s="399"/>
      <c r="AE10" s="399"/>
      <c r="AF10" s="399"/>
      <c r="AG10" s="399"/>
      <c r="AH10" s="361"/>
      <c r="AI10" s="361"/>
      <c r="AJ10" s="361"/>
      <c r="AK10" s="361"/>
      <c r="AL10" s="361"/>
      <c r="AM10" s="361"/>
      <c r="AN10" s="361"/>
      <c r="AO10" s="361"/>
      <c r="AP10" s="361"/>
      <c r="AQ10" s="368" t="s">
        <v>639</v>
      </c>
      <c r="AR10" s="368" t="s">
        <v>640</v>
      </c>
      <c r="AS10" s="368" t="s">
        <v>184</v>
      </c>
      <c r="AT10" s="368" t="s">
        <v>184</v>
      </c>
      <c r="AU10" s="361" t="s">
        <v>986</v>
      </c>
      <c r="AV10" s="12"/>
    </row>
    <row r="11" s="7" customFormat="1" ht="309" customHeight="1" spans="1:48">
      <c r="A11" s="361">
        <v>4</v>
      </c>
      <c r="B11" s="361"/>
      <c r="C11" s="361"/>
      <c r="D11" s="364" t="s">
        <v>193</v>
      </c>
      <c r="E11" s="365" t="s">
        <v>178</v>
      </c>
      <c r="F11" s="365" t="s">
        <v>984</v>
      </c>
      <c r="G11" s="365" t="s">
        <v>194</v>
      </c>
      <c r="H11" s="364" t="s">
        <v>195</v>
      </c>
      <c r="I11" s="361"/>
      <c r="J11" s="361"/>
      <c r="K11" s="361"/>
      <c r="L11" s="361"/>
      <c r="M11" s="361"/>
      <c r="N11" s="361"/>
      <c r="O11" s="361"/>
      <c r="P11" s="361"/>
      <c r="Q11" s="361"/>
      <c r="R11" s="361"/>
      <c r="S11" s="361"/>
      <c r="T11" s="361"/>
      <c r="U11" s="361"/>
      <c r="V11" s="361"/>
      <c r="W11" s="386" t="s">
        <v>183</v>
      </c>
      <c r="X11" s="361"/>
      <c r="Y11" s="386" t="s">
        <v>183</v>
      </c>
      <c r="Z11" s="361"/>
      <c r="AA11" s="361"/>
      <c r="AB11" s="401">
        <v>2000</v>
      </c>
      <c r="AC11" s="361"/>
      <c r="AD11" s="399"/>
      <c r="AE11" s="399"/>
      <c r="AF11" s="399"/>
      <c r="AG11" s="399"/>
      <c r="AH11" s="361"/>
      <c r="AI11" s="361"/>
      <c r="AJ11" s="361"/>
      <c r="AK11" s="361"/>
      <c r="AL11" s="361"/>
      <c r="AM11" s="361"/>
      <c r="AN11" s="361"/>
      <c r="AO11" s="361"/>
      <c r="AP11" s="361"/>
      <c r="AQ11" s="368" t="s">
        <v>184</v>
      </c>
      <c r="AR11" s="368" t="s">
        <v>640</v>
      </c>
      <c r="AS11" s="368" t="s">
        <v>639</v>
      </c>
      <c r="AT11" s="368"/>
      <c r="AU11" s="361" t="s">
        <v>986</v>
      </c>
      <c r="AV11" s="12"/>
    </row>
    <row r="12" s="7" customFormat="1" ht="145" customHeight="1" spans="1:48">
      <c r="A12" s="361">
        <v>5</v>
      </c>
      <c r="B12" s="361"/>
      <c r="C12" s="361"/>
      <c r="D12" s="425" t="s">
        <v>1073</v>
      </c>
      <c r="E12" s="365" t="s">
        <v>178</v>
      </c>
      <c r="F12" s="365" t="s">
        <v>990</v>
      </c>
      <c r="G12" s="365" t="s">
        <v>204</v>
      </c>
      <c r="H12" s="364" t="s">
        <v>1074</v>
      </c>
      <c r="I12" s="361"/>
      <c r="J12" s="361"/>
      <c r="K12" s="361"/>
      <c r="L12" s="361"/>
      <c r="M12" s="361"/>
      <c r="N12" s="361"/>
      <c r="O12" s="361"/>
      <c r="P12" s="361"/>
      <c r="Q12" s="361"/>
      <c r="R12" s="361"/>
      <c r="S12" s="361"/>
      <c r="T12" s="361"/>
      <c r="U12" s="361"/>
      <c r="V12" s="361"/>
      <c r="W12" s="386" t="s">
        <v>206</v>
      </c>
      <c r="X12" s="361"/>
      <c r="Y12" s="386" t="s">
        <v>207</v>
      </c>
      <c r="Z12" s="361"/>
      <c r="AA12" s="361"/>
      <c r="AB12" s="368">
        <v>2100</v>
      </c>
      <c r="AC12" s="361"/>
      <c r="AD12" s="399"/>
      <c r="AE12" s="399"/>
      <c r="AF12" s="399"/>
      <c r="AG12" s="399"/>
      <c r="AH12" s="361"/>
      <c r="AI12" s="361"/>
      <c r="AJ12" s="361"/>
      <c r="AK12" s="361"/>
      <c r="AL12" s="361"/>
      <c r="AM12" s="361"/>
      <c r="AN12" s="361"/>
      <c r="AO12" s="361"/>
      <c r="AP12" s="361"/>
      <c r="AQ12" s="368" t="s">
        <v>639</v>
      </c>
      <c r="AR12" s="368" t="s">
        <v>640</v>
      </c>
      <c r="AS12" s="368" t="s">
        <v>184</v>
      </c>
      <c r="AT12" s="368" t="s">
        <v>184</v>
      </c>
      <c r="AU12" s="361" t="s">
        <v>986</v>
      </c>
      <c r="AV12" s="12"/>
    </row>
    <row r="13" s="8" customFormat="1" ht="178" customHeight="1" spans="1:48">
      <c r="A13" s="361">
        <v>6</v>
      </c>
      <c r="B13" s="368"/>
      <c r="C13" s="368"/>
      <c r="D13" s="222" t="s">
        <v>651</v>
      </c>
      <c r="E13" s="361" t="s">
        <v>178</v>
      </c>
      <c r="F13" s="365" t="s">
        <v>990</v>
      </c>
      <c r="G13" s="361" t="s">
        <v>531</v>
      </c>
      <c r="H13" s="222" t="s">
        <v>652</v>
      </c>
      <c r="I13" s="361"/>
      <c r="J13" s="361"/>
      <c r="K13" s="361"/>
      <c r="L13" s="361"/>
      <c r="M13" s="361"/>
      <c r="N13" s="361"/>
      <c r="O13" s="361"/>
      <c r="P13" s="361"/>
      <c r="Q13" s="361"/>
      <c r="R13" s="361"/>
      <c r="S13" s="361"/>
      <c r="T13" s="361"/>
      <c r="U13" s="361"/>
      <c r="V13" s="361"/>
      <c r="W13" s="361" t="s">
        <v>183</v>
      </c>
      <c r="X13" s="361"/>
      <c r="Y13" s="361" t="s">
        <v>183</v>
      </c>
      <c r="Z13" s="361"/>
      <c r="AA13" s="361"/>
      <c r="AB13" s="361">
        <v>510</v>
      </c>
      <c r="AC13" s="361"/>
      <c r="AD13" s="361"/>
      <c r="AE13" s="361"/>
      <c r="AF13" s="361"/>
      <c r="AG13" s="361"/>
      <c r="AH13" s="361"/>
      <c r="AI13" s="361"/>
      <c r="AJ13" s="361"/>
      <c r="AK13" s="361"/>
      <c r="AL13" s="361"/>
      <c r="AM13" s="361"/>
      <c r="AN13" s="361"/>
      <c r="AO13" s="361"/>
      <c r="AP13" s="361"/>
      <c r="AQ13" s="361" t="s">
        <v>639</v>
      </c>
      <c r="AR13" s="368" t="s">
        <v>640</v>
      </c>
      <c r="AS13" s="361" t="s">
        <v>184</v>
      </c>
      <c r="AT13" s="368"/>
      <c r="AU13" s="361" t="s">
        <v>986</v>
      </c>
      <c r="AV13" s="12"/>
    </row>
    <row r="14" s="7" customFormat="1" ht="258" customHeight="1" spans="1:48">
      <c r="A14" s="361">
        <v>7</v>
      </c>
      <c r="B14" s="361"/>
      <c r="C14" s="361"/>
      <c r="D14" s="425" t="s">
        <v>220</v>
      </c>
      <c r="E14" s="361" t="s">
        <v>178</v>
      </c>
      <c r="F14" s="365" t="s">
        <v>990</v>
      </c>
      <c r="G14" s="361" t="s">
        <v>221</v>
      </c>
      <c r="H14" s="425" t="s">
        <v>1075</v>
      </c>
      <c r="I14" s="361"/>
      <c r="J14" s="361"/>
      <c r="K14" s="361"/>
      <c r="L14" s="361"/>
      <c r="M14" s="361"/>
      <c r="N14" s="361"/>
      <c r="O14" s="361"/>
      <c r="P14" s="361"/>
      <c r="Q14" s="361"/>
      <c r="R14" s="361"/>
      <c r="S14" s="361"/>
      <c r="T14" s="361"/>
      <c r="U14" s="361"/>
      <c r="V14" s="361"/>
      <c r="W14" s="380" t="s">
        <v>211</v>
      </c>
      <c r="X14" s="361"/>
      <c r="Y14" s="361" t="s">
        <v>207</v>
      </c>
      <c r="Z14" s="361"/>
      <c r="AA14" s="361"/>
      <c r="AB14" s="361">
        <v>3000</v>
      </c>
      <c r="AC14" s="361"/>
      <c r="AD14" s="399"/>
      <c r="AE14" s="399"/>
      <c r="AF14" s="399"/>
      <c r="AG14" s="399"/>
      <c r="AH14" s="361"/>
      <c r="AI14" s="361"/>
      <c r="AJ14" s="361"/>
      <c r="AK14" s="361"/>
      <c r="AL14" s="361"/>
      <c r="AM14" s="361"/>
      <c r="AN14" s="361"/>
      <c r="AO14" s="361"/>
      <c r="AP14" s="361"/>
      <c r="AQ14" s="368" t="s">
        <v>184</v>
      </c>
      <c r="AR14" s="368" t="s">
        <v>640</v>
      </c>
      <c r="AS14" s="368" t="s">
        <v>639</v>
      </c>
      <c r="AT14" s="368"/>
      <c r="AU14" s="361" t="s">
        <v>1076</v>
      </c>
      <c r="AV14" s="12"/>
    </row>
    <row r="15" s="12" customFormat="1" ht="186" customHeight="1" spans="1:47">
      <c r="A15" s="361">
        <v>8</v>
      </c>
      <c r="B15" s="370"/>
      <c r="C15" s="361"/>
      <c r="D15" s="65" t="s">
        <v>1077</v>
      </c>
      <c r="E15" s="361" t="s">
        <v>178</v>
      </c>
      <c r="F15" s="365" t="s">
        <v>1013</v>
      </c>
      <c r="G15" s="361" t="s">
        <v>590</v>
      </c>
      <c r="H15" s="65" t="s">
        <v>1078</v>
      </c>
      <c r="I15" s="361"/>
      <c r="J15" s="368"/>
      <c r="K15" s="368"/>
      <c r="L15" s="368"/>
      <c r="M15" s="368"/>
      <c r="N15" s="368"/>
      <c r="O15" s="368"/>
      <c r="P15" s="368"/>
      <c r="Q15" s="368"/>
      <c r="R15" s="368"/>
      <c r="S15" s="368"/>
      <c r="T15" s="368"/>
      <c r="U15" s="368"/>
      <c r="V15" s="368"/>
      <c r="W15" s="361" t="s">
        <v>985</v>
      </c>
      <c r="X15" s="361"/>
      <c r="Y15" s="361" t="s">
        <v>183</v>
      </c>
      <c r="Z15" s="361"/>
      <c r="AA15" s="361"/>
      <c r="AB15" s="431">
        <v>950</v>
      </c>
      <c r="AC15" s="368"/>
      <c r="AD15" s="368"/>
      <c r="AE15" s="368"/>
      <c r="AF15" s="368"/>
      <c r="AG15" s="368"/>
      <c r="AH15" s="368"/>
      <c r="AI15" s="368"/>
      <c r="AJ15" s="368"/>
      <c r="AK15" s="368"/>
      <c r="AL15" s="368"/>
      <c r="AM15" s="368"/>
      <c r="AN15" s="368"/>
      <c r="AO15" s="420"/>
      <c r="AP15" s="420"/>
      <c r="AQ15" s="368" t="s">
        <v>184</v>
      </c>
      <c r="AR15" s="368" t="s">
        <v>640</v>
      </c>
      <c r="AS15" s="368" t="s">
        <v>639</v>
      </c>
      <c r="AT15" s="368"/>
      <c r="AU15" s="361" t="s">
        <v>986</v>
      </c>
    </row>
    <row r="16" s="7" customFormat="1" ht="151" customHeight="1" spans="1:48">
      <c r="A16" s="361">
        <v>9</v>
      </c>
      <c r="B16" s="361"/>
      <c r="C16" s="361"/>
      <c r="D16" s="65" t="s">
        <v>993</v>
      </c>
      <c r="E16" s="361" t="s">
        <v>178</v>
      </c>
      <c r="F16" s="361" t="s">
        <v>994</v>
      </c>
      <c r="G16" s="361" t="s">
        <v>995</v>
      </c>
      <c r="H16" s="65" t="s">
        <v>996</v>
      </c>
      <c r="I16" s="361"/>
      <c r="J16" s="361"/>
      <c r="K16" s="361"/>
      <c r="L16" s="361"/>
      <c r="M16" s="361"/>
      <c r="N16" s="361"/>
      <c r="O16" s="361"/>
      <c r="P16" s="361"/>
      <c r="Q16" s="361"/>
      <c r="R16" s="361"/>
      <c r="S16" s="361"/>
      <c r="T16" s="361"/>
      <c r="U16" s="361"/>
      <c r="V16" s="361"/>
      <c r="W16" s="380" t="s">
        <v>997</v>
      </c>
      <c r="X16" s="361"/>
      <c r="Y16" s="361" t="s">
        <v>997</v>
      </c>
      <c r="Z16" s="361"/>
      <c r="AA16" s="361"/>
      <c r="AB16" s="361">
        <v>210</v>
      </c>
      <c r="AC16" s="361"/>
      <c r="AD16" s="399"/>
      <c r="AE16" s="399"/>
      <c r="AF16" s="399"/>
      <c r="AG16" s="399"/>
      <c r="AH16" s="361"/>
      <c r="AI16" s="361"/>
      <c r="AJ16" s="361"/>
      <c r="AK16" s="361"/>
      <c r="AL16" s="361"/>
      <c r="AM16" s="361"/>
      <c r="AN16" s="361"/>
      <c r="AO16" s="361"/>
      <c r="AP16" s="361"/>
      <c r="AQ16" s="368" t="s">
        <v>639</v>
      </c>
      <c r="AR16" s="368" t="s">
        <v>640</v>
      </c>
      <c r="AS16" s="368" t="s">
        <v>639</v>
      </c>
      <c r="AT16" s="368"/>
      <c r="AU16" s="368"/>
      <c r="AV16" s="12"/>
    </row>
    <row r="17" s="7" customFormat="1" ht="75" customHeight="1" spans="1:48">
      <c r="A17" s="361">
        <v>10</v>
      </c>
      <c r="B17" s="361"/>
      <c r="C17" s="361"/>
      <c r="D17" s="65" t="s">
        <v>998</v>
      </c>
      <c r="E17" s="361" t="s">
        <v>178</v>
      </c>
      <c r="F17" s="361" t="s">
        <v>994</v>
      </c>
      <c r="G17" s="361" t="s">
        <v>995</v>
      </c>
      <c r="H17" s="65" t="s">
        <v>999</v>
      </c>
      <c r="I17" s="361"/>
      <c r="J17" s="361"/>
      <c r="K17" s="361"/>
      <c r="L17" s="361"/>
      <c r="M17" s="361"/>
      <c r="N17" s="361"/>
      <c r="O17" s="361"/>
      <c r="P17" s="361"/>
      <c r="Q17" s="361"/>
      <c r="R17" s="361"/>
      <c r="S17" s="361"/>
      <c r="T17" s="361"/>
      <c r="U17" s="361"/>
      <c r="V17" s="361"/>
      <c r="W17" s="380" t="s">
        <v>183</v>
      </c>
      <c r="X17" s="361"/>
      <c r="Y17" s="380" t="s">
        <v>183</v>
      </c>
      <c r="Z17" s="361"/>
      <c r="AA17" s="361"/>
      <c r="AB17" s="361">
        <v>200</v>
      </c>
      <c r="AC17" s="361"/>
      <c r="AD17" s="399"/>
      <c r="AE17" s="399"/>
      <c r="AF17" s="399"/>
      <c r="AG17" s="399"/>
      <c r="AH17" s="361"/>
      <c r="AI17" s="361"/>
      <c r="AJ17" s="361"/>
      <c r="AK17" s="361"/>
      <c r="AL17" s="361"/>
      <c r="AM17" s="361"/>
      <c r="AN17" s="361"/>
      <c r="AO17" s="361"/>
      <c r="AP17" s="361"/>
      <c r="AQ17" s="368" t="s">
        <v>639</v>
      </c>
      <c r="AR17" s="368" t="s">
        <v>640</v>
      </c>
      <c r="AS17" s="368" t="s">
        <v>184</v>
      </c>
      <c r="AT17" s="368"/>
      <c r="AU17" s="368"/>
      <c r="AV17" s="12"/>
    </row>
    <row r="18" s="7" customFormat="1" ht="93" customHeight="1" spans="1:48">
      <c r="A18" s="361">
        <v>11</v>
      </c>
      <c r="B18" s="361"/>
      <c r="C18" s="361"/>
      <c r="D18" s="65" t="s">
        <v>1004</v>
      </c>
      <c r="E18" s="361" t="s">
        <v>178</v>
      </c>
      <c r="F18" s="361" t="s">
        <v>1005</v>
      </c>
      <c r="G18" s="361" t="s">
        <v>995</v>
      </c>
      <c r="H18" s="65" t="s">
        <v>1006</v>
      </c>
      <c r="I18" s="361"/>
      <c r="J18" s="361"/>
      <c r="K18" s="361"/>
      <c r="L18" s="361"/>
      <c r="M18" s="361"/>
      <c r="N18" s="361"/>
      <c r="O18" s="361"/>
      <c r="P18" s="361"/>
      <c r="Q18" s="361"/>
      <c r="R18" s="361"/>
      <c r="S18" s="361"/>
      <c r="T18" s="361"/>
      <c r="U18" s="361"/>
      <c r="V18" s="361"/>
      <c r="W18" s="361" t="s">
        <v>1007</v>
      </c>
      <c r="X18" s="361"/>
      <c r="Y18" s="361" t="s">
        <v>1007</v>
      </c>
      <c r="Z18" s="361"/>
      <c r="AA18" s="361"/>
      <c r="AB18" s="361">
        <v>38</v>
      </c>
      <c r="AC18" s="361"/>
      <c r="AD18" s="399"/>
      <c r="AE18" s="399"/>
      <c r="AF18" s="399"/>
      <c r="AG18" s="399"/>
      <c r="AH18" s="361"/>
      <c r="AI18" s="361"/>
      <c r="AJ18" s="361"/>
      <c r="AK18" s="361"/>
      <c r="AL18" s="361"/>
      <c r="AM18" s="361"/>
      <c r="AN18" s="361"/>
      <c r="AO18" s="361"/>
      <c r="AP18" s="361"/>
      <c r="AQ18" s="368" t="s">
        <v>639</v>
      </c>
      <c r="AR18" s="368" t="s">
        <v>640</v>
      </c>
      <c r="AS18" s="368" t="s">
        <v>639</v>
      </c>
      <c r="AT18" s="368"/>
      <c r="AU18" s="368"/>
      <c r="AV18" s="12"/>
    </row>
    <row r="19" ht="261" customHeight="1" spans="1:48">
      <c r="A19" s="361">
        <v>12</v>
      </c>
      <c r="B19" s="365"/>
      <c r="C19" s="365" t="s">
        <v>303</v>
      </c>
      <c r="D19" s="381" t="s">
        <v>1051</v>
      </c>
      <c r="E19" s="365" t="s">
        <v>178</v>
      </c>
      <c r="F19" s="365" t="s">
        <v>1022</v>
      </c>
      <c r="G19" s="365" t="s">
        <v>950</v>
      </c>
      <c r="H19" s="381" t="s">
        <v>1052</v>
      </c>
      <c r="I19" s="428">
        <v>1</v>
      </c>
      <c r="J19" s="428" t="s">
        <v>952</v>
      </c>
      <c r="K19" s="428"/>
      <c r="L19" s="428"/>
      <c r="M19" s="428"/>
      <c r="N19" s="428"/>
      <c r="O19" s="428"/>
      <c r="P19" s="428"/>
      <c r="Q19" s="428"/>
      <c r="R19" s="428"/>
      <c r="S19" s="428" t="s">
        <v>953</v>
      </c>
      <c r="T19" s="436" t="s">
        <v>954</v>
      </c>
      <c r="U19" s="428" t="s">
        <v>955</v>
      </c>
      <c r="V19" s="428" t="s">
        <v>956</v>
      </c>
      <c r="W19" s="365" t="s">
        <v>985</v>
      </c>
      <c r="X19" s="365" t="s">
        <v>944</v>
      </c>
      <c r="Y19" s="365" t="s">
        <v>183</v>
      </c>
      <c r="Z19" s="365" t="s">
        <v>957</v>
      </c>
      <c r="AA19" s="365"/>
      <c r="AB19" s="365">
        <v>450</v>
      </c>
      <c r="AC19" s="365"/>
      <c r="AD19" s="365"/>
      <c r="AE19" s="365"/>
      <c r="AF19" s="365"/>
      <c r="AG19" s="365"/>
      <c r="AH19" s="365"/>
      <c r="AI19" s="365"/>
      <c r="AJ19" s="365"/>
      <c r="AK19" s="365"/>
      <c r="AL19" s="365"/>
      <c r="AM19" s="361"/>
      <c r="AN19" s="361"/>
      <c r="AO19" s="361" t="s">
        <v>958</v>
      </c>
      <c r="AP19" s="361" t="s">
        <v>959</v>
      </c>
      <c r="AQ19" s="368" t="s">
        <v>639</v>
      </c>
      <c r="AR19" s="368" t="s">
        <v>640</v>
      </c>
      <c r="AS19" s="368" t="s">
        <v>184</v>
      </c>
      <c r="AT19" s="368"/>
      <c r="AU19" s="368" t="s">
        <v>1079</v>
      </c>
      <c r="AV19" s="12">
        <v>1</v>
      </c>
    </row>
    <row r="20" s="12" customFormat="1" ht="183" customHeight="1" spans="1:48">
      <c r="A20" s="361">
        <v>13</v>
      </c>
      <c r="B20" s="370"/>
      <c r="C20" s="361">
        <v>2024</v>
      </c>
      <c r="D20" s="65" t="s">
        <v>259</v>
      </c>
      <c r="E20" s="361" t="s">
        <v>178</v>
      </c>
      <c r="F20" s="365" t="s">
        <v>1013</v>
      </c>
      <c r="G20" s="361" t="s">
        <v>225</v>
      </c>
      <c r="H20" s="65" t="s">
        <v>1053</v>
      </c>
      <c r="I20" s="361"/>
      <c r="J20" s="368" t="s">
        <v>682</v>
      </c>
      <c r="K20" s="368"/>
      <c r="L20" s="368"/>
      <c r="M20" s="368"/>
      <c r="N20" s="368"/>
      <c r="O20" s="368"/>
      <c r="P20" s="368"/>
      <c r="Q20" s="368"/>
      <c r="R20" s="368"/>
      <c r="S20" s="368">
        <v>289</v>
      </c>
      <c r="T20" s="368">
        <v>1120</v>
      </c>
      <c r="U20" s="368">
        <v>66</v>
      </c>
      <c r="V20" s="368">
        <v>275</v>
      </c>
      <c r="W20" s="361" t="s">
        <v>227</v>
      </c>
      <c r="X20" s="361" t="s">
        <v>656</v>
      </c>
      <c r="Y20" s="361" t="s">
        <v>183</v>
      </c>
      <c r="Z20" s="361"/>
      <c r="AA20" s="361"/>
      <c r="AB20" s="368">
        <v>300</v>
      </c>
      <c r="AC20" s="368"/>
      <c r="AD20" s="368"/>
      <c r="AE20" s="368"/>
      <c r="AF20" s="368"/>
      <c r="AG20" s="368"/>
      <c r="AH20" s="368"/>
      <c r="AI20" s="368"/>
      <c r="AJ20" s="368"/>
      <c r="AK20" s="368"/>
      <c r="AL20" s="368"/>
      <c r="AM20" s="368"/>
      <c r="AN20" s="368"/>
      <c r="AO20" s="361" t="s">
        <v>683</v>
      </c>
      <c r="AP20" s="361" t="s">
        <v>683</v>
      </c>
      <c r="AQ20" s="368" t="s">
        <v>184</v>
      </c>
      <c r="AR20" s="368" t="s">
        <v>640</v>
      </c>
      <c r="AS20" s="368" t="s">
        <v>184</v>
      </c>
      <c r="AT20" s="368"/>
      <c r="AU20" s="368" t="s">
        <v>1079</v>
      </c>
      <c r="AV20" s="12">
        <v>1</v>
      </c>
    </row>
    <row r="21" s="7" customFormat="1" ht="103" customHeight="1" spans="1:48">
      <c r="A21" s="361">
        <v>14</v>
      </c>
      <c r="B21" s="361"/>
      <c r="C21" s="361"/>
      <c r="D21" s="65" t="s">
        <v>216</v>
      </c>
      <c r="E21" s="361" t="s">
        <v>178</v>
      </c>
      <c r="F21" s="361" t="s">
        <v>1009</v>
      </c>
      <c r="G21" s="361" t="s">
        <v>218</v>
      </c>
      <c r="H21" s="65" t="s">
        <v>1080</v>
      </c>
      <c r="I21" s="361"/>
      <c r="J21" s="361"/>
      <c r="K21" s="361"/>
      <c r="L21" s="361"/>
      <c r="M21" s="361"/>
      <c r="N21" s="361"/>
      <c r="O21" s="361"/>
      <c r="P21" s="361"/>
      <c r="Q21" s="361"/>
      <c r="R21" s="361"/>
      <c r="S21" s="361"/>
      <c r="T21" s="361"/>
      <c r="U21" s="361"/>
      <c r="V21" s="361"/>
      <c r="W21" s="361" t="s">
        <v>206</v>
      </c>
      <c r="X21" s="361"/>
      <c r="Y21" s="361" t="s">
        <v>183</v>
      </c>
      <c r="Z21" s="361"/>
      <c r="AA21" s="361"/>
      <c r="AB21" s="361">
        <v>150</v>
      </c>
      <c r="AC21" s="361"/>
      <c r="AD21" s="399"/>
      <c r="AE21" s="399"/>
      <c r="AF21" s="399"/>
      <c r="AG21" s="399"/>
      <c r="AH21" s="361"/>
      <c r="AI21" s="361"/>
      <c r="AJ21" s="361"/>
      <c r="AK21" s="361"/>
      <c r="AL21" s="361"/>
      <c r="AM21" s="361"/>
      <c r="AN21" s="361"/>
      <c r="AO21" s="361"/>
      <c r="AP21" s="361"/>
      <c r="AQ21" s="368" t="s">
        <v>639</v>
      </c>
      <c r="AR21" s="368" t="s">
        <v>640</v>
      </c>
      <c r="AS21" s="368" t="s">
        <v>184</v>
      </c>
      <c r="AT21" s="368"/>
      <c r="AU21" s="368" t="s">
        <v>1079</v>
      </c>
      <c r="AV21" s="12">
        <v>1</v>
      </c>
    </row>
    <row r="22" s="9" customFormat="1" ht="309.6" spans="1:48">
      <c r="A22" s="361">
        <v>15</v>
      </c>
      <c r="B22" s="370"/>
      <c r="C22" s="380">
        <v>2024</v>
      </c>
      <c r="D22" s="377" t="s">
        <v>613</v>
      </c>
      <c r="E22" s="380" t="s">
        <v>178</v>
      </c>
      <c r="F22" s="380" t="s">
        <v>984</v>
      </c>
      <c r="G22" s="380" t="s">
        <v>409</v>
      </c>
      <c r="H22" s="377" t="s">
        <v>1014</v>
      </c>
      <c r="I22" s="380"/>
      <c r="J22" s="380"/>
      <c r="K22" s="380"/>
      <c r="L22" s="380"/>
      <c r="M22" s="380"/>
      <c r="N22" s="380"/>
      <c r="O22" s="380"/>
      <c r="P22" s="380"/>
      <c r="Q22" s="380"/>
      <c r="R22" s="380"/>
      <c r="S22" s="380">
        <v>955</v>
      </c>
      <c r="T22" s="380">
        <v>3536</v>
      </c>
      <c r="U22" s="380">
        <v>317</v>
      </c>
      <c r="V22" s="380">
        <v>1254</v>
      </c>
      <c r="W22" s="380" t="s">
        <v>192</v>
      </c>
      <c r="X22" s="380" t="s">
        <v>810</v>
      </c>
      <c r="Y22" s="380" t="s">
        <v>183</v>
      </c>
      <c r="Z22" s="380" t="s">
        <v>811</v>
      </c>
      <c r="AA22" s="380"/>
      <c r="AB22" s="380">
        <v>242</v>
      </c>
      <c r="AC22" s="380"/>
      <c r="AD22" s="380"/>
      <c r="AE22" s="380"/>
      <c r="AF22" s="380"/>
      <c r="AG22" s="380"/>
      <c r="AH22" s="380"/>
      <c r="AI22" s="380"/>
      <c r="AJ22" s="380"/>
      <c r="AK22" s="380"/>
      <c r="AL22" s="380"/>
      <c r="AM22" s="380"/>
      <c r="AN22" s="380"/>
      <c r="AO22" s="380" t="s">
        <v>816</v>
      </c>
      <c r="AP22" s="380" t="s">
        <v>817</v>
      </c>
      <c r="AQ22" s="368" t="s">
        <v>639</v>
      </c>
      <c r="AR22" s="368" t="s">
        <v>640</v>
      </c>
      <c r="AS22" s="368" t="s">
        <v>184</v>
      </c>
      <c r="AT22" s="368"/>
      <c r="AU22" s="368" t="s">
        <v>1079</v>
      </c>
      <c r="AV22" s="12">
        <v>1</v>
      </c>
    </row>
    <row r="23" s="9" customFormat="1" ht="408" customHeight="1" spans="1:48">
      <c r="A23" s="361">
        <v>16</v>
      </c>
      <c r="B23" s="372"/>
      <c r="C23" s="383"/>
      <c r="D23" s="377" t="s">
        <v>327</v>
      </c>
      <c r="E23" s="380" t="s">
        <v>178</v>
      </c>
      <c r="F23" s="380" t="s">
        <v>984</v>
      </c>
      <c r="G23" s="380" t="s">
        <v>209</v>
      </c>
      <c r="H23" s="377" t="s">
        <v>1081</v>
      </c>
      <c r="I23" s="380"/>
      <c r="J23" s="380"/>
      <c r="K23" s="380"/>
      <c r="L23" s="380"/>
      <c r="M23" s="380"/>
      <c r="N23" s="380"/>
      <c r="O23" s="380"/>
      <c r="P23" s="380"/>
      <c r="Q23" s="380"/>
      <c r="R23" s="380"/>
      <c r="S23" s="380"/>
      <c r="T23" s="380"/>
      <c r="U23" s="380"/>
      <c r="V23" s="380"/>
      <c r="W23" s="380" t="s">
        <v>305</v>
      </c>
      <c r="X23" s="380"/>
      <c r="Y23" s="380" t="s">
        <v>207</v>
      </c>
      <c r="Z23" s="380"/>
      <c r="AA23" s="380"/>
      <c r="AB23" s="380">
        <v>800</v>
      </c>
      <c r="AC23" s="380"/>
      <c r="AD23" s="380"/>
      <c r="AE23" s="380"/>
      <c r="AF23" s="380"/>
      <c r="AG23" s="380"/>
      <c r="AH23" s="380"/>
      <c r="AI23" s="380"/>
      <c r="AJ23" s="380"/>
      <c r="AK23" s="380"/>
      <c r="AL23" s="380"/>
      <c r="AM23" s="380"/>
      <c r="AN23" s="380"/>
      <c r="AO23" s="380"/>
      <c r="AP23" s="380"/>
      <c r="AQ23" s="368" t="s">
        <v>639</v>
      </c>
      <c r="AR23" s="368" t="s">
        <v>640</v>
      </c>
      <c r="AS23" s="368" t="s">
        <v>639</v>
      </c>
      <c r="AT23" s="368"/>
      <c r="AU23" s="361" t="s">
        <v>986</v>
      </c>
      <c r="AV23" s="12"/>
    </row>
    <row r="24" s="9" customFormat="1" ht="115" customHeight="1" spans="1:48">
      <c r="A24" s="434"/>
      <c r="B24" s="372"/>
      <c r="C24" s="383"/>
      <c r="D24" s="435"/>
      <c r="E24" s="383"/>
      <c r="F24" s="383"/>
      <c r="G24" s="383"/>
      <c r="H24" s="435"/>
      <c r="I24" s="383"/>
      <c r="J24" s="383"/>
      <c r="K24" s="383"/>
      <c r="L24" s="383"/>
      <c r="M24" s="383"/>
      <c r="N24" s="383"/>
      <c r="O24" s="383"/>
      <c r="P24" s="383"/>
      <c r="Q24" s="383"/>
      <c r="R24" s="383"/>
      <c r="S24" s="383"/>
      <c r="T24" s="383"/>
      <c r="U24" s="383"/>
      <c r="V24" s="383"/>
      <c r="W24" s="383"/>
      <c r="X24" s="383"/>
      <c r="Y24" s="437"/>
      <c r="Z24" s="380"/>
      <c r="AA24" s="380"/>
      <c r="AB24" s="380"/>
      <c r="AC24" s="380"/>
      <c r="AD24" s="380"/>
      <c r="AE24" s="380"/>
      <c r="AF24" s="380"/>
      <c r="AG24" s="380"/>
      <c r="AH24" s="380"/>
      <c r="AI24" s="380"/>
      <c r="AJ24" s="380"/>
      <c r="AK24" s="380"/>
      <c r="AL24" s="380"/>
      <c r="AM24" s="380"/>
      <c r="AN24" s="380"/>
      <c r="AO24" s="380"/>
      <c r="AP24" s="380"/>
      <c r="AQ24" s="368"/>
      <c r="AR24" s="368"/>
      <c r="AS24" s="368"/>
      <c r="AT24" s="368"/>
      <c r="AU24" s="361"/>
      <c r="AV24" s="12"/>
    </row>
    <row r="25" s="7" customFormat="1" ht="89" customHeight="1" spans="1:48">
      <c r="A25" s="356" t="s">
        <v>1069</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82"/>
      <c r="Z25" s="361"/>
      <c r="AA25" s="361"/>
      <c r="AB25" s="355">
        <f>SUM(AB26:AB40)</f>
        <v>4046</v>
      </c>
      <c r="AC25" s="361"/>
      <c r="AD25" s="399"/>
      <c r="AE25" s="399"/>
      <c r="AF25" s="399"/>
      <c r="AG25" s="399"/>
      <c r="AH25" s="361"/>
      <c r="AI25" s="361"/>
      <c r="AJ25" s="361"/>
      <c r="AK25" s="361"/>
      <c r="AL25" s="361"/>
      <c r="AM25" s="361"/>
      <c r="AN25" s="361"/>
      <c r="AO25" s="361"/>
      <c r="AP25" s="361"/>
      <c r="AQ25" s="368" t="s">
        <v>1063</v>
      </c>
      <c r="AR25" s="368" t="s">
        <v>1063</v>
      </c>
      <c r="AS25" s="368" t="s">
        <v>1063</v>
      </c>
      <c r="AT25" s="368"/>
      <c r="AU25" s="368"/>
      <c r="AV25" s="12"/>
    </row>
    <row r="26" s="7" customFormat="1" ht="131" customHeight="1" spans="1:48">
      <c r="A26" s="361">
        <v>1</v>
      </c>
      <c r="B26" s="361"/>
      <c r="C26" s="361"/>
      <c r="D26" s="377" t="s">
        <v>208</v>
      </c>
      <c r="E26" s="365" t="s">
        <v>178</v>
      </c>
      <c r="F26" s="365" t="s">
        <v>990</v>
      </c>
      <c r="G26" s="365" t="s">
        <v>209</v>
      </c>
      <c r="H26" s="377" t="s">
        <v>210</v>
      </c>
      <c r="I26" s="361"/>
      <c r="J26" s="361"/>
      <c r="K26" s="361"/>
      <c r="L26" s="361"/>
      <c r="M26" s="361"/>
      <c r="N26" s="361"/>
      <c r="O26" s="361"/>
      <c r="P26" s="361"/>
      <c r="Q26" s="361"/>
      <c r="R26" s="361"/>
      <c r="S26" s="361"/>
      <c r="T26" s="361"/>
      <c r="U26" s="361"/>
      <c r="V26" s="361"/>
      <c r="W26" s="380" t="s">
        <v>211</v>
      </c>
      <c r="X26" s="361"/>
      <c r="Y26" s="386" t="s">
        <v>207</v>
      </c>
      <c r="Z26" s="361"/>
      <c r="AA26" s="361"/>
      <c r="AB26" s="361">
        <v>300</v>
      </c>
      <c r="AC26" s="361"/>
      <c r="AD26" s="399"/>
      <c r="AE26" s="399"/>
      <c r="AF26" s="399"/>
      <c r="AG26" s="399"/>
      <c r="AH26" s="361"/>
      <c r="AI26" s="361"/>
      <c r="AJ26" s="361"/>
      <c r="AK26" s="361"/>
      <c r="AL26" s="361"/>
      <c r="AM26" s="361"/>
      <c r="AN26" s="361"/>
      <c r="AO26" s="361"/>
      <c r="AP26" s="361"/>
      <c r="AQ26" s="368" t="s">
        <v>639</v>
      </c>
      <c r="AR26" s="368" t="s">
        <v>645</v>
      </c>
      <c r="AS26" s="368" t="s">
        <v>639</v>
      </c>
      <c r="AT26" s="368"/>
      <c r="AU26" s="361"/>
      <c r="AV26" s="432" t="s">
        <v>1082</v>
      </c>
    </row>
    <row r="27" s="12" customFormat="1" ht="192" customHeight="1" spans="1:47">
      <c r="A27" s="361">
        <v>2</v>
      </c>
      <c r="B27" s="370"/>
      <c r="C27" s="361">
        <v>2024</v>
      </c>
      <c r="D27" s="65" t="s">
        <v>282</v>
      </c>
      <c r="E27" s="361" t="s">
        <v>178</v>
      </c>
      <c r="F27" s="365" t="s">
        <v>1013</v>
      </c>
      <c r="G27" s="361" t="s">
        <v>252</v>
      </c>
      <c r="H27" s="65" t="s">
        <v>1058</v>
      </c>
      <c r="I27" s="361"/>
      <c r="J27" s="368"/>
      <c r="K27" s="368"/>
      <c r="L27" s="368"/>
      <c r="M27" s="368"/>
      <c r="N27" s="368"/>
      <c r="O27" s="368"/>
      <c r="P27" s="368"/>
      <c r="Q27" s="368"/>
      <c r="R27" s="368"/>
      <c r="S27" s="368">
        <v>462</v>
      </c>
      <c r="T27" s="368">
        <v>1868</v>
      </c>
      <c r="U27" s="368">
        <v>118</v>
      </c>
      <c r="V27" s="368">
        <v>511</v>
      </c>
      <c r="W27" s="361" t="s">
        <v>227</v>
      </c>
      <c r="X27" s="361" t="s">
        <v>656</v>
      </c>
      <c r="Y27" s="361" t="s">
        <v>183</v>
      </c>
      <c r="Z27" s="361"/>
      <c r="AA27" s="361"/>
      <c r="AB27" s="368">
        <v>650</v>
      </c>
      <c r="AC27" s="368"/>
      <c r="AD27" s="368"/>
      <c r="AE27" s="368"/>
      <c r="AF27" s="368"/>
      <c r="AG27" s="368"/>
      <c r="AH27" s="368"/>
      <c r="AI27" s="368"/>
      <c r="AJ27" s="368"/>
      <c r="AK27" s="368"/>
      <c r="AL27" s="368"/>
      <c r="AM27" s="368"/>
      <c r="AN27" s="368"/>
      <c r="AO27" s="420" t="s">
        <v>695</v>
      </c>
      <c r="AP27" s="420" t="s">
        <v>695</v>
      </c>
      <c r="AQ27" s="368" t="s">
        <v>184</v>
      </c>
      <c r="AR27" s="368" t="s">
        <v>645</v>
      </c>
      <c r="AS27" s="368" t="s">
        <v>639</v>
      </c>
      <c r="AT27" s="368"/>
      <c r="AU27" s="368"/>
    </row>
    <row r="28" s="12" customFormat="1" ht="249" customHeight="1" spans="1:47">
      <c r="A28" s="361">
        <v>3</v>
      </c>
      <c r="B28" s="370"/>
      <c r="C28" s="361">
        <v>2024</v>
      </c>
      <c r="D28" s="65" t="s">
        <v>263</v>
      </c>
      <c r="E28" s="361" t="s">
        <v>178</v>
      </c>
      <c r="F28" s="365" t="s">
        <v>1013</v>
      </c>
      <c r="G28" s="361" t="s">
        <v>265</v>
      </c>
      <c r="H28" s="65" t="s">
        <v>266</v>
      </c>
      <c r="I28" s="361"/>
      <c r="J28" s="368" t="s">
        <v>687</v>
      </c>
      <c r="K28" s="368"/>
      <c r="L28" s="368"/>
      <c r="M28" s="368"/>
      <c r="N28" s="368"/>
      <c r="O28" s="368"/>
      <c r="P28" s="368"/>
      <c r="Q28" s="368"/>
      <c r="R28" s="368"/>
      <c r="S28" s="368">
        <v>694</v>
      </c>
      <c r="T28" s="368">
        <v>2838</v>
      </c>
      <c r="U28" s="368">
        <v>200</v>
      </c>
      <c r="V28" s="368">
        <v>872</v>
      </c>
      <c r="W28" s="361" t="s">
        <v>227</v>
      </c>
      <c r="X28" s="361" t="s">
        <v>656</v>
      </c>
      <c r="Y28" s="361" t="s">
        <v>207</v>
      </c>
      <c r="Z28" s="361"/>
      <c r="AA28" s="361"/>
      <c r="AB28" s="368">
        <v>500</v>
      </c>
      <c r="AC28" s="368"/>
      <c r="AD28" s="368"/>
      <c r="AE28" s="368"/>
      <c r="AF28" s="368"/>
      <c r="AG28" s="368"/>
      <c r="AH28" s="368"/>
      <c r="AI28" s="368"/>
      <c r="AJ28" s="368"/>
      <c r="AK28" s="368"/>
      <c r="AL28" s="368"/>
      <c r="AM28" s="368"/>
      <c r="AN28" s="368"/>
      <c r="AO28" s="420" t="s">
        <v>688</v>
      </c>
      <c r="AP28" s="420" t="s">
        <v>688</v>
      </c>
      <c r="AQ28" s="368" t="s">
        <v>184</v>
      </c>
      <c r="AR28" s="368" t="s">
        <v>645</v>
      </c>
      <c r="AS28" s="368" t="s">
        <v>639</v>
      </c>
      <c r="AT28" s="368"/>
      <c r="AU28" s="368"/>
    </row>
    <row r="29" s="422" customFormat="1" ht="186" customHeight="1" spans="1:48">
      <c r="A29" s="361">
        <v>4</v>
      </c>
      <c r="B29" s="370"/>
      <c r="C29" s="361" t="s">
        <v>303</v>
      </c>
      <c r="D29" s="427" t="s">
        <v>327</v>
      </c>
      <c r="E29" s="361" t="s">
        <v>178</v>
      </c>
      <c r="F29" s="365" t="s">
        <v>984</v>
      </c>
      <c r="G29" s="361" t="s">
        <v>328</v>
      </c>
      <c r="H29" s="65" t="s">
        <v>329</v>
      </c>
      <c r="I29" s="361">
        <v>1</v>
      </c>
      <c r="J29" s="361" t="s">
        <v>727</v>
      </c>
      <c r="K29" s="361"/>
      <c r="L29" s="361"/>
      <c r="M29" s="361"/>
      <c r="N29" s="361"/>
      <c r="O29" s="361"/>
      <c r="P29" s="361"/>
      <c r="Q29" s="361"/>
      <c r="R29" s="361"/>
      <c r="S29" s="361">
        <v>300</v>
      </c>
      <c r="T29" s="361">
        <v>1200</v>
      </c>
      <c r="U29" s="361">
        <v>266</v>
      </c>
      <c r="V29" s="361">
        <v>1064</v>
      </c>
      <c r="W29" s="361" t="s">
        <v>305</v>
      </c>
      <c r="X29" s="361" t="s">
        <v>705</v>
      </c>
      <c r="Y29" s="361" t="s">
        <v>207</v>
      </c>
      <c r="Z29" s="361" t="s">
        <v>715</v>
      </c>
      <c r="AA29" s="361"/>
      <c r="AB29" s="361">
        <v>1000</v>
      </c>
      <c r="AC29" s="361"/>
      <c r="AD29" s="361"/>
      <c r="AE29" s="361"/>
      <c r="AF29" s="361"/>
      <c r="AG29" s="361"/>
      <c r="AH29" s="361"/>
      <c r="AI29" s="361"/>
      <c r="AJ29" s="361"/>
      <c r="AK29" s="361"/>
      <c r="AL29" s="361"/>
      <c r="AM29" s="361"/>
      <c r="AN29" s="361"/>
      <c r="AO29" s="361" t="s">
        <v>728</v>
      </c>
      <c r="AP29" s="361" t="s">
        <v>728</v>
      </c>
      <c r="AQ29" s="368" t="s">
        <v>639</v>
      </c>
      <c r="AR29" s="368" t="s">
        <v>645</v>
      </c>
      <c r="AS29" s="368" t="s">
        <v>639</v>
      </c>
      <c r="AT29" s="368"/>
      <c r="AU29" s="368"/>
      <c r="AV29" s="12"/>
    </row>
    <row r="30" s="214" customFormat="1" ht="154.8" spans="1:48">
      <c r="A30" s="361">
        <v>5</v>
      </c>
      <c r="B30" s="361"/>
      <c r="C30" s="361">
        <v>2024</v>
      </c>
      <c r="D30" s="65" t="s">
        <v>383</v>
      </c>
      <c r="E30" s="361" t="s">
        <v>178</v>
      </c>
      <c r="F30" s="365" t="s">
        <v>990</v>
      </c>
      <c r="G30" s="361" t="s">
        <v>357</v>
      </c>
      <c r="H30" s="65" t="s">
        <v>384</v>
      </c>
      <c r="I30" s="361"/>
      <c r="J30" s="361" t="s">
        <v>789</v>
      </c>
      <c r="K30" s="361"/>
      <c r="L30" s="361"/>
      <c r="M30" s="361"/>
      <c r="N30" s="361"/>
      <c r="O30" s="361"/>
      <c r="P30" s="361"/>
      <c r="Q30" s="361"/>
      <c r="R30" s="361"/>
      <c r="S30" s="361">
        <v>67</v>
      </c>
      <c r="T30" s="361"/>
      <c r="U30" s="361">
        <v>15</v>
      </c>
      <c r="V30" s="361"/>
      <c r="W30" s="361" t="s">
        <v>1016</v>
      </c>
      <c r="X30" s="361" t="s">
        <v>749</v>
      </c>
      <c r="Y30" s="361" t="s">
        <v>207</v>
      </c>
      <c r="Z30" s="361"/>
      <c r="AA30" s="361"/>
      <c r="AB30" s="361">
        <v>200</v>
      </c>
      <c r="AC30" s="361"/>
      <c r="AD30" s="361"/>
      <c r="AE30" s="361"/>
      <c r="AF30" s="361"/>
      <c r="AG30" s="361"/>
      <c r="AH30" s="361"/>
      <c r="AI30" s="361"/>
      <c r="AJ30" s="361"/>
      <c r="AK30" s="361"/>
      <c r="AL30" s="361"/>
      <c r="AM30" s="361"/>
      <c r="AN30" s="361"/>
      <c r="AO30" s="361" t="s">
        <v>790</v>
      </c>
      <c r="AP30" s="361" t="s">
        <v>791</v>
      </c>
      <c r="AQ30" s="361" t="s">
        <v>639</v>
      </c>
      <c r="AR30" s="368" t="s">
        <v>645</v>
      </c>
      <c r="AS30" s="361" t="s">
        <v>639</v>
      </c>
      <c r="AT30" s="361"/>
      <c r="AU30" s="361"/>
      <c r="AV30" s="433"/>
    </row>
    <row r="31" s="12" customFormat="1" ht="154.8" spans="1:47">
      <c r="A31" s="361">
        <v>6</v>
      </c>
      <c r="B31" s="370"/>
      <c r="C31" s="380">
        <v>2024</v>
      </c>
      <c r="D31" s="377" t="s">
        <v>1017</v>
      </c>
      <c r="E31" s="380" t="s">
        <v>178</v>
      </c>
      <c r="F31" s="380" t="s">
        <v>984</v>
      </c>
      <c r="G31" s="380" t="s">
        <v>442</v>
      </c>
      <c r="H31" s="377" t="s">
        <v>443</v>
      </c>
      <c r="I31" s="380"/>
      <c r="J31" s="380"/>
      <c r="K31" s="380"/>
      <c r="L31" s="380"/>
      <c r="M31" s="380"/>
      <c r="N31" s="380"/>
      <c r="O31" s="380"/>
      <c r="P31" s="380"/>
      <c r="Q31" s="380"/>
      <c r="R31" s="380"/>
      <c r="S31" s="380">
        <v>472</v>
      </c>
      <c r="T31" s="380">
        <v>1694</v>
      </c>
      <c r="U31" s="380">
        <v>127</v>
      </c>
      <c r="V31" s="380">
        <v>488</v>
      </c>
      <c r="W31" s="380" t="s">
        <v>192</v>
      </c>
      <c r="X31" s="380" t="s">
        <v>810</v>
      </c>
      <c r="Y31" s="380" t="s">
        <v>207</v>
      </c>
      <c r="Z31" s="380" t="s">
        <v>715</v>
      </c>
      <c r="AA31" s="380"/>
      <c r="AB31" s="380">
        <v>100</v>
      </c>
      <c r="AC31" s="380"/>
      <c r="AD31" s="380"/>
      <c r="AE31" s="380"/>
      <c r="AF31" s="380"/>
      <c r="AG31" s="380"/>
      <c r="AH31" s="380"/>
      <c r="AI31" s="380"/>
      <c r="AJ31" s="380"/>
      <c r="AK31" s="380"/>
      <c r="AL31" s="380"/>
      <c r="AM31" s="380"/>
      <c r="AN31" s="380"/>
      <c r="AO31" s="380" t="s">
        <v>841</v>
      </c>
      <c r="AP31" s="380" t="s">
        <v>842</v>
      </c>
      <c r="AQ31" s="368" t="s">
        <v>639</v>
      </c>
      <c r="AR31" s="368" t="s">
        <v>645</v>
      </c>
      <c r="AS31" s="368" t="s">
        <v>639</v>
      </c>
      <c r="AT31" s="368"/>
      <c r="AU31" s="368"/>
    </row>
    <row r="32" ht="201" customHeight="1" spans="1:47">
      <c r="A32" s="361">
        <v>7</v>
      </c>
      <c r="B32" s="365"/>
      <c r="C32" s="365" t="s">
        <v>303</v>
      </c>
      <c r="D32" s="381" t="s">
        <v>592</v>
      </c>
      <c r="E32" s="365" t="s">
        <v>178</v>
      </c>
      <c r="F32" s="365" t="s">
        <v>1022</v>
      </c>
      <c r="G32" s="365" t="s">
        <v>593</v>
      </c>
      <c r="H32" s="381" t="s">
        <v>594</v>
      </c>
      <c r="I32" s="428">
        <v>1</v>
      </c>
      <c r="J32" s="428" t="s">
        <v>948</v>
      </c>
      <c r="K32" s="428"/>
      <c r="L32" s="428"/>
      <c r="M32" s="428"/>
      <c r="N32" s="428"/>
      <c r="O32" s="428"/>
      <c r="P32" s="428"/>
      <c r="Q32" s="428"/>
      <c r="R32" s="428"/>
      <c r="S32" s="428">
        <v>50</v>
      </c>
      <c r="T32" s="428">
        <v>218</v>
      </c>
      <c r="U32" s="428">
        <v>44</v>
      </c>
      <c r="V32" s="428">
        <v>2</v>
      </c>
      <c r="W32" s="365" t="s">
        <v>985</v>
      </c>
      <c r="X32" s="365" t="s">
        <v>944</v>
      </c>
      <c r="Y32" s="365" t="s">
        <v>207</v>
      </c>
      <c r="Z32" s="365" t="s">
        <v>945</v>
      </c>
      <c r="AA32" s="365"/>
      <c r="AB32" s="365">
        <v>370</v>
      </c>
      <c r="AC32" s="365"/>
      <c r="AD32" s="365"/>
      <c r="AE32" s="365"/>
      <c r="AF32" s="365"/>
      <c r="AG32" s="365"/>
      <c r="AH32" s="365"/>
      <c r="AI32" s="365"/>
      <c r="AJ32" s="365"/>
      <c r="AK32" s="365"/>
      <c r="AL32" s="365"/>
      <c r="AM32" s="361"/>
      <c r="AN32" s="361"/>
      <c r="AO32" s="361" t="s">
        <v>949</v>
      </c>
      <c r="AP32" s="361" t="s">
        <v>949</v>
      </c>
      <c r="AQ32" s="368" t="s">
        <v>639</v>
      </c>
      <c r="AR32" s="368" t="s">
        <v>645</v>
      </c>
      <c r="AS32" s="368" t="s">
        <v>639</v>
      </c>
      <c r="AT32" s="368"/>
      <c r="AU32" s="368"/>
    </row>
    <row r="33" s="8" customFormat="1" ht="133" customHeight="1" spans="1:48">
      <c r="A33" s="361">
        <v>8</v>
      </c>
      <c r="B33" s="368"/>
      <c r="C33" s="368"/>
      <c r="D33" s="65" t="s">
        <v>648</v>
      </c>
      <c r="E33" s="361" t="s">
        <v>178</v>
      </c>
      <c r="F33" s="365" t="s">
        <v>1011</v>
      </c>
      <c r="G33" s="361" t="s">
        <v>1059</v>
      </c>
      <c r="H33" s="65" t="s">
        <v>1060</v>
      </c>
      <c r="I33" s="361"/>
      <c r="J33" s="361"/>
      <c r="K33" s="361"/>
      <c r="L33" s="361"/>
      <c r="M33" s="361"/>
      <c r="N33" s="361"/>
      <c r="O33" s="361"/>
      <c r="P33" s="361"/>
      <c r="Q33" s="361"/>
      <c r="R33" s="361"/>
      <c r="S33" s="361"/>
      <c r="T33" s="361"/>
      <c r="U33" s="361"/>
      <c r="V33" s="361"/>
      <c r="W33" s="361" t="s">
        <v>183</v>
      </c>
      <c r="X33" s="361"/>
      <c r="Y33" s="361" t="s">
        <v>183</v>
      </c>
      <c r="Z33" s="361"/>
      <c r="AA33" s="361"/>
      <c r="AB33" s="361">
        <v>116</v>
      </c>
      <c r="AC33" s="361"/>
      <c r="AD33" s="361"/>
      <c r="AE33" s="361"/>
      <c r="AF33" s="361"/>
      <c r="AG33" s="361"/>
      <c r="AH33" s="361"/>
      <c r="AI33" s="361"/>
      <c r="AJ33" s="361"/>
      <c r="AK33" s="361"/>
      <c r="AL33" s="361"/>
      <c r="AM33" s="361"/>
      <c r="AN33" s="361"/>
      <c r="AO33" s="361"/>
      <c r="AP33" s="361"/>
      <c r="AQ33" s="361" t="s">
        <v>639</v>
      </c>
      <c r="AR33" s="368" t="s">
        <v>645</v>
      </c>
      <c r="AS33" s="361" t="s">
        <v>639</v>
      </c>
      <c r="AT33" s="368"/>
      <c r="AU33" s="368"/>
      <c r="AV33" s="12"/>
    </row>
    <row r="34" s="7" customFormat="1" ht="109" customHeight="1" spans="1:48">
      <c r="A34" s="361">
        <v>9</v>
      </c>
      <c r="B34" s="361"/>
      <c r="C34" s="361"/>
      <c r="D34" s="65" t="s">
        <v>1000</v>
      </c>
      <c r="E34" s="361" t="s">
        <v>178</v>
      </c>
      <c r="F34" s="361" t="s">
        <v>1001</v>
      </c>
      <c r="G34" s="361" t="s">
        <v>995</v>
      </c>
      <c r="H34" s="65" t="s">
        <v>1002</v>
      </c>
      <c r="I34" s="361"/>
      <c r="J34" s="361"/>
      <c r="K34" s="361"/>
      <c r="L34" s="361"/>
      <c r="M34" s="361"/>
      <c r="N34" s="361"/>
      <c r="O34" s="361"/>
      <c r="P34" s="361"/>
      <c r="Q34" s="361"/>
      <c r="R34" s="361"/>
      <c r="S34" s="361"/>
      <c r="T34" s="361"/>
      <c r="U34" s="361"/>
      <c r="V34" s="361"/>
      <c r="W34" s="380" t="s">
        <v>1003</v>
      </c>
      <c r="X34" s="361"/>
      <c r="Y34" s="380" t="s">
        <v>1003</v>
      </c>
      <c r="Z34" s="361"/>
      <c r="AA34" s="361"/>
      <c r="AB34" s="361">
        <v>10</v>
      </c>
      <c r="AC34" s="361"/>
      <c r="AD34" s="399"/>
      <c r="AE34" s="399"/>
      <c r="AF34" s="399"/>
      <c r="AG34" s="399"/>
      <c r="AH34" s="361"/>
      <c r="AI34" s="361"/>
      <c r="AJ34" s="361"/>
      <c r="AK34" s="361"/>
      <c r="AL34" s="361"/>
      <c r="AM34" s="361"/>
      <c r="AN34" s="361"/>
      <c r="AO34" s="361"/>
      <c r="AP34" s="361"/>
      <c r="AQ34" s="368" t="s">
        <v>639</v>
      </c>
      <c r="AR34" s="368" t="s">
        <v>645</v>
      </c>
      <c r="AS34" s="368" t="s">
        <v>639</v>
      </c>
      <c r="AT34" s="368"/>
      <c r="AU34" s="368"/>
      <c r="AV34" s="12"/>
    </row>
    <row r="35" s="12" customFormat="1" ht="155" customHeight="1" spans="1:47">
      <c r="A35" s="361">
        <v>10</v>
      </c>
      <c r="B35" s="370"/>
      <c r="C35" s="361">
        <v>2024</v>
      </c>
      <c r="D35" s="65" t="s">
        <v>236</v>
      </c>
      <c r="E35" s="361" t="s">
        <v>178</v>
      </c>
      <c r="F35" s="365" t="s">
        <v>1013</v>
      </c>
      <c r="G35" s="361" t="s">
        <v>225</v>
      </c>
      <c r="H35" s="65" t="s">
        <v>237</v>
      </c>
      <c r="I35" s="361"/>
      <c r="J35" s="368"/>
      <c r="K35" s="368"/>
      <c r="L35" s="368"/>
      <c r="M35" s="368"/>
      <c r="N35" s="368"/>
      <c r="O35" s="368"/>
      <c r="P35" s="368"/>
      <c r="Q35" s="368"/>
      <c r="R35" s="368"/>
      <c r="S35" s="368">
        <v>694</v>
      </c>
      <c r="T35" s="368">
        <v>2838</v>
      </c>
      <c r="U35" s="368">
        <v>200</v>
      </c>
      <c r="V35" s="368">
        <v>872</v>
      </c>
      <c r="W35" s="361" t="s">
        <v>227</v>
      </c>
      <c r="X35" s="361" t="s">
        <v>656</v>
      </c>
      <c r="Y35" s="361" t="s">
        <v>183</v>
      </c>
      <c r="Z35" s="361"/>
      <c r="AA35" s="361"/>
      <c r="AB35" s="368">
        <v>150</v>
      </c>
      <c r="AC35" s="368"/>
      <c r="AD35" s="368"/>
      <c r="AE35" s="368"/>
      <c r="AF35" s="368"/>
      <c r="AG35" s="368"/>
      <c r="AH35" s="368"/>
      <c r="AI35" s="368"/>
      <c r="AJ35" s="368"/>
      <c r="AK35" s="368"/>
      <c r="AL35" s="368"/>
      <c r="AM35" s="368"/>
      <c r="AN35" s="368"/>
      <c r="AO35" s="420" t="s">
        <v>664</v>
      </c>
      <c r="AP35" s="420" t="s">
        <v>664</v>
      </c>
      <c r="AQ35" s="368" t="s">
        <v>184</v>
      </c>
      <c r="AR35" s="368" t="s">
        <v>645</v>
      </c>
      <c r="AS35" s="368" t="s">
        <v>184</v>
      </c>
      <c r="AT35" s="368"/>
      <c r="AU35" s="368"/>
    </row>
    <row r="36" s="178" customFormat="1" ht="154" customHeight="1" spans="1:48">
      <c r="A36" s="361">
        <v>11</v>
      </c>
      <c r="B36" s="361"/>
      <c r="C36" s="361">
        <v>2024</v>
      </c>
      <c r="D36" s="65" t="s">
        <v>356</v>
      </c>
      <c r="E36" s="361" t="s">
        <v>178</v>
      </c>
      <c r="F36" s="365" t="s">
        <v>1013</v>
      </c>
      <c r="G36" s="361" t="s">
        <v>357</v>
      </c>
      <c r="H36" s="65" t="s">
        <v>358</v>
      </c>
      <c r="I36" s="361"/>
      <c r="J36" s="361" t="s">
        <v>755</v>
      </c>
      <c r="K36" s="368"/>
      <c r="L36" s="368"/>
      <c r="M36" s="368"/>
      <c r="N36" s="368"/>
      <c r="O36" s="368"/>
      <c r="P36" s="368"/>
      <c r="Q36" s="368"/>
      <c r="R36" s="368"/>
      <c r="S36" s="368">
        <v>350</v>
      </c>
      <c r="T36" s="368"/>
      <c r="U36" s="368">
        <v>233</v>
      </c>
      <c r="V36" s="368"/>
      <c r="W36" s="361" t="s">
        <v>1016</v>
      </c>
      <c r="X36" s="361" t="s">
        <v>749</v>
      </c>
      <c r="Y36" s="361" t="s">
        <v>183</v>
      </c>
      <c r="Z36" s="361"/>
      <c r="AA36" s="361"/>
      <c r="AB36" s="361">
        <v>80</v>
      </c>
      <c r="AC36" s="368"/>
      <c r="AD36" s="368"/>
      <c r="AE36" s="368"/>
      <c r="AF36" s="368"/>
      <c r="AG36" s="368"/>
      <c r="AH36" s="368"/>
      <c r="AI36" s="368"/>
      <c r="AJ36" s="368"/>
      <c r="AK36" s="368"/>
      <c r="AL36" s="368"/>
      <c r="AM36" s="368"/>
      <c r="AN36" s="368"/>
      <c r="AO36" s="361" t="s">
        <v>756</v>
      </c>
      <c r="AP36" s="361" t="s">
        <v>757</v>
      </c>
      <c r="AQ36" s="368" t="s">
        <v>639</v>
      </c>
      <c r="AR36" s="368" t="s">
        <v>645</v>
      </c>
      <c r="AS36" s="368" t="s">
        <v>184</v>
      </c>
      <c r="AT36" s="368"/>
      <c r="AU36" s="368"/>
      <c r="AV36" s="12"/>
    </row>
    <row r="37" s="12" customFormat="1" ht="129" spans="1:47">
      <c r="A37" s="361">
        <v>12</v>
      </c>
      <c r="B37" s="370"/>
      <c r="C37" s="361">
        <v>2024</v>
      </c>
      <c r="D37" s="65" t="s">
        <v>285</v>
      </c>
      <c r="E37" s="361" t="s">
        <v>178</v>
      </c>
      <c r="F37" s="365" t="s">
        <v>1013</v>
      </c>
      <c r="G37" s="361" t="s">
        <v>252</v>
      </c>
      <c r="H37" s="65" t="s">
        <v>286</v>
      </c>
      <c r="I37" s="361"/>
      <c r="J37" s="368"/>
      <c r="K37" s="368"/>
      <c r="L37" s="368"/>
      <c r="M37" s="368"/>
      <c r="N37" s="368"/>
      <c r="O37" s="368"/>
      <c r="P37" s="368"/>
      <c r="Q37" s="368"/>
      <c r="R37" s="368"/>
      <c r="S37" s="368">
        <v>462</v>
      </c>
      <c r="T37" s="368">
        <v>1868</v>
      </c>
      <c r="U37" s="368">
        <v>118</v>
      </c>
      <c r="V37" s="368">
        <v>511</v>
      </c>
      <c r="W37" s="361" t="s">
        <v>227</v>
      </c>
      <c r="X37" s="361" t="s">
        <v>656</v>
      </c>
      <c r="Y37" s="361" t="s">
        <v>254</v>
      </c>
      <c r="Z37" s="361"/>
      <c r="AA37" s="361"/>
      <c r="AB37" s="368">
        <v>80</v>
      </c>
      <c r="AC37" s="368"/>
      <c r="AD37" s="368"/>
      <c r="AE37" s="368"/>
      <c r="AF37" s="368"/>
      <c r="AG37" s="368"/>
      <c r="AH37" s="368"/>
      <c r="AI37" s="368"/>
      <c r="AJ37" s="368"/>
      <c r="AK37" s="368"/>
      <c r="AL37" s="368"/>
      <c r="AM37" s="368"/>
      <c r="AN37" s="368"/>
      <c r="AO37" s="420" t="s">
        <v>695</v>
      </c>
      <c r="AP37" s="420" t="s">
        <v>695</v>
      </c>
      <c r="AQ37" s="368" t="s">
        <v>184</v>
      </c>
      <c r="AR37" s="368" t="s">
        <v>645</v>
      </c>
      <c r="AS37" s="368" t="s">
        <v>639</v>
      </c>
      <c r="AT37" s="368"/>
      <c r="AU37" s="368"/>
    </row>
    <row r="38" s="12" customFormat="1" ht="153" customHeight="1" spans="1:47">
      <c r="A38" s="361">
        <v>13</v>
      </c>
      <c r="B38" s="370"/>
      <c r="C38" s="380">
        <v>2024</v>
      </c>
      <c r="D38" s="377" t="s">
        <v>447</v>
      </c>
      <c r="E38" s="380" t="s">
        <v>178</v>
      </c>
      <c r="F38" s="380" t="s">
        <v>984</v>
      </c>
      <c r="G38" s="380" t="s">
        <v>403</v>
      </c>
      <c r="H38" s="377" t="s">
        <v>448</v>
      </c>
      <c r="I38" s="380"/>
      <c r="J38" s="380"/>
      <c r="K38" s="380"/>
      <c r="L38" s="380"/>
      <c r="M38" s="380"/>
      <c r="N38" s="380"/>
      <c r="O38" s="380"/>
      <c r="P38" s="380"/>
      <c r="Q38" s="380"/>
      <c r="R38" s="380"/>
      <c r="S38" s="380">
        <v>336</v>
      </c>
      <c r="T38" s="380">
        <v>1251</v>
      </c>
      <c r="U38" s="380">
        <v>142</v>
      </c>
      <c r="V38" s="380">
        <v>547</v>
      </c>
      <c r="W38" s="380" t="s">
        <v>192</v>
      </c>
      <c r="X38" s="380" t="s">
        <v>810</v>
      </c>
      <c r="Y38" s="380" t="s">
        <v>207</v>
      </c>
      <c r="Z38" s="380" t="s">
        <v>715</v>
      </c>
      <c r="AA38" s="380"/>
      <c r="AB38" s="380">
        <v>80</v>
      </c>
      <c r="AC38" s="380"/>
      <c r="AD38" s="380"/>
      <c r="AE38" s="380"/>
      <c r="AF38" s="380"/>
      <c r="AG38" s="380"/>
      <c r="AH38" s="380"/>
      <c r="AI38" s="380"/>
      <c r="AJ38" s="380"/>
      <c r="AK38" s="380"/>
      <c r="AL38" s="380"/>
      <c r="AM38" s="380"/>
      <c r="AN38" s="380"/>
      <c r="AO38" s="380" t="s">
        <v>845</v>
      </c>
      <c r="AP38" s="380" t="s">
        <v>846</v>
      </c>
      <c r="AQ38" s="368" t="s">
        <v>639</v>
      </c>
      <c r="AR38" s="368" t="s">
        <v>645</v>
      </c>
      <c r="AS38" s="368" t="s">
        <v>184</v>
      </c>
      <c r="AT38" s="368"/>
      <c r="AU38" s="368"/>
    </row>
    <row r="39" s="12" customFormat="1" ht="150" customHeight="1" spans="1:47">
      <c r="A39" s="361">
        <v>14</v>
      </c>
      <c r="B39" s="370"/>
      <c r="C39" s="380">
        <v>2024</v>
      </c>
      <c r="D39" s="377" t="s">
        <v>466</v>
      </c>
      <c r="E39" s="380" t="s">
        <v>178</v>
      </c>
      <c r="F39" s="380" t="s">
        <v>984</v>
      </c>
      <c r="G39" s="380" t="s">
        <v>403</v>
      </c>
      <c r="H39" s="377" t="s">
        <v>467</v>
      </c>
      <c r="I39" s="380"/>
      <c r="J39" s="380"/>
      <c r="K39" s="380"/>
      <c r="L39" s="380"/>
      <c r="M39" s="380"/>
      <c r="N39" s="380"/>
      <c r="O39" s="380"/>
      <c r="P39" s="380"/>
      <c r="Q39" s="380"/>
      <c r="R39" s="380"/>
      <c r="S39" s="380">
        <v>336</v>
      </c>
      <c r="T39" s="380">
        <v>1261</v>
      </c>
      <c r="U39" s="380">
        <v>142</v>
      </c>
      <c r="V39" s="380">
        <v>547</v>
      </c>
      <c r="W39" s="380" t="s">
        <v>192</v>
      </c>
      <c r="X39" s="380" t="s">
        <v>810</v>
      </c>
      <c r="Y39" s="380" t="s">
        <v>183</v>
      </c>
      <c r="Z39" s="380" t="s">
        <v>863</v>
      </c>
      <c r="AA39" s="380"/>
      <c r="AB39" s="380">
        <v>200</v>
      </c>
      <c r="AC39" s="380"/>
      <c r="AD39" s="380"/>
      <c r="AE39" s="380"/>
      <c r="AF39" s="380"/>
      <c r="AG39" s="380"/>
      <c r="AH39" s="380"/>
      <c r="AI39" s="380"/>
      <c r="AJ39" s="380"/>
      <c r="AK39" s="380"/>
      <c r="AL39" s="380"/>
      <c r="AM39" s="380"/>
      <c r="AN39" s="380"/>
      <c r="AO39" s="380" t="s">
        <v>864</v>
      </c>
      <c r="AP39" s="380" t="s">
        <v>865</v>
      </c>
      <c r="AQ39" s="368" t="s">
        <v>639</v>
      </c>
      <c r="AR39" s="368" t="s">
        <v>645</v>
      </c>
      <c r="AS39" s="368" t="s">
        <v>184</v>
      </c>
      <c r="AT39" s="368"/>
      <c r="AU39" s="368"/>
    </row>
    <row r="40" s="215" customFormat="1" ht="169" customHeight="1" spans="1:48">
      <c r="A40" s="361">
        <v>15</v>
      </c>
      <c r="B40" s="361"/>
      <c r="C40" s="361">
        <v>2024</v>
      </c>
      <c r="D40" s="65" t="s">
        <v>565</v>
      </c>
      <c r="E40" s="361" t="s">
        <v>302</v>
      </c>
      <c r="F40" s="361" t="s">
        <v>1009</v>
      </c>
      <c r="G40" s="361" t="s">
        <v>535</v>
      </c>
      <c r="H40" s="65" t="s">
        <v>566</v>
      </c>
      <c r="I40" s="361">
        <v>1</v>
      </c>
      <c r="J40" s="361"/>
      <c r="K40" s="361"/>
      <c r="L40" s="361"/>
      <c r="M40" s="361"/>
      <c r="N40" s="361"/>
      <c r="O40" s="361"/>
      <c r="P40" s="361"/>
      <c r="Q40" s="361"/>
      <c r="R40" s="361"/>
      <c r="S40" s="361"/>
      <c r="T40" s="361"/>
      <c r="U40" s="361"/>
      <c r="V40" s="361"/>
      <c r="W40" s="361" t="s">
        <v>206</v>
      </c>
      <c r="X40" s="361" t="s">
        <v>902</v>
      </c>
      <c r="Y40" s="361" t="s">
        <v>207</v>
      </c>
      <c r="Z40" s="361" t="s">
        <v>866</v>
      </c>
      <c r="AA40" s="361"/>
      <c r="AB40" s="361">
        <v>210</v>
      </c>
      <c r="AC40" s="361"/>
      <c r="AD40" s="399"/>
      <c r="AE40" s="399"/>
      <c r="AF40" s="399"/>
      <c r="AG40" s="399"/>
      <c r="AH40" s="361"/>
      <c r="AI40" s="361"/>
      <c r="AJ40" s="361"/>
      <c r="AK40" s="361"/>
      <c r="AL40" s="361"/>
      <c r="AM40" s="361"/>
      <c r="AN40" s="361"/>
      <c r="AO40" s="361" t="s">
        <v>929</v>
      </c>
      <c r="AP40" s="361" t="s">
        <v>930</v>
      </c>
      <c r="AQ40" s="368" t="s">
        <v>639</v>
      </c>
      <c r="AR40" s="368" t="s">
        <v>645</v>
      </c>
      <c r="AS40" s="368" t="s">
        <v>639</v>
      </c>
      <c r="AT40" s="368"/>
      <c r="AU40" s="368"/>
      <c r="AV40" s="12"/>
    </row>
    <row r="41" s="9" customFormat="1" ht="58" customHeight="1" spans="1:48">
      <c r="A41" s="356" t="s">
        <v>1066</v>
      </c>
      <c r="B41" s="357"/>
      <c r="C41" s="357"/>
      <c r="D41" s="357"/>
      <c r="E41" s="357"/>
      <c r="F41" s="357"/>
      <c r="G41" s="357"/>
      <c r="H41" s="382"/>
      <c r="I41" s="380"/>
      <c r="J41" s="380"/>
      <c r="K41" s="380"/>
      <c r="L41" s="380"/>
      <c r="M41" s="380"/>
      <c r="N41" s="380"/>
      <c r="O41" s="380"/>
      <c r="P41" s="380"/>
      <c r="Q41" s="380"/>
      <c r="R41" s="380"/>
      <c r="S41" s="380"/>
      <c r="T41" s="380"/>
      <c r="U41" s="380"/>
      <c r="V41" s="380"/>
      <c r="W41" s="380"/>
      <c r="X41" s="380"/>
      <c r="Y41" s="380"/>
      <c r="Z41" s="380"/>
      <c r="AA41" s="380"/>
      <c r="AB41" s="403">
        <f>SUM(AB42:AB46)</f>
        <v>7375</v>
      </c>
      <c r="AC41" s="380"/>
      <c r="AD41" s="380"/>
      <c r="AE41" s="380"/>
      <c r="AF41" s="380"/>
      <c r="AG41" s="380"/>
      <c r="AH41" s="380"/>
      <c r="AI41" s="380"/>
      <c r="AJ41" s="380"/>
      <c r="AK41" s="380"/>
      <c r="AL41" s="380"/>
      <c r="AM41" s="380"/>
      <c r="AN41" s="380"/>
      <c r="AO41" s="380"/>
      <c r="AP41" s="380"/>
      <c r="AQ41" s="368" t="s">
        <v>1063</v>
      </c>
      <c r="AR41" s="368" t="s">
        <v>1063</v>
      </c>
      <c r="AS41" s="368" t="s">
        <v>1063</v>
      </c>
      <c r="AT41" s="368"/>
      <c r="AU41" s="368"/>
      <c r="AV41" s="12"/>
    </row>
    <row r="42" s="7" customFormat="1" ht="156" customHeight="1" spans="1:48">
      <c r="A42" s="361">
        <v>1</v>
      </c>
      <c r="B42" s="361"/>
      <c r="C42" s="361"/>
      <c r="D42" s="65" t="s">
        <v>646</v>
      </c>
      <c r="E42" s="361" t="s">
        <v>302</v>
      </c>
      <c r="F42" s="365" t="s">
        <v>990</v>
      </c>
      <c r="G42" s="361" t="s">
        <v>503</v>
      </c>
      <c r="H42" s="65" t="s">
        <v>647</v>
      </c>
      <c r="I42" s="361"/>
      <c r="J42" s="361"/>
      <c r="K42" s="361"/>
      <c r="L42" s="361"/>
      <c r="M42" s="361"/>
      <c r="N42" s="361"/>
      <c r="O42" s="361"/>
      <c r="P42" s="361"/>
      <c r="Q42" s="361"/>
      <c r="R42" s="361"/>
      <c r="S42" s="361"/>
      <c r="T42" s="361"/>
      <c r="U42" s="361"/>
      <c r="V42" s="361"/>
      <c r="W42" s="380" t="s">
        <v>211</v>
      </c>
      <c r="X42" s="361"/>
      <c r="Y42" s="380" t="s">
        <v>207</v>
      </c>
      <c r="Z42" s="361"/>
      <c r="AA42" s="361"/>
      <c r="AB42" s="361">
        <v>5000</v>
      </c>
      <c r="AC42" s="361"/>
      <c r="AD42" s="399"/>
      <c r="AE42" s="399"/>
      <c r="AF42" s="399"/>
      <c r="AG42" s="399"/>
      <c r="AH42" s="361"/>
      <c r="AI42" s="361"/>
      <c r="AJ42" s="361"/>
      <c r="AK42" s="361"/>
      <c r="AL42" s="361"/>
      <c r="AM42" s="361"/>
      <c r="AN42" s="361"/>
      <c r="AO42" s="361"/>
      <c r="AP42" s="361"/>
      <c r="AQ42" s="368" t="s">
        <v>184</v>
      </c>
      <c r="AR42" s="368" t="s">
        <v>201</v>
      </c>
      <c r="AS42" s="368" t="s">
        <v>639</v>
      </c>
      <c r="AT42" s="368"/>
      <c r="AU42" s="361"/>
      <c r="AV42" s="12">
        <v>1</v>
      </c>
    </row>
    <row r="43" s="178" customFormat="1" ht="179" customHeight="1" spans="1:48">
      <c r="A43" s="361">
        <v>2</v>
      </c>
      <c r="B43" s="370"/>
      <c r="C43" s="361">
        <v>2024</v>
      </c>
      <c r="D43" s="65" t="s">
        <v>654</v>
      </c>
      <c r="E43" s="361" t="s">
        <v>178</v>
      </c>
      <c r="F43" s="365" t="s">
        <v>1013</v>
      </c>
      <c r="G43" s="361" t="s">
        <v>225</v>
      </c>
      <c r="H43" s="65" t="s">
        <v>226</v>
      </c>
      <c r="I43" s="368"/>
      <c r="J43" s="361" t="s">
        <v>655</v>
      </c>
      <c r="K43" s="368"/>
      <c r="L43" s="368"/>
      <c r="M43" s="368"/>
      <c r="N43" s="368"/>
      <c r="O43" s="368"/>
      <c r="P43" s="368"/>
      <c r="Q43" s="368"/>
      <c r="R43" s="368"/>
      <c r="S43" s="368">
        <v>694</v>
      </c>
      <c r="T43" s="368">
        <v>2838</v>
      </c>
      <c r="U43" s="368">
        <v>200</v>
      </c>
      <c r="V43" s="368">
        <v>872</v>
      </c>
      <c r="W43" s="361" t="s">
        <v>227</v>
      </c>
      <c r="X43" s="361" t="s">
        <v>656</v>
      </c>
      <c r="Y43" s="361" t="s">
        <v>183</v>
      </c>
      <c r="Z43" s="361"/>
      <c r="AA43" s="361"/>
      <c r="AB43" s="368">
        <v>1500</v>
      </c>
      <c r="AC43" s="368"/>
      <c r="AD43" s="368"/>
      <c r="AE43" s="368"/>
      <c r="AF43" s="368"/>
      <c r="AG43" s="368"/>
      <c r="AH43" s="368"/>
      <c r="AI43" s="368"/>
      <c r="AJ43" s="368"/>
      <c r="AK43" s="368"/>
      <c r="AL43" s="368"/>
      <c r="AM43" s="368"/>
      <c r="AN43" s="368"/>
      <c r="AO43" s="361" t="s">
        <v>657</v>
      </c>
      <c r="AP43" s="361" t="s">
        <v>657</v>
      </c>
      <c r="AQ43" s="368" t="s">
        <v>184</v>
      </c>
      <c r="AR43" s="368" t="s">
        <v>201</v>
      </c>
      <c r="AS43" s="368" t="s">
        <v>184</v>
      </c>
      <c r="AT43" s="368"/>
      <c r="AU43" s="368"/>
      <c r="AV43" s="12"/>
    </row>
    <row r="44" s="9" customFormat="1" ht="157" customHeight="1" spans="1:48">
      <c r="A44" s="361">
        <v>3</v>
      </c>
      <c r="B44" s="370"/>
      <c r="C44" s="361">
        <v>2024</v>
      </c>
      <c r="D44" s="65" t="s">
        <v>368</v>
      </c>
      <c r="E44" s="368" t="s">
        <v>302</v>
      </c>
      <c r="F44" s="365" t="s">
        <v>990</v>
      </c>
      <c r="G44" s="368" t="s">
        <v>369</v>
      </c>
      <c r="H44" s="65" t="s">
        <v>370</v>
      </c>
      <c r="I44" s="368"/>
      <c r="J44" s="361" t="s">
        <v>771</v>
      </c>
      <c r="K44" s="368"/>
      <c r="L44" s="368"/>
      <c r="M44" s="368"/>
      <c r="N44" s="368"/>
      <c r="O44" s="368"/>
      <c r="P44" s="368"/>
      <c r="Q44" s="368"/>
      <c r="R44" s="368"/>
      <c r="S44" s="368">
        <v>195</v>
      </c>
      <c r="T44" s="368"/>
      <c r="U44" s="368">
        <v>89</v>
      </c>
      <c r="V44" s="368"/>
      <c r="W44" s="361" t="s">
        <v>1016</v>
      </c>
      <c r="X44" s="361" t="s">
        <v>749</v>
      </c>
      <c r="Y44" s="361" t="s">
        <v>207</v>
      </c>
      <c r="Z44" s="368"/>
      <c r="AA44" s="368"/>
      <c r="AB44" s="368">
        <v>650</v>
      </c>
      <c r="AC44" s="368"/>
      <c r="AD44" s="368"/>
      <c r="AE44" s="368"/>
      <c r="AF44" s="368"/>
      <c r="AG44" s="368"/>
      <c r="AH44" s="368"/>
      <c r="AI44" s="368"/>
      <c r="AJ44" s="368"/>
      <c r="AK44" s="368"/>
      <c r="AL44" s="368"/>
      <c r="AM44" s="368"/>
      <c r="AN44" s="368"/>
      <c r="AO44" s="361" t="s">
        <v>772</v>
      </c>
      <c r="AP44" s="361" t="s">
        <v>773</v>
      </c>
      <c r="AQ44" s="368" t="s">
        <v>639</v>
      </c>
      <c r="AR44" s="368" t="s">
        <v>201</v>
      </c>
      <c r="AS44" s="368" t="s">
        <v>639</v>
      </c>
      <c r="AT44" s="368"/>
      <c r="AU44" s="368"/>
      <c r="AV44" s="12"/>
    </row>
    <row r="45" s="12" customFormat="1" ht="117" customHeight="1" spans="1:47">
      <c r="A45" s="361">
        <v>4</v>
      </c>
      <c r="B45" s="370"/>
      <c r="C45" s="370">
        <v>2024</v>
      </c>
      <c r="D45" s="65" t="s">
        <v>518</v>
      </c>
      <c r="E45" s="361" t="s">
        <v>178</v>
      </c>
      <c r="F45" s="361" t="s">
        <v>1020</v>
      </c>
      <c r="G45" s="361" t="s">
        <v>503</v>
      </c>
      <c r="H45" s="65" t="s">
        <v>1083</v>
      </c>
      <c r="I45" s="361">
        <v>1</v>
      </c>
      <c r="J45" s="361">
        <v>200</v>
      </c>
      <c r="K45" s="361"/>
      <c r="L45" s="361"/>
      <c r="M45" s="361"/>
      <c r="N45" s="361"/>
      <c r="O45" s="361"/>
      <c r="P45" s="361" t="s">
        <v>893</v>
      </c>
      <c r="Q45" s="361"/>
      <c r="R45" s="361"/>
      <c r="S45" s="361">
        <v>1036</v>
      </c>
      <c r="T45" s="361">
        <v>3894</v>
      </c>
      <c r="U45" s="361">
        <v>384</v>
      </c>
      <c r="V45" s="361">
        <v>384</v>
      </c>
      <c r="W45" s="361" t="s">
        <v>1019</v>
      </c>
      <c r="X45" s="361" t="s">
        <v>880</v>
      </c>
      <c r="Y45" s="361" t="s">
        <v>254</v>
      </c>
      <c r="Z45" s="361" t="s">
        <v>881</v>
      </c>
      <c r="AA45" s="361"/>
      <c r="AB45" s="361">
        <v>200</v>
      </c>
      <c r="AC45" s="361"/>
      <c r="AD45" s="361"/>
      <c r="AE45" s="361"/>
      <c r="AF45" s="361"/>
      <c r="AG45" s="361"/>
      <c r="AH45" s="361"/>
      <c r="AI45" s="361"/>
      <c r="AJ45" s="361"/>
      <c r="AK45" s="361"/>
      <c r="AL45" s="361"/>
      <c r="AM45" s="361"/>
      <c r="AN45" s="361"/>
      <c r="AO45" s="361" t="s">
        <v>894</v>
      </c>
      <c r="AP45" s="361" t="s">
        <v>895</v>
      </c>
      <c r="AQ45" s="368" t="s">
        <v>184</v>
      </c>
      <c r="AR45" s="368" t="s">
        <v>201</v>
      </c>
      <c r="AS45" s="368" t="s">
        <v>639</v>
      </c>
      <c r="AT45" s="368"/>
      <c r="AU45" s="368"/>
    </row>
    <row r="46" s="12" customFormat="1" ht="154.8" spans="1:47">
      <c r="A46" s="361">
        <v>5</v>
      </c>
      <c r="B46" s="370"/>
      <c r="C46" s="370">
        <v>2024</v>
      </c>
      <c r="D46" s="427" t="s">
        <v>521</v>
      </c>
      <c r="E46" s="361" t="s">
        <v>178</v>
      </c>
      <c r="F46" s="361" t="s">
        <v>1021</v>
      </c>
      <c r="G46" s="361" t="s">
        <v>503</v>
      </c>
      <c r="H46" s="65" t="s">
        <v>523</v>
      </c>
      <c r="I46" s="361">
        <v>1</v>
      </c>
      <c r="J46" s="361">
        <v>25</v>
      </c>
      <c r="K46" s="361"/>
      <c r="L46" s="361"/>
      <c r="M46" s="361"/>
      <c r="N46" s="361"/>
      <c r="O46" s="361"/>
      <c r="P46" s="361"/>
      <c r="Q46" s="361"/>
      <c r="R46" s="361"/>
      <c r="S46" s="361">
        <v>435</v>
      </c>
      <c r="T46" s="361">
        <v>1563</v>
      </c>
      <c r="U46" s="361">
        <v>102</v>
      </c>
      <c r="V46" s="361">
        <v>102</v>
      </c>
      <c r="W46" s="361" t="s">
        <v>1019</v>
      </c>
      <c r="X46" s="361" t="s">
        <v>880</v>
      </c>
      <c r="Y46" s="361" t="s">
        <v>183</v>
      </c>
      <c r="Z46" s="361" t="s">
        <v>881</v>
      </c>
      <c r="AA46" s="361"/>
      <c r="AB46" s="361">
        <v>25</v>
      </c>
      <c r="AC46" s="361"/>
      <c r="AD46" s="361"/>
      <c r="AE46" s="361"/>
      <c r="AF46" s="361"/>
      <c r="AG46" s="361"/>
      <c r="AH46" s="361"/>
      <c r="AI46" s="361"/>
      <c r="AJ46" s="361"/>
      <c r="AK46" s="361"/>
      <c r="AL46" s="361"/>
      <c r="AM46" s="361"/>
      <c r="AN46" s="361"/>
      <c r="AO46" s="361" t="s">
        <v>896</v>
      </c>
      <c r="AP46" s="361" t="s">
        <v>897</v>
      </c>
      <c r="AQ46" s="368" t="s">
        <v>184</v>
      </c>
      <c r="AR46" s="368" t="s">
        <v>201</v>
      </c>
      <c r="AS46" s="368" t="s">
        <v>639</v>
      </c>
      <c r="AT46" s="368"/>
      <c r="AU46" s="368"/>
    </row>
  </sheetData>
  <autoFilter ref="A6:XFD46">
    <extLst/>
  </autoFilter>
  <mergeCells count="43">
    <mergeCell ref="A1:D1"/>
    <mergeCell ref="A2:AU2"/>
    <mergeCell ref="A3:E3"/>
    <mergeCell ref="K4:R4"/>
    <mergeCell ref="S4:V4"/>
    <mergeCell ref="A7:Y7"/>
    <mergeCell ref="A25:Y25"/>
    <mergeCell ref="A41:H41"/>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3"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38</vt:i4>
      </vt:variant>
    </vt:vector>
  </HeadingPairs>
  <TitlesOfParts>
    <vt:vector size="38" baseType="lpstr">
      <vt:lpstr>Sheet1</vt:lpstr>
      <vt:lpstr>简表8.11</vt:lpstr>
      <vt:lpstr>底库（8..15评审）未删除</vt:lpstr>
      <vt:lpstr>乡村振兴局和农业农村局评审 (8.15)</vt:lpstr>
      <vt:lpstr>乡村振兴局和农业农村局评审 (8.16) </vt:lpstr>
      <vt:lpstr>乡村振兴局和农业农村局评审 (8.16) 最新</vt:lpstr>
      <vt:lpstr>乡村振兴局和农业农村局评审 (8.16) 最新 (2)</vt:lpstr>
      <vt:lpstr>乡村振兴局和农业农村局评审 (8.18) </vt:lpstr>
      <vt:lpstr>乡村振兴局和农业农村局评审 (8.19)  </vt:lpstr>
      <vt:lpstr>乡村振兴局和农业农村局评审 (8.21)  </vt:lpstr>
      <vt:lpstr>集中评审意见(9.19)  </vt:lpstr>
      <vt:lpstr>评审后完善 (9.19)  </vt:lpstr>
      <vt:lpstr>储备库（2023.9.20）有受益户监测户</vt:lpstr>
      <vt:lpstr>储备库（2023.9.20）</vt:lpstr>
      <vt:lpstr>储备库分类统计表（2023.9.20）</vt:lpstr>
      <vt:lpstr>计划库（2023.9.20）</vt:lpstr>
      <vt:lpstr>计划库分类统计表（2023.9.20）</vt:lpstr>
      <vt:lpstr>执行库（2023.9.20）</vt:lpstr>
      <vt:lpstr>储备库州级反馈完善（2023.11.1）</vt:lpstr>
      <vt:lpstr>储备库分类统计表（2023.11.17）  </vt:lpstr>
      <vt:lpstr>储备库分类统计表（2023.11.1） </vt:lpstr>
      <vt:lpstr>储备库各行业部门审查意见反馈完善（2023.11.7） </vt:lpstr>
      <vt:lpstr>执行库州级反馈完善（2023.11.1） </vt:lpstr>
      <vt:lpstr>计划库州级反馈完善（2023.11.1）</vt:lpstr>
      <vt:lpstr>计划库分类统计表（2023.11.1）</vt:lpstr>
      <vt:lpstr>执行库分类统计表（2023.11.1）</vt:lpstr>
      <vt:lpstr>储备库各行业部门审查意见反馈完善（2023.11.14）</vt:lpstr>
      <vt:lpstr>储备库（2023.12.12）</vt:lpstr>
      <vt:lpstr>储备库（2023.12.18）</vt:lpstr>
      <vt:lpstr>储备库分类统计表（2023.12.18） </vt:lpstr>
      <vt:lpstr>计划库 </vt:lpstr>
      <vt:lpstr>计划库分类统计表 </vt:lpstr>
      <vt:lpstr>执行库（2023.12.18） </vt:lpstr>
      <vt:lpstr>执行库分类统计表（2023.12.18）</vt:lpstr>
      <vt:lpstr>储备库（2023.12.12）简表</vt:lpstr>
      <vt:lpstr>储备库（2023.12.12）简表 (2)</vt:lpstr>
      <vt:lpstr>Sheet3</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乡村振兴局</dc:creator>
  <cp:lastModifiedBy>、fan..瑶</cp:lastModifiedBy>
  <dcterms:created xsi:type="dcterms:W3CDTF">2023-07-04T10:31:00Z</dcterms:created>
  <dcterms:modified xsi:type="dcterms:W3CDTF">2023-12-21T08:55:57Z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4E599E8A839245A093580270CB22550F_11</vt:lpwstr>
  </property>
  <property fmtid="{D5CDD505-2E9C-101B-9397-08002B2CF9AE}" pid="3" name="KSOProductBuildVer">
    <vt:lpwstr>2052-12.1.0.16120</vt:lpwstr>
  </property>
  <property fmtid="{D5CDD505-2E9C-101B-9397-08002B2CF9AE}" pid="4" name="KSOReadingLayout">
    <vt:bool>true</vt:bool>
  </property>
</Properties>
</file>