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607" activeTab="0"/>
  </bookViews>
  <sheets>
    <sheet name="2021年本级收支明细-表9" sheetId="1" r:id="rId1"/>
  </sheets>
  <definedNames>
    <definedName name="_xlnm.Print_Titles" localSheetId="0">'2021年本级收支明细-表9'!$1:$4</definedName>
  </definedNames>
  <calcPr fullCalcOnLoad="1"/>
</workbook>
</file>

<file path=xl/sharedStrings.xml><?xml version="1.0" encoding="utf-8"?>
<sst xmlns="http://schemas.openxmlformats.org/spreadsheetml/2006/main" count="366" uniqueCount="301">
  <si>
    <t>2021年阿合奇县一般公共预算本级收支明细</t>
  </si>
  <si>
    <t>单位：万元</t>
  </si>
  <si>
    <t>收   入</t>
  </si>
  <si>
    <t>支   出</t>
  </si>
  <si>
    <t>项     目</t>
  </si>
  <si>
    <t>预算数</t>
  </si>
  <si>
    <t>一</t>
  </si>
  <si>
    <t>税收收入</t>
  </si>
  <si>
    <t>一般公共服务支出</t>
  </si>
  <si>
    <t xml:space="preserve">  增值税</t>
  </si>
  <si>
    <t xml:space="preserve">  人大事务</t>
  </si>
  <si>
    <t xml:space="preserve">  企业所得税</t>
  </si>
  <si>
    <t xml:space="preserve">      行政运行</t>
  </si>
  <si>
    <t xml:space="preserve">  个人所得税</t>
  </si>
  <si>
    <t xml:space="preserve">      事业运行</t>
  </si>
  <si>
    <t xml:space="preserve">  城市维护建设税</t>
  </si>
  <si>
    <t xml:space="preserve">      其他人大事务支出</t>
  </si>
  <si>
    <t xml:space="preserve">  印花税</t>
  </si>
  <si>
    <t xml:space="preserve">  政协事务</t>
  </si>
  <si>
    <t xml:space="preserve">  房产税</t>
  </si>
  <si>
    <t xml:space="preserve">  城镇土地使用税</t>
  </si>
  <si>
    <t xml:space="preserve">      政协会议</t>
  </si>
  <si>
    <t xml:space="preserve">  车船税</t>
  </si>
  <si>
    <t xml:space="preserve">      其他政协事务支出</t>
  </si>
  <si>
    <t xml:space="preserve">  耕地占用税</t>
  </si>
  <si>
    <t xml:space="preserve">  政府办公厅（室）及相关机构事务</t>
  </si>
  <si>
    <t xml:space="preserve">  契税</t>
  </si>
  <si>
    <t xml:space="preserve">  资源税</t>
  </si>
  <si>
    <t xml:space="preserve">      机关服务</t>
  </si>
  <si>
    <t xml:space="preserve">  土地增值税</t>
  </si>
  <si>
    <t xml:space="preserve">      信访事务</t>
  </si>
  <si>
    <t>二</t>
  </si>
  <si>
    <t>非税收入小计</t>
  </si>
  <si>
    <t xml:space="preserve">      其他政府办公厅（室）及相关机构事务支出</t>
  </si>
  <si>
    <t xml:space="preserve">  专项收入</t>
  </si>
  <si>
    <t xml:space="preserve">  发展与改革事务</t>
  </si>
  <si>
    <t xml:space="preserve">  行政事业性收费收入</t>
  </si>
  <si>
    <t xml:space="preserve">  罚没收入</t>
  </si>
  <si>
    <t xml:space="preserve">  国有资源（资产）有偿使用收入</t>
  </si>
  <si>
    <t xml:space="preserve">  统计信息事务</t>
  </si>
  <si>
    <t xml:space="preserve">  其他收入</t>
  </si>
  <si>
    <t>一般公共预算收入合计</t>
  </si>
  <si>
    <t xml:space="preserve">      专项普查活动</t>
  </si>
  <si>
    <t xml:space="preserve">      其他统计信息事务支出</t>
  </si>
  <si>
    <t xml:space="preserve">  财政事务</t>
  </si>
  <si>
    <t xml:space="preserve">      其他财政事务支出</t>
  </si>
  <si>
    <t xml:space="preserve">  税收事务</t>
  </si>
  <si>
    <t xml:space="preserve">      其他税收事务支出</t>
  </si>
  <si>
    <t xml:space="preserve">  审计事务</t>
  </si>
  <si>
    <t>行政运行</t>
  </si>
  <si>
    <t>事业运行</t>
  </si>
  <si>
    <t>其他审计事务支出</t>
  </si>
  <si>
    <t xml:space="preserve">  纪检监察事务</t>
  </si>
  <si>
    <t>其他纪检监察事务支出</t>
  </si>
  <si>
    <t xml:space="preserve">  档案事务</t>
  </si>
  <si>
    <t>档案馆</t>
  </si>
  <si>
    <t>其他档案事务支出</t>
  </si>
  <si>
    <t xml:space="preserve">  民主党派及工商联事务</t>
  </si>
  <si>
    <t>群众团体事务</t>
  </si>
  <si>
    <t>其他群众团体事务支出</t>
  </si>
  <si>
    <t>党委办公厅（室）及相关机构事务</t>
  </si>
  <si>
    <t>其他党委办公厅（室）及相关机构事务支出</t>
  </si>
  <si>
    <t>组织事务</t>
  </si>
  <si>
    <t>其他组织事务支出</t>
  </si>
  <si>
    <t>宣传事务</t>
  </si>
  <si>
    <t>其他宣传事务支出</t>
  </si>
  <si>
    <t>统战事务</t>
  </si>
  <si>
    <t>其他统战事务支出</t>
  </si>
  <si>
    <t>宗教事务</t>
  </si>
  <si>
    <t>其他共产党事务支出</t>
  </si>
  <si>
    <t>网信事务</t>
  </si>
  <si>
    <t xml:space="preserve">  行政运行</t>
  </si>
  <si>
    <t>其他网信事务支出</t>
  </si>
  <si>
    <t>市场监督管理事务</t>
  </si>
  <si>
    <t>其他市场监督管理事务</t>
  </si>
  <si>
    <t>公共安全支出</t>
  </si>
  <si>
    <t>公安</t>
  </si>
  <si>
    <t>其他公安支出</t>
  </si>
  <si>
    <t>检察</t>
  </si>
  <si>
    <t>检察监督</t>
  </si>
  <si>
    <t>其他检察支出</t>
  </si>
  <si>
    <t>法院</t>
  </si>
  <si>
    <t>其他法院支出</t>
  </si>
  <si>
    <t>司法</t>
  </si>
  <si>
    <t>法律援助</t>
  </si>
  <si>
    <t>其他司法支出</t>
  </si>
  <si>
    <t>其他公共安全支出</t>
  </si>
  <si>
    <t>三</t>
  </si>
  <si>
    <t>教育支出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</si>
  <si>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</si>
  <si>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</si>
  <si>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</si>
  <si>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</si>
  <si>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</si>
  <si>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</si>
  <si>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其他普通教育支出</t>
  </si>
  <si>
    <t>职业教育</t>
  </si>
  <si>
    <t>中等职业教育</t>
  </si>
  <si>
    <t>技校教育</t>
  </si>
  <si>
    <t>其他职业教育支出</t>
  </si>
  <si>
    <t>进修及培训</t>
  </si>
  <si>
    <t>干部教育</t>
  </si>
  <si>
    <t>四</t>
  </si>
  <si>
    <t>科学技术支出</t>
  </si>
  <si>
    <t>科学技术管理事务</t>
  </si>
  <si>
    <t>其他科学技术管理事务支出</t>
  </si>
  <si>
    <t>五</t>
  </si>
  <si>
    <t>文化旅游体育与传媒支出</t>
  </si>
  <si>
    <t>文化和旅游</t>
  </si>
  <si>
    <t>图书馆</t>
  </si>
  <si>
    <t>艺术表演团体</t>
  </si>
  <si>
    <t>群众文化</t>
  </si>
  <si>
    <t>文化创作与保护</t>
  </si>
  <si>
    <t>文化和旅游市场管理</t>
  </si>
  <si>
    <t>其他文化和旅游支出</t>
  </si>
  <si>
    <t>文物</t>
  </si>
  <si>
    <t>文物保护</t>
  </si>
  <si>
    <t>体育</t>
  </si>
  <si>
    <t>群众体育</t>
  </si>
  <si>
    <t>新闻出版电影</t>
  </si>
  <si>
    <t>电影</t>
  </si>
  <si>
    <t>其他新闻出版电影支出</t>
  </si>
  <si>
    <t>广播电视</t>
  </si>
  <si>
    <t>传输发射</t>
  </si>
  <si>
    <t>广播电视事务</t>
  </si>
  <si>
    <t>六</t>
  </si>
  <si>
    <t>社会保障和就业支出</t>
  </si>
  <si>
    <t>人力资源和社会保障管理事务</t>
  </si>
  <si>
    <t>社会保险经办机构</t>
  </si>
  <si>
    <t>其他人力资源和社会保障管理事务支出</t>
  </si>
  <si>
    <t>民政管理事务</t>
  </si>
  <si>
    <t>其他民政管理事务支出</t>
  </si>
  <si>
    <t>行政事业单位离退休</t>
  </si>
  <si>
    <t xml:space="preserve">      离退休人员管理机构</t>
  </si>
  <si>
    <t xml:space="preserve">      其他行政事业单位离退休支出</t>
  </si>
  <si>
    <t xml:space="preserve">      机关事业单位基本养老保险缴费支出</t>
  </si>
  <si>
    <t>行政单位离退休</t>
  </si>
  <si>
    <t xml:space="preserve">  对机关事业单位职业年金缴费支出</t>
  </si>
  <si>
    <t>就业补助</t>
  </si>
  <si>
    <t>其他就业补助支出</t>
  </si>
  <si>
    <t>退役安置</t>
  </si>
  <si>
    <r>
      <t xml:space="preserve">  </t>
    </r>
    <r>
      <rPr>
        <sz val="10"/>
        <rFont val="仿宋_GB2312"/>
        <family val="3"/>
      </rPr>
      <t>军队转业干部安置</t>
    </r>
  </si>
  <si>
    <t>其他退役安置支出</t>
  </si>
  <si>
    <t>社会福利</t>
  </si>
  <si>
    <t>社会福利事业单位</t>
  </si>
  <si>
    <t>其他社会福利支出</t>
  </si>
  <si>
    <t>残疾人事业</t>
  </si>
  <si>
    <t>其他残疾人事业支出</t>
  </si>
  <si>
    <t>红十字事业</t>
  </si>
  <si>
    <t>临时救助</t>
  </si>
  <si>
    <t>临时救助支出</t>
  </si>
  <si>
    <t xml:space="preserve">    退役军人管理事务</t>
  </si>
  <si>
    <t>其他退役军人事务管理支出</t>
  </si>
  <si>
    <t xml:space="preserve">    抚恤</t>
  </si>
  <si>
    <t>伤残抚恤</t>
  </si>
  <si>
    <t>死亡抚恤</t>
  </si>
  <si>
    <t xml:space="preserve">    财政对基本养老保险基金的补助</t>
  </si>
  <si>
    <t>财政对城乡居民基本养老保险基金的补助</t>
  </si>
  <si>
    <t xml:space="preserve">    最低生活保障</t>
  </si>
  <si>
    <t>城市最低生活保障（2081901）</t>
  </si>
  <si>
    <t>农村最低生活保障（2081902）</t>
  </si>
  <si>
    <t>七</t>
  </si>
  <si>
    <t>卫生健康支出</t>
  </si>
  <si>
    <t>卫生健康管理事务</t>
  </si>
  <si>
    <t>其他卫生健康管理事务支出</t>
  </si>
  <si>
    <t>公立医院</t>
  </si>
  <si>
    <t>综合医院</t>
  </si>
  <si>
    <t>基层医疗卫生机构</t>
  </si>
  <si>
    <t>乡镇卫生院</t>
  </si>
  <si>
    <t>公共卫生</t>
  </si>
  <si>
    <t>疾病预防控制机构</t>
  </si>
  <si>
    <t>妇幼保健机构</t>
  </si>
  <si>
    <t>重大公共卫生专项</t>
  </si>
  <si>
    <t>突发公共卫生事件应急处理</t>
  </si>
  <si>
    <t>其他公共卫生支出</t>
  </si>
  <si>
    <t>计划生育事务</t>
  </si>
  <si>
    <t>计划生育机构</t>
  </si>
  <si>
    <t>其他计划生育事务支出</t>
  </si>
  <si>
    <t xml:space="preserve">    医疗保障管理事务</t>
  </si>
  <si>
    <t>其他医疗保障管理事务支出</t>
  </si>
  <si>
    <t>其他卫生健康支出</t>
  </si>
  <si>
    <t xml:space="preserve">    财政对基本医疗保险基金的补助</t>
  </si>
  <si>
    <t>财政对城乡居民医疗保险基金的补助</t>
  </si>
  <si>
    <t xml:space="preserve">    医疗救助</t>
  </si>
  <si>
    <t>城乡医疗救助</t>
  </si>
  <si>
    <t>八</t>
  </si>
  <si>
    <t>节能环保支出</t>
  </si>
  <si>
    <t>环境保护管理事务</t>
  </si>
  <si>
    <t>其他环境保护管理事务支出</t>
  </si>
  <si>
    <t>其他环境监测与监察支出</t>
  </si>
  <si>
    <t xml:space="preserve">    污染防治</t>
  </si>
  <si>
    <t>其他污染防治</t>
  </si>
  <si>
    <t xml:space="preserve">    自然生态保护</t>
  </si>
  <si>
    <t>生态保护</t>
  </si>
  <si>
    <t>其他自然生态保护支出</t>
  </si>
  <si>
    <t xml:space="preserve">    退耕还林还草</t>
  </si>
  <si>
    <t>退耕现金</t>
  </si>
  <si>
    <t>其他退耕还林还草</t>
  </si>
  <si>
    <t>九</t>
  </si>
  <si>
    <t>城乡社区支出</t>
  </si>
  <si>
    <t>城乡社区管理事务</t>
  </si>
  <si>
    <t>机关服务</t>
  </si>
  <si>
    <t>其他城乡社区管理事务支出</t>
  </si>
  <si>
    <t xml:space="preserve">    其他城乡社区支出</t>
  </si>
  <si>
    <t>其他城乡社会事务支出</t>
  </si>
  <si>
    <t>十</t>
  </si>
  <si>
    <t>农林水支出</t>
  </si>
  <si>
    <t>农业</t>
  </si>
  <si>
    <t>行政运行（农业）</t>
  </si>
  <si>
    <t>事业运行（农业）</t>
  </si>
  <si>
    <t>病虫害控制</t>
  </si>
  <si>
    <t>对高校毕业生到基层任职补助</t>
  </si>
  <si>
    <t>其他农业支出</t>
  </si>
  <si>
    <t>农业资源保护修复与利用</t>
  </si>
  <si>
    <t>林业和草原</t>
  </si>
  <si>
    <t>事业机构</t>
  </si>
  <si>
    <t>森林生态效益补偿</t>
  </si>
  <si>
    <t>执法与监督</t>
  </si>
  <si>
    <t>湿地保护</t>
  </si>
  <si>
    <t>林业草原防灾减灾</t>
  </si>
  <si>
    <t>其他林业和草原支出</t>
  </si>
  <si>
    <t>水利</t>
  </si>
  <si>
    <t>水质检测</t>
  </si>
  <si>
    <t>其他水利支出</t>
  </si>
  <si>
    <t>水利工程建设</t>
  </si>
  <si>
    <t>水土保护</t>
  </si>
  <si>
    <t>农田水利</t>
  </si>
  <si>
    <t>扶贫</t>
  </si>
  <si>
    <t>扶贫事业机构</t>
  </si>
  <si>
    <t>其他扶贫支出</t>
  </si>
  <si>
    <t>农村基础设施建设</t>
  </si>
  <si>
    <t>生产发展</t>
  </si>
  <si>
    <t>扶贫贷款奖补与贴息</t>
  </si>
  <si>
    <t>农村综合改革</t>
  </si>
  <si>
    <t>对村集体经济组织的补助</t>
  </si>
  <si>
    <t>普惠金融发展支出</t>
  </si>
  <si>
    <t>农业保险保费补贴</t>
  </si>
  <si>
    <t>十一</t>
  </si>
  <si>
    <t>交通运输支出</t>
  </si>
  <si>
    <t>公路水路运输</t>
  </si>
  <si>
    <t>其他公路水路运输支出</t>
  </si>
  <si>
    <t xml:space="preserve">    车辆购置税支出</t>
  </si>
  <si>
    <t>车辆购置税用于公路等基础设施建设支出</t>
  </si>
  <si>
    <t>十二</t>
  </si>
  <si>
    <t>商业服务业等支出</t>
  </si>
  <si>
    <t>商业流通事务</t>
  </si>
  <si>
    <t>其他商业流动事务支出</t>
  </si>
  <si>
    <t>十三</t>
  </si>
  <si>
    <t>自然资源海洋气象等支出</t>
  </si>
  <si>
    <t>上级补助收入</t>
  </si>
  <si>
    <t>自然资源事务</t>
  </si>
  <si>
    <t xml:space="preserve">  返还性性收入</t>
  </si>
  <si>
    <t xml:space="preserve">    增值税税收返还收入</t>
  </si>
  <si>
    <t xml:space="preserve">     增值税“五五分享”税收返还收入</t>
  </si>
  <si>
    <t>自然资源规划及管理</t>
  </si>
  <si>
    <t xml:space="preserve">    所得税基数返还收入</t>
  </si>
  <si>
    <t>其他自然资源事务支出</t>
  </si>
  <si>
    <t xml:space="preserve">  体制补助收入</t>
  </si>
  <si>
    <t xml:space="preserve">     气象事务</t>
  </si>
  <si>
    <t xml:space="preserve">  均衡性转移支付补助收入</t>
  </si>
  <si>
    <t xml:space="preserve"> 气象服务</t>
  </si>
  <si>
    <t xml:space="preserve">  固定数额补助收入</t>
  </si>
  <si>
    <t>十四</t>
  </si>
  <si>
    <t>灾害防治及应急管理支出</t>
  </si>
  <si>
    <t xml:space="preserve">  县级基本财力保障机制奖补资金收入</t>
  </si>
  <si>
    <t xml:space="preserve">    应急管理事务</t>
  </si>
  <si>
    <t xml:space="preserve">  结算补助收入</t>
  </si>
  <si>
    <t xml:space="preserve">      应急管理</t>
  </si>
  <si>
    <t xml:space="preserve">  重点生态功能区转移支付收入</t>
  </si>
  <si>
    <t xml:space="preserve">  边境地区转移支付补助收入</t>
  </si>
  <si>
    <t xml:space="preserve">      其他应急管理支出</t>
  </si>
  <si>
    <t xml:space="preserve">  基本养老金转移支付收入</t>
  </si>
  <si>
    <t xml:space="preserve">    消防事务</t>
  </si>
  <si>
    <t xml:space="preserve">  城乡居民医疗保险转移支付收入</t>
  </si>
  <si>
    <t xml:space="preserve">      消防应急救援</t>
  </si>
  <si>
    <t xml:space="preserve">  义务教育等转移支付收入</t>
  </si>
  <si>
    <t xml:space="preserve">    地震事务</t>
  </si>
  <si>
    <t xml:space="preserve">  基层公检法司转移支付收入</t>
  </si>
  <si>
    <t xml:space="preserve">      地震事业机构</t>
  </si>
  <si>
    <t xml:space="preserve">  农村综合改革转移支付收入</t>
  </si>
  <si>
    <t>十五</t>
  </si>
  <si>
    <t>住房保障支出</t>
  </si>
  <si>
    <t xml:space="preserve">  产粮（油）大县奖励资金收入</t>
  </si>
  <si>
    <t xml:space="preserve">    保障性安居工程支出</t>
  </si>
  <si>
    <t xml:space="preserve">     棚户区改造</t>
  </si>
  <si>
    <t xml:space="preserve">     农村危房改造</t>
  </si>
  <si>
    <t>十六</t>
  </si>
  <si>
    <t>其他支出</t>
  </si>
  <si>
    <t>十七</t>
  </si>
  <si>
    <t>地方一般债务还本支出</t>
  </si>
  <si>
    <t xml:space="preserve">2021年增量资金 </t>
  </si>
  <si>
    <t>十八</t>
  </si>
  <si>
    <t>债务付息支出</t>
  </si>
  <si>
    <t>地方政府一般债务转贷收入</t>
  </si>
  <si>
    <t>十九</t>
  </si>
  <si>
    <t>地方政府一般债务发行费用支出</t>
  </si>
  <si>
    <t>专项转移支付收入</t>
  </si>
  <si>
    <t>二十</t>
  </si>
  <si>
    <t>预备费</t>
  </si>
  <si>
    <t>收入总计</t>
  </si>
  <si>
    <t>支出总计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</si>
</sst>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;;"/>
    <numFmt numFmtId="180" formatCode="_ * #,##0_ ;_ * \-#,##0_ ;_ * &quot;-&quot;??_ ;_ @_ "/>
  </numFmts>
  <fonts count="27">
    <font>
      <sz val="12"/>
      <name val="宋体"/>
      <family val="0"/>
    </font>
    <font>
      <sz val="10"/>
      <name val="仿宋_GB2312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3" applyNumberFormat="0" applyFill="0" applyAlignment="0" applyProtection="0"/>
    <xf numFmtId="0" fontId="0" fillId="0" borderId="0">
      <alignment/>
      <protection/>
    </xf>
    <xf numFmtId="0" fontId="9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10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16" fillId="3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8" fillId="18" borderId="0" applyNumberFormat="0" applyBorder="0" applyAlignment="0" applyProtection="0"/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41" fontId="0" fillId="0" borderId="0" applyFont="0" applyFill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 vertical="center"/>
      <protection/>
    </xf>
    <xf numFmtId="0" fontId="18" fillId="21" borderId="0" applyNumberFormat="0" applyBorder="0" applyAlignment="0" applyProtection="0"/>
    <xf numFmtId="0" fontId="0" fillId="0" borderId="0">
      <alignment/>
      <protection/>
    </xf>
    <xf numFmtId="0" fontId="16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>
      <alignment/>
      <protection/>
    </xf>
  </cellStyleXfs>
  <cellXfs count="9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right" vertical="center"/>
    </xf>
    <xf numFmtId="0" fontId="0" fillId="24" borderId="0" xfId="0" applyNumberFormat="1" applyFill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22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3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179" fontId="1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8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5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180" fontId="1" fillId="0" borderId="10" xfId="22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 applyProtection="1">
      <alignment horizontal="left" vertical="center" wrapText="1" indent="3"/>
      <protection/>
    </xf>
    <xf numFmtId="176" fontId="1" fillId="0" borderId="10" xfId="0" applyNumberFormat="1" applyFon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/>
    </xf>
    <xf numFmtId="179" fontId="5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179" fontId="1" fillId="0" borderId="10" xfId="0" applyNumberFormat="1" applyFont="1" applyFill="1" applyBorder="1" applyAlignment="1" applyProtection="1">
      <alignment horizontal="left" vertical="center" wrapText="1" indent="2"/>
      <protection/>
    </xf>
    <xf numFmtId="178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17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22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79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right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常规_2014年预算（人代会）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千位分隔[0] 2" xfId="59"/>
    <cellStyle name="强调文字颜色 4" xfId="60"/>
    <cellStyle name="千位分隔[0] 3" xfId="61"/>
    <cellStyle name="20% - 强调文字颜色 4" xfId="62"/>
    <cellStyle name="40% - 强调文字颜色 4" xfId="63"/>
    <cellStyle name="强调文字颜色 5" xfId="64"/>
    <cellStyle name="千位分隔[0] 4" xfId="65"/>
    <cellStyle name="40% - 强调文字颜色 5" xfId="66"/>
    <cellStyle name="60% - 强调文字颜色 5" xfId="67"/>
    <cellStyle name="常规_2013年预算执行（人代会）最新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 2" xfId="74"/>
    <cellStyle name="常规 3" xfId="75"/>
    <cellStyle name="常规 4" xfId="76"/>
    <cellStyle name="常规 5" xfId="77"/>
    <cellStyle name="常规 7" xfId="78"/>
    <cellStyle name="常规_Sheet1" xfId="79"/>
    <cellStyle name="常规_2014年预算收支预测表-（报人大）" xfId="80"/>
    <cellStyle name="常规_Sheet1_1" xfId="81"/>
    <cellStyle name="千位分隔 2" xfId="82"/>
    <cellStyle name="千位分隔 3" xfId="83"/>
    <cellStyle name="千位分隔 4" xfId="84"/>
    <cellStyle name="样式 1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18"/>
  <sheetViews>
    <sheetView showGridLines="0" showZeros="0" tabSelected="1" workbookViewId="0" topLeftCell="A1">
      <selection activeCell="E11" sqref="E11"/>
    </sheetView>
  </sheetViews>
  <sheetFormatPr defaultColWidth="6.875" defaultRowHeight="14.25"/>
  <cols>
    <col min="1" max="1" width="4.125" style="5" customWidth="1"/>
    <col min="2" max="2" width="27.125" style="5" customWidth="1"/>
    <col min="3" max="3" width="7.375" style="6" customWidth="1"/>
    <col min="4" max="4" width="4.75390625" style="5" customWidth="1"/>
    <col min="5" max="5" width="41.375" style="5" customWidth="1"/>
    <col min="6" max="6" width="9.25390625" style="7" customWidth="1"/>
    <col min="228" max="16384" width="6.875" style="5" customWidth="1"/>
  </cols>
  <sheetData>
    <row r="1" spans="1:6" s="1" customFormat="1" ht="24" customHeight="1">
      <c r="A1" s="8" t="s">
        <v>0</v>
      </c>
      <c r="B1" s="8"/>
      <c r="C1" s="8"/>
      <c r="D1" s="8"/>
      <c r="E1" s="8"/>
      <c r="F1" s="9"/>
    </row>
    <row r="2" spans="2:6" s="1" customFormat="1" ht="14.25">
      <c r="B2" s="10"/>
      <c r="C2" s="11"/>
      <c r="D2" s="10"/>
      <c r="E2" s="12" t="s">
        <v>1</v>
      </c>
      <c r="F2" s="13"/>
    </row>
    <row r="3" spans="1:256" s="2" customFormat="1" ht="15.75" customHeight="1">
      <c r="A3" s="14"/>
      <c r="B3" s="15" t="s">
        <v>2</v>
      </c>
      <c r="C3" s="15"/>
      <c r="D3" s="15" t="s">
        <v>3</v>
      </c>
      <c r="E3" s="15"/>
      <c r="F3" s="15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4" spans="1:256" s="3" customFormat="1" ht="15.75" customHeight="1">
      <c r="A4" s="16"/>
      <c r="B4" s="17" t="s">
        <v>4</v>
      </c>
      <c r="C4" s="18" t="s">
        <v>5</v>
      </c>
      <c r="D4" s="17"/>
      <c r="E4" s="17" t="s">
        <v>4</v>
      </c>
      <c r="F4" s="19" t="s">
        <v>5</v>
      </c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</row>
    <row r="5" spans="1:256" s="4" customFormat="1" ht="15.75" customHeight="1">
      <c r="A5" s="15" t="s">
        <v>6</v>
      </c>
      <c r="B5" s="20" t="s">
        <v>7</v>
      </c>
      <c r="C5" s="21">
        <f>SUM(C6:C17)</f>
        <v>8400</v>
      </c>
      <c r="D5" s="22" t="s">
        <v>6</v>
      </c>
      <c r="E5" s="23" t="s">
        <v>8</v>
      </c>
      <c r="F5" s="24">
        <f>F6+F10+F14+F20+F23+F28+F34+F38+F41+F45+F47+F50+F54+F57+F60+F64+F68+F72+F32</f>
        <v>23842</v>
      </c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</row>
    <row r="6" spans="1:256" s="4" customFormat="1" ht="15.75" customHeight="1">
      <c r="A6" s="25"/>
      <c r="B6" s="26" t="s">
        <v>9</v>
      </c>
      <c r="C6" s="27">
        <v>4627</v>
      </c>
      <c r="D6" s="28"/>
      <c r="E6" s="29" t="s">
        <v>10</v>
      </c>
      <c r="F6" s="24">
        <f>F7+F8+F9</f>
        <v>439</v>
      </c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s="4" customFormat="1" ht="15.75" customHeight="1">
      <c r="A7" s="25"/>
      <c r="B7" s="30" t="s">
        <v>11</v>
      </c>
      <c r="C7" s="27">
        <v>350</v>
      </c>
      <c r="D7" s="28"/>
      <c r="E7" s="31" t="s">
        <v>12</v>
      </c>
      <c r="F7" s="27">
        <v>409</v>
      </c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s="4" customFormat="1" ht="15.75" customHeight="1">
      <c r="A8" s="25"/>
      <c r="B8" s="30" t="s">
        <v>13</v>
      </c>
      <c r="C8" s="27">
        <v>370</v>
      </c>
      <c r="D8" s="28"/>
      <c r="E8" s="31" t="s">
        <v>14</v>
      </c>
      <c r="F8" s="32">
        <v>20</v>
      </c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s="4" customFormat="1" ht="15.75" customHeight="1">
      <c r="A9" s="25"/>
      <c r="B9" s="30" t="s">
        <v>15</v>
      </c>
      <c r="C9" s="27">
        <v>420</v>
      </c>
      <c r="D9" s="28"/>
      <c r="E9" s="31" t="s">
        <v>16</v>
      </c>
      <c r="F9" s="32">
        <v>10</v>
      </c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s="4" customFormat="1" ht="15.75" customHeight="1">
      <c r="A10" s="25"/>
      <c r="B10" s="30" t="s">
        <v>17</v>
      </c>
      <c r="C10" s="27">
        <v>55</v>
      </c>
      <c r="D10" s="28"/>
      <c r="E10" s="29" t="s">
        <v>18</v>
      </c>
      <c r="F10" s="24">
        <f>F11+F12+F13</f>
        <v>424</v>
      </c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s="4" customFormat="1" ht="15.75" customHeight="1">
      <c r="A11" s="25"/>
      <c r="B11" s="30" t="s">
        <v>19</v>
      </c>
      <c r="C11" s="27">
        <v>180</v>
      </c>
      <c r="D11" s="28"/>
      <c r="E11" s="31" t="s">
        <v>12</v>
      </c>
      <c r="F11" s="33">
        <v>399</v>
      </c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s="4" customFormat="1" ht="15.75" customHeight="1">
      <c r="A12" s="25"/>
      <c r="B12" s="34" t="s">
        <v>20</v>
      </c>
      <c r="C12" s="27">
        <v>28</v>
      </c>
      <c r="D12" s="28"/>
      <c r="E12" s="31" t="s">
        <v>21</v>
      </c>
      <c r="F12" s="33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s="4" customFormat="1" ht="15.75" customHeight="1">
      <c r="A13" s="25"/>
      <c r="B13" s="34" t="s">
        <v>22</v>
      </c>
      <c r="C13" s="27">
        <v>165</v>
      </c>
      <c r="D13" s="28"/>
      <c r="E13" s="31" t="s">
        <v>23</v>
      </c>
      <c r="F13" s="33">
        <v>25</v>
      </c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256" s="4" customFormat="1" ht="15.75" customHeight="1">
      <c r="A14" s="25"/>
      <c r="B14" s="34" t="s">
        <v>24</v>
      </c>
      <c r="C14" s="27">
        <v>2000</v>
      </c>
      <c r="D14" s="28"/>
      <c r="E14" s="29" t="s">
        <v>25</v>
      </c>
      <c r="F14" s="24">
        <f>F15+F16+F17+F18+F19</f>
        <v>12834</v>
      </c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spans="1:256" s="4" customFormat="1" ht="15.75" customHeight="1">
      <c r="A15" s="25"/>
      <c r="B15" s="34" t="s">
        <v>26</v>
      </c>
      <c r="C15" s="27">
        <v>130</v>
      </c>
      <c r="D15" s="28"/>
      <c r="E15" s="31" t="s">
        <v>12</v>
      </c>
      <c r="F15" s="33">
        <v>11417</v>
      </c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256" s="4" customFormat="1" ht="15.75" customHeight="1">
      <c r="A16" s="25"/>
      <c r="B16" s="35" t="s">
        <v>27</v>
      </c>
      <c r="C16" s="36">
        <v>20</v>
      </c>
      <c r="D16" s="28"/>
      <c r="E16" s="31" t="s">
        <v>28</v>
      </c>
      <c r="F16" s="33">
        <v>110</v>
      </c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7" spans="1:256" s="4" customFormat="1" ht="15.75" customHeight="1">
      <c r="A17" s="25"/>
      <c r="B17" s="35" t="s">
        <v>29</v>
      </c>
      <c r="C17" s="36">
        <v>55</v>
      </c>
      <c r="D17" s="28"/>
      <c r="E17" s="31" t="s">
        <v>30</v>
      </c>
      <c r="F17" s="33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spans="1:256" s="4" customFormat="1" ht="15.75" customHeight="1">
      <c r="A18" s="25"/>
      <c r="B18" s="37"/>
      <c r="D18" s="28"/>
      <c r="E18" s="31" t="s">
        <v>14</v>
      </c>
      <c r="F18" s="33">
        <v>918</v>
      </c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1:256" s="4" customFormat="1" ht="15.75" customHeight="1">
      <c r="A19" s="15" t="s">
        <v>31</v>
      </c>
      <c r="B19" s="38" t="s">
        <v>32</v>
      </c>
      <c r="C19" s="21">
        <f>C20+C21+C22+C23+C32</f>
        <v>2400</v>
      </c>
      <c r="D19" s="28"/>
      <c r="E19" s="31" t="s">
        <v>33</v>
      </c>
      <c r="F19" s="33">
        <v>389</v>
      </c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256" s="4" customFormat="1" ht="15.75" customHeight="1">
      <c r="A20" s="25"/>
      <c r="B20" s="39" t="s">
        <v>34</v>
      </c>
      <c r="C20" s="40">
        <v>350</v>
      </c>
      <c r="D20" s="28"/>
      <c r="E20" s="29" t="s">
        <v>35</v>
      </c>
      <c r="F20" s="24">
        <f>SUM(F21:F22)</f>
        <v>540</v>
      </c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1:256" s="4" customFormat="1" ht="15.75" customHeight="1">
      <c r="A21" s="25"/>
      <c r="B21" s="41" t="s">
        <v>36</v>
      </c>
      <c r="C21" s="40">
        <v>150</v>
      </c>
      <c r="D21" s="28"/>
      <c r="E21" s="31" t="s">
        <v>12</v>
      </c>
      <c r="F21" s="33">
        <v>474</v>
      </c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s="4" customFormat="1" ht="15.75" customHeight="1">
      <c r="A22" s="25"/>
      <c r="B22" s="39" t="s">
        <v>37</v>
      </c>
      <c r="C22" s="40">
        <v>1013</v>
      </c>
      <c r="D22" s="28"/>
      <c r="E22" s="31" t="s">
        <v>14</v>
      </c>
      <c r="F22" s="33">
        <v>66</v>
      </c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256" s="4" customFormat="1" ht="15.75" customHeight="1">
      <c r="A23" s="25"/>
      <c r="B23" s="41" t="s">
        <v>38</v>
      </c>
      <c r="C23" s="40">
        <v>887</v>
      </c>
      <c r="D23" s="28"/>
      <c r="E23" s="29" t="s">
        <v>39</v>
      </c>
      <c r="F23" s="24">
        <f>SUM(F24:F27)</f>
        <v>240</v>
      </c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256" s="4" customFormat="1" ht="15.75" customHeight="1">
      <c r="A24" s="25"/>
      <c r="B24" s="39" t="s">
        <v>40</v>
      </c>
      <c r="C24" s="42"/>
      <c r="D24" s="28"/>
      <c r="E24" s="31" t="s">
        <v>12</v>
      </c>
      <c r="F24" s="33">
        <v>164</v>
      </c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1:256" s="4" customFormat="1" ht="15.75" customHeight="1">
      <c r="A25" s="37"/>
      <c r="B25" s="37"/>
      <c r="C25" s="37"/>
      <c r="D25" s="28"/>
      <c r="E25" s="31" t="s">
        <v>14</v>
      </c>
      <c r="F25" s="33">
        <v>54</v>
      </c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</row>
    <row r="26" spans="1:256" s="4" customFormat="1" ht="15.75" customHeight="1">
      <c r="A26" s="16"/>
      <c r="B26" s="43" t="s">
        <v>41</v>
      </c>
      <c r="C26" s="21">
        <f>C5+C19</f>
        <v>10800</v>
      </c>
      <c r="D26" s="28"/>
      <c r="E26" s="31" t="s">
        <v>42</v>
      </c>
      <c r="F26" s="33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256" s="4" customFormat="1" ht="15.75" customHeight="1">
      <c r="A27" s="37"/>
      <c r="B27" s="37"/>
      <c r="C27" s="37"/>
      <c r="D27" s="28"/>
      <c r="E27" s="31" t="s">
        <v>43</v>
      </c>
      <c r="F27" s="33">
        <v>22</v>
      </c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:256" s="4" customFormat="1" ht="15.75" customHeight="1">
      <c r="A28" s="37"/>
      <c r="B28" s="37"/>
      <c r="C28" s="37"/>
      <c r="D28" s="28"/>
      <c r="E28" s="29" t="s">
        <v>44</v>
      </c>
      <c r="F28" s="24">
        <f>SUM(F29:F31)</f>
        <v>1189</v>
      </c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spans="1:256" s="4" customFormat="1" ht="15.75" customHeight="1">
      <c r="A29" s="37"/>
      <c r="B29" s="37"/>
      <c r="C29" s="37"/>
      <c r="D29" s="28"/>
      <c r="E29" s="31" t="s">
        <v>12</v>
      </c>
      <c r="F29" s="33">
        <v>456</v>
      </c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</row>
    <row r="30" spans="1:256" s="4" customFormat="1" ht="15.75" customHeight="1">
      <c r="A30" s="25"/>
      <c r="B30" s="37"/>
      <c r="C30" s="37"/>
      <c r="D30" s="28"/>
      <c r="E30" s="31" t="s">
        <v>14</v>
      </c>
      <c r="F30" s="33">
        <v>580</v>
      </c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256" s="4" customFormat="1" ht="15.75" customHeight="1">
      <c r="A31" s="25"/>
      <c r="B31" s="16"/>
      <c r="C31" s="16"/>
      <c r="D31" s="28"/>
      <c r="E31" s="31" t="s">
        <v>45</v>
      </c>
      <c r="F31" s="33">
        <v>153</v>
      </c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56" s="4" customFormat="1" ht="15.75" customHeight="1">
      <c r="A32" s="25"/>
      <c r="B32" s="16"/>
      <c r="C32" s="44"/>
      <c r="D32" s="28"/>
      <c r="E32" s="29" t="s">
        <v>46</v>
      </c>
      <c r="F32" s="24">
        <f>F33</f>
        <v>20</v>
      </c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256" s="4" customFormat="1" ht="15.75" customHeight="1">
      <c r="A33" s="25"/>
      <c r="B33" s="16"/>
      <c r="C33" s="44"/>
      <c r="D33" s="28"/>
      <c r="E33" s="31" t="s">
        <v>47</v>
      </c>
      <c r="F33" s="33">
        <v>20</v>
      </c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spans="1:256" s="4" customFormat="1" ht="15.75" customHeight="1">
      <c r="A34" s="25"/>
      <c r="B34" s="16"/>
      <c r="C34" s="44"/>
      <c r="D34" s="28"/>
      <c r="E34" s="29" t="s">
        <v>48</v>
      </c>
      <c r="F34" s="24">
        <f>SUM(F35:F37)</f>
        <v>444</v>
      </c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  <row r="35" spans="1:256" s="4" customFormat="1" ht="15.75" customHeight="1">
      <c r="A35" s="25"/>
      <c r="B35" s="16"/>
      <c r="C35" s="45"/>
      <c r="D35" s="28"/>
      <c r="E35" s="46" t="s">
        <v>49</v>
      </c>
      <c r="F35" s="33">
        <v>229</v>
      </c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</row>
    <row r="36" spans="1:256" s="4" customFormat="1" ht="15.75" customHeight="1">
      <c r="A36" s="16"/>
      <c r="B36" s="16"/>
      <c r="C36" s="47"/>
      <c r="D36" s="28"/>
      <c r="E36" s="46" t="s">
        <v>50</v>
      </c>
      <c r="F36" s="33">
        <v>15</v>
      </c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</row>
    <row r="37" spans="1:256" s="4" customFormat="1" ht="15.75" customHeight="1">
      <c r="A37" s="16"/>
      <c r="B37" s="16"/>
      <c r="C37" s="47"/>
      <c r="D37" s="28"/>
      <c r="E37" s="46" t="s">
        <v>51</v>
      </c>
      <c r="F37" s="33">
        <v>200</v>
      </c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</row>
    <row r="38" spans="1:256" s="4" customFormat="1" ht="15.75" customHeight="1">
      <c r="A38" s="16"/>
      <c r="B38" s="16"/>
      <c r="C38" s="47"/>
      <c r="D38" s="28"/>
      <c r="E38" s="29" t="s">
        <v>52</v>
      </c>
      <c r="F38" s="24">
        <f>SUM(F39:F40)</f>
        <v>1934</v>
      </c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</row>
    <row r="39" spans="1:256" s="4" customFormat="1" ht="15.75" customHeight="1">
      <c r="A39" s="16"/>
      <c r="B39" s="16"/>
      <c r="C39" s="47"/>
      <c r="D39" s="28"/>
      <c r="E39" s="46" t="s">
        <v>49</v>
      </c>
      <c r="F39" s="33">
        <v>1885</v>
      </c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</row>
    <row r="40" spans="1:256" s="4" customFormat="1" ht="15.75" customHeight="1">
      <c r="A40" s="16"/>
      <c r="B40" s="16"/>
      <c r="C40" s="47"/>
      <c r="D40" s="28"/>
      <c r="E40" s="46" t="s">
        <v>53</v>
      </c>
      <c r="F40" s="33">
        <v>49</v>
      </c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</row>
    <row r="41" spans="1:256" s="4" customFormat="1" ht="15.75" customHeight="1">
      <c r="A41" s="16"/>
      <c r="B41" s="48"/>
      <c r="C41" s="47"/>
      <c r="D41" s="28"/>
      <c r="E41" s="29" t="s">
        <v>54</v>
      </c>
      <c r="F41" s="24">
        <f>SUM(F42:F44)</f>
        <v>185</v>
      </c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</row>
    <row r="42" spans="1:256" s="4" customFormat="1" ht="15.75" customHeight="1">
      <c r="A42" s="16"/>
      <c r="B42" s="48"/>
      <c r="C42" s="47"/>
      <c r="D42" s="28"/>
      <c r="E42" s="46" t="s">
        <v>49</v>
      </c>
      <c r="F42" s="33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</row>
    <row r="43" spans="1:256" s="4" customFormat="1" ht="15.75" customHeight="1">
      <c r="A43" s="16"/>
      <c r="B43" s="48"/>
      <c r="C43" s="47"/>
      <c r="D43" s="28"/>
      <c r="E43" s="46" t="s">
        <v>55</v>
      </c>
      <c r="F43" s="33">
        <v>150</v>
      </c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</row>
    <row r="44" spans="1:256" s="4" customFormat="1" ht="15.75" customHeight="1">
      <c r="A44" s="16"/>
      <c r="B44" s="48"/>
      <c r="C44" s="47"/>
      <c r="D44" s="28"/>
      <c r="E44" s="46" t="s">
        <v>56</v>
      </c>
      <c r="F44" s="33">
        <v>35</v>
      </c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</row>
    <row r="45" spans="1:256" s="4" customFormat="1" ht="15.75" customHeight="1">
      <c r="A45" s="16"/>
      <c r="B45" s="48"/>
      <c r="C45" s="47"/>
      <c r="D45" s="28"/>
      <c r="E45" s="29" t="s">
        <v>57</v>
      </c>
      <c r="F45" s="24">
        <f>SUM(F46)</f>
        <v>89</v>
      </c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</row>
    <row r="46" spans="1:256" s="4" customFormat="1" ht="15.75" customHeight="1">
      <c r="A46" s="16"/>
      <c r="B46" s="48"/>
      <c r="C46" s="47"/>
      <c r="D46" s="28"/>
      <c r="E46" s="46" t="s">
        <v>49</v>
      </c>
      <c r="F46" s="33">
        <v>89</v>
      </c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</row>
    <row r="47" spans="1:256" s="4" customFormat="1" ht="15.75" customHeight="1">
      <c r="A47" s="16"/>
      <c r="B47" s="48"/>
      <c r="C47" s="47"/>
      <c r="D47" s="28"/>
      <c r="E47" s="49" t="s">
        <v>58</v>
      </c>
      <c r="F47" s="24">
        <f>SUM(F48:F49)</f>
        <v>514</v>
      </c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</row>
    <row r="48" spans="1:256" s="4" customFormat="1" ht="15.75" customHeight="1">
      <c r="A48" s="16"/>
      <c r="B48" s="48"/>
      <c r="C48" s="47"/>
      <c r="D48" s="28"/>
      <c r="E48" s="46" t="s">
        <v>49</v>
      </c>
      <c r="F48" s="33">
        <v>386</v>
      </c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</row>
    <row r="49" spans="1:256" s="4" customFormat="1" ht="15.75" customHeight="1">
      <c r="A49" s="16"/>
      <c r="B49" s="48"/>
      <c r="C49" s="47"/>
      <c r="D49" s="28"/>
      <c r="E49" s="46" t="s">
        <v>59</v>
      </c>
      <c r="F49" s="33">
        <v>128</v>
      </c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</row>
    <row r="50" spans="1:256" s="4" customFormat="1" ht="15.75" customHeight="1">
      <c r="A50" s="16"/>
      <c r="B50" s="48"/>
      <c r="C50" s="47"/>
      <c r="D50" s="28"/>
      <c r="E50" s="49" t="s">
        <v>60</v>
      </c>
      <c r="F50" s="24">
        <f>F51+F52+F53</f>
        <v>802</v>
      </c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</row>
    <row r="51" spans="1:256" s="4" customFormat="1" ht="15.75" customHeight="1">
      <c r="A51" s="16"/>
      <c r="B51" s="48"/>
      <c r="C51" s="47"/>
      <c r="D51" s="28"/>
      <c r="E51" s="46" t="s">
        <v>49</v>
      </c>
      <c r="F51" s="33">
        <v>552</v>
      </c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</row>
    <row r="52" spans="1:256" s="4" customFormat="1" ht="15.75" customHeight="1">
      <c r="A52" s="16"/>
      <c r="B52" s="48"/>
      <c r="C52" s="47"/>
      <c r="D52" s="28"/>
      <c r="E52" s="46" t="s">
        <v>50</v>
      </c>
      <c r="F52" s="33">
        <v>148</v>
      </c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  <c r="IV52" s="51"/>
    </row>
    <row r="53" spans="1:256" s="4" customFormat="1" ht="15.75" customHeight="1">
      <c r="A53" s="16"/>
      <c r="B53" s="48"/>
      <c r="C53" s="47"/>
      <c r="D53" s="28"/>
      <c r="E53" s="46" t="s">
        <v>61</v>
      </c>
      <c r="F53" s="33">
        <v>102</v>
      </c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  <c r="IV53" s="51"/>
    </row>
    <row r="54" spans="1:256" s="4" customFormat="1" ht="15.75" customHeight="1">
      <c r="A54" s="16"/>
      <c r="B54" s="48"/>
      <c r="C54" s="47"/>
      <c r="D54" s="28"/>
      <c r="E54" s="49" t="s">
        <v>62</v>
      </c>
      <c r="F54" s="24">
        <f>F55+F56</f>
        <v>1864</v>
      </c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  <c r="IV54" s="51"/>
    </row>
    <row r="55" spans="1:256" s="4" customFormat="1" ht="15.75" customHeight="1">
      <c r="A55" s="16"/>
      <c r="B55" s="48"/>
      <c r="C55" s="47"/>
      <c r="D55" s="28"/>
      <c r="E55" s="46" t="s">
        <v>49</v>
      </c>
      <c r="F55" s="33">
        <v>503</v>
      </c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  <c r="IV55" s="51"/>
    </row>
    <row r="56" spans="1:256" s="4" customFormat="1" ht="15.75" customHeight="1">
      <c r="A56" s="16"/>
      <c r="B56" s="48"/>
      <c r="C56" s="47"/>
      <c r="D56" s="28"/>
      <c r="E56" s="46" t="s">
        <v>63</v>
      </c>
      <c r="F56" s="33">
        <v>1361</v>
      </c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  <c r="IV56" s="51"/>
    </row>
    <row r="57" spans="1:256" s="4" customFormat="1" ht="15.75" customHeight="1">
      <c r="A57" s="16"/>
      <c r="B57" s="48"/>
      <c r="C57" s="47"/>
      <c r="D57" s="28"/>
      <c r="E57" s="49" t="s">
        <v>64</v>
      </c>
      <c r="F57" s="24">
        <f>F58+F59</f>
        <v>354</v>
      </c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  <c r="IV57" s="51"/>
    </row>
    <row r="58" spans="1:256" s="4" customFormat="1" ht="15.75" customHeight="1">
      <c r="A58" s="16"/>
      <c r="B58" s="48"/>
      <c r="C58" s="47"/>
      <c r="D58" s="28"/>
      <c r="E58" s="46" t="s">
        <v>49</v>
      </c>
      <c r="F58" s="33">
        <v>301</v>
      </c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  <c r="IV58" s="51"/>
    </row>
    <row r="59" spans="1:256" s="4" customFormat="1" ht="15.75" customHeight="1">
      <c r="A59" s="16"/>
      <c r="B59" s="48"/>
      <c r="C59" s="47"/>
      <c r="D59" s="28"/>
      <c r="E59" s="46" t="s">
        <v>65</v>
      </c>
      <c r="F59" s="33">
        <v>53</v>
      </c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  <c r="IV59" s="51"/>
    </row>
    <row r="60" spans="1:256" s="4" customFormat="1" ht="15.75" customHeight="1">
      <c r="A60" s="16"/>
      <c r="B60" s="48"/>
      <c r="C60" s="47"/>
      <c r="D60" s="28"/>
      <c r="E60" s="49" t="s">
        <v>66</v>
      </c>
      <c r="F60" s="24">
        <f>F61+F62+F63</f>
        <v>397</v>
      </c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  <c r="IV60" s="51"/>
    </row>
    <row r="61" spans="1:256" s="4" customFormat="1" ht="15.75" customHeight="1">
      <c r="A61" s="16"/>
      <c r="B61" s="48"/>
      <c r="C61" s="47"/>
      <c r="D61" s="28"/>
      <c r="E61" s="46" t="s">
        <v>49</v>
      </c>
      <c r="F61" s="33">
        <v>301</v>
      </c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  <c r="IV61" s="51"/>
    </row>
    <row r="62" spans="1:256" s="4" customFormat="1" ht="15.75" customHeight="1">
      <c r="A62" s="16"/>
      <c r="B62" s="48"/>
      <c r="C62" s="47"/>
      <c r="D62" s="28"/>
      <c r="E62" s="46" t="s">
        <v>67</v>
      </c>
      <c r="F62" s="33">
        <v>96</v>
      </c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  <c r="IV62" s="51"/>
    </row>
    <row r="63" spans="1:256" s="4" customFormat="1" ht="15.75" customHeight="1">
      <c r="A63" s="16"/>
      <c r="B63" s="48"/>
      <c r="C63" s="47"/>
      <c r="D63" s="28"/>
      <c r="E63" s="46" t="s">
        <v>68</v>
      </c>
      <c r="F63" s="33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  <c r="IV63" s="51"/>
    </row>
    <row r="64" spans="1:256" s="4" customFormat="1" ht="15.75" customHeight="1">
      <c r="A64" s="16"/>
      <c r="B64" s="48"/>
      <c r="C64" s="47"/>
      <c r="D64" s="28"/>
      <c r="E64" s="49" t="s">
        <v>69</v>
      </c>
      <c r="F64" s="24">
        <f>F65+F67+F66</f>
        <v>442</v>
      </c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  <c r="IV64" s="51"/>
    </row>
    <row r="65" spans="1:256" s="4" customFormat="1" ht="15.75" customHeight="1">
      <c r="A65" s="16"/>
      <c r="B65" s="48"/>
      <c r="C65" s="47"/>
      <c r="D65" s="28"/>
      <c r="E65" s="46" t="s">
        <v>49</v>
      </c>
      <c r="F65" s="33">
        <v>227</v>
      </c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56" s="4" customFormat="1" ht="15.75" customHeight="1">
      <c r="A66" s="16"/>
      <c r="B66" s="48"/>
      <c r="C66" s="47"/>
      <c r="D66" s="28"/>
      <c r="E66" s="46" t="s">
        <v>50</v>
      </c>
      <c r="F66" s="33">
        <v>200</v>
      </c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  <c r="IV66" s="51"/>
    </row>
    <row r="67" spans="1:256" s="4" customFormat="1" ht="15.75" customHeight="1">
      <c r="A67" s="16"/>
      <c r="B67" s="48"/>
      <c r="C67" s="47"/>
      <c r="D67" s="28"/>
      <c r="E67" s="46" t="s">
        <v>69</v>
      </c>
      <c r="F67" s="33">
        <v>15</v>
      </c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  <c r="IV67" s="51"/>
    </row>
    <row r="68" spans="1:256" s="4" customFormat="1" ht="15.75" customHeight="1">
      <c r="A68" s="16"/>
      <c r="B68" s="48"/>
      <c r="C68" s="47"/>
      <c r="D68" s="28"/>
      <c r="E68" s="49" t="s">
        <v>70</v>
      </c>
      <c r="F68" s="24">
        <f>F69+F70+F71</f>
        <v>381</v>
      </c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  <c r="IV68" s="51"/>
    </row>
    <row r="69" spans="1:256" s="4" customFormat="1" ht="15.75" customHeight="1">
      <c r="A69" s="16"/>
      <c r="B69" s="48"/>
      <c r="C69" s="47"/>
      <c r="D69" s="28"/>
      <c r="E69" s="52" t="s">
        <v>71</v>
      </c>
      <c r="F69" s="33">
        <v>186</v>
      </c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  <c r="IV69" s="51"/>
    </row>
    <row r="70" spans="1:256" s="4" customFormat="1" ht="15.75" customHeight="1">
      <c r="A70" s="16"/>
      <c r="B70" s="48"/>
      <c r="C70" s="47"/>
      <c r="D70" s="28"/>
      <c r="E70" s="46" t="s">
        <v>50</v>
      </c>
      <c r="F70" s="33">
        <v>195</v>
      </c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  <c r="IV70" s="51"/>
    </row>
    <row r="71" spans="1:256" s="4" customFormat="1" ht="15.75" customHeight="1">
      <c r="A71" s="16"/>
      <c r="B71" s="48"/>
      <c r="C71" s="47"/>
      <c r="D71" s="28"/>
      <c r="E71" s="46" t="s">
        <v>72</v>
      </c>
      <c r="F71" s="33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  <c r="IV71" s="51"/>
    </row>
    <row r="72" spans="1:256" s="4" customFormat="1" ht="15.75" customHeight="1">
      <c r="A72" s="16"/>
      <c r="B72" s="48"/>
      <c r="C72" s="47"/>
      <c r="D72" s="28"/>
      <c r="E72" s="49" t="s">
        <v>73</v>
      </c>
      <c r="F72" s="24">
        <f>F73+F74+F75</f>
        <v>750</v>
      </c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  <c r="IT72" s="51"/>
      <c r="IU72" s="51"/>
      <c r="IV72" s="51"/>
    </row>
    <row r="73" spans="1:256" s="4" customFormat="1" ht="15.75" customHeight="1">
      <c r="A73" s="16"/>
      <c r="B73" s="48"/>
      <c r="C73" s="47"/>
      <c r="D73" s="28"/>
      <c r="E73" s="46" t="s">
        <v>49</v>
      </c>
      <c r="F73" s="33">
        <v>585</v>
      </c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  <c r="IV73" s="51"/>
    </row>
    <row r="74" spans="1:256" s="4" customFormat="1" ht="15.75" customHeight="1">
      <c r="A74" s="16"/>
      <c r="B74" s="48"/>
      <c r="C74" s="47"/>
      <c r="D74" s="28"/>
      <c r="E74" s="46" t="s">
        <v>74</v>
      </c>
      <c r="F74" s="33">
        <v>33</v>
      </c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  <c r="IT74" s="51"/>
      <c r="IU74" s="51"/>
      <c r="IV74" s="51"/>
    </row>
    <row r="75" spans="1:256" s="4" customFormat="1" ht="15.75" customHeight="1">
      <c r="A75" s="16"/>
      <c r="B75" s="48"/>
      <c r="C75" s="47"/>
      <c r="D75" s="53"/>
      <c r="E75" s="46" t="s">
        <v>50</v>
      </c>
      <c r="F75" s="33">
        <v>132</v>
      </c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  <c r="IT75" s="51"/>
      <c r="IU75" s="51"/>
      <c r="IV75" s="51"/>
    </row>
    <row r="76" spans="1:256" s="4" customFormat="1" ht="15.75" customHeight="1">
      <c r="A76" s="16"/>
      <c r="B76" s="48"/>
      <c r="C76" s="47"/>
      <c r="D76" s="54" t="s">
        <v>31</v>
      </c>
      <c r="E76" s="23" t="s">
        <v>75</v>
      </c>
      <c r="F76" s="24">
        <f>F77+F81+F86+F90+F95</f>
        <v>21103</v>
      </c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  <c r="IV76" s="51"/>
    </row>
    <row r="77" spans="1:256" s="4" customFormat="1" ht="15.75" customHeight="1">
      <c r="A77" s="16"/>
      <c r="B77" s="48"/>
      <c r="C77" s="47"/>
      <c r="D77" s="55"/>
      <c r="E77" s="49" t="s">
        <v>76</v>
      </c>
      <c r="F77" s="24">
        <f>F78+F79+F80</f>
        <v>11100</v>
      </c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  <c r="IT77" s="51"/>
      <c r="IU77" s="51"/>
      <c r="IV77" s="51"/>
    </row>
    <row r="78" spans="1:256" s="4" customFormat="1" ht="15.75" customHeight="1">
      <c r="A78" s="16"/>
      <c r="B78" s="48"/>
      <c r="C78" s="47"/>
      <c r="D78" s="55"/>
      <c r="E78" s="46" t="s">
        <v>49</v>
      </c>
      <c r="F78" s="33">
        <v>2734</v>
      </c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  <c r="IU78" s="51"/>
      <c r="IV78" s="51"/>
    </row>
    <row r="79" spans="1:256" s="4" customFormat="1" ht="15.75" customHeight="1">
      <c r="A79" s="16"/>
      <c r="B79" s="48"/>
      <c r="C79" s="47"/>
      <c r="D79" s="55"/>
      <c r="E79" s="46" t="s">
        <v>50</v>
      </c>
      <c r="F79" s="33">
        <v>5985</v>
      </c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  <c r="IV79" s="51"/>
    </row>
    <row r="80" spans="1:256" s="4" customFormat="1" ht="15.75" customHeight="1">
      <c r="A80" s="16"/>
      <c r="B80" s="48"/>
      <c r="C80" s="47"/>
      <c r="D80" s="55"/>
      <c r="E80" s="46" t="s">
        <v>77</v>
      </c>
      <c r="F80" s="33">
        <v>2381</v>
      </c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  <c r="IT80" s="51"/>
      <c r="IU80" s="51"/>
      <c r="IV80" s="51"/>
    </row>
    <row r="81" spans="1:256" s="4" customFormat="1" ht="15.75" customHeight="1">
      <c r="A81" s="16"/>
      <c r="B81" s="48"/>
      <c r="C81" s="47"/>
      <c r="D81" s="55"/>
      <c r="E81" s="49" t="s">
        <v>78</v>
      </c>
      <c r="F81" s="24">
        <f>F82+F83+F84+F85</f>
        <v>823</v>
      </c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  <c r="IU81" s="51"/>
      <c r="IV81" s="51"/>
    </row>
    <row r="82" spans="1:256" s="4" customFormat="1" ht="15.75" customHeight="1">
      <c r="A82" s="16"/>
      <c r="B82" s="48"/>
      <c r="C82" s="47"/>
      <c r="D82" s="55"/>
      <c r="E82" s="46" t="s">
        <v>49</v>
      </c>
      <c r="F82" s="33">
        <v>530</v>
      </c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  <c r="IV82" s="51"/>
    </row>
    <row r="83" spans="1:256" s="4" customFormat="1" ht="15.75" customHeight="1">
      <c r="A83" s="16"/>
      <c r="B83" s="48"/>
      <c r="C83" s="47"/>
      <c r="D83" s="55"/>
      <c r="E83" s="46" t="s">
        <v>50</v>
      </c>
      <c r="F83" s="33">
        <v>62</v>
      </c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  <c r="IU83" s="51"/>
      <c r="IV83" s="51"/>
    </row>
    <row r="84" spans="1:256" s="4" customFormat="1" ht="15.75" customHeight="1">
      <c r="A84" s="16"/>
      <c r="B84" s="48"/>
      <c r="C84" s="47"/>
      <c r="D84" s="55"/>
      <c r="E84" s="46" t="s">
        <v>79</v>
      </c>
      <c r="F84" s="33">
        <v>223</v>
      </c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  <c r="IS84" s="51"/>
      <c r="IT84" s="51"/>
      <c r="IU84" s="51"/>
      <c r="IV84" s="51"/>
    </row>
    <row r="85" spans="1:256" s="4" customFormat="1" ht="15.75" customHeight="1">
      <c r="A85" s="16"/>
      <c r="B85" s="48"/>
      <c r="C85" s="47"/>
      <c r="D85" s="55"/>
      <c r="E85" s="46" t="s">
        <v>80</v>
      </c>
      <c r="F85" s="33">
        <v>8</v>
      </c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  <c r="IV85" s="51"/>
    </row>
    <row r="86" spans="1:256" s="4" customFormat="1" ht="15.75" customHeight="1">
      <c r="A86" s="16"/>
      <c r="B86" s="48"/>
      <c r="C86" s="47"/>
      <c r="D86" s="55"/>
      <c r="E86" s="49" t="s">
        <v>81</v>
      </c>
      <c r="F86" s="24">
        <f>F87+F88+F89</f>
        <v>1180</v>
      </c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  <c r="IU86" s="51"/>
      <c r="IV86" s="51"/>
    </row>
    <row r="87" spans="1:256" s="4" customFormat="1" ht="15.75" customHeight="1">
      <c r="A87" s="16"/>
      <c r="B87" s="48"/>
      <c r="C87" s="47"/>
      <c r="D87" s="55"/>
      <c r="E87" s="46" t="s">
        <v>49</v>
      </c>
      <c r="F87" s="33">
        <v>834</v>
      </c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  <c r="IT87" s="51"/>
      <c r="IU87" s="51"/>
      <c r="IV87" s="51"/>
    </row>
    <row r="88" spans="1:256" s="4" customFormat="1" ht="15.75" customHeight="1">
      <c r="A88" s="16"/>
      <c r="B88" s="48"/>
      <c r="C88" s="47"/>
      <c r="D88" s="55"/>
      <c r="E88" s="46" t="s">
        <v>50</v>
      </c>
      <c r="F88" s="33">
        <v>157</v>
      </c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  <c r="IV88" s="51"/>
    </row>
    <row r="89" spans="1:256" s="4" customFormat="1" ht="15.75" customHeight="1">
      <c r="A89" s="16"/>
      <c r="B89" s="48"/>
      <c r="C89" s="47"/>
      <c r="D89" s="55"/>
      <c r="E89" s="46" t="s">
        <v>82</v>
      </c>
      <c r="F89" s="33">
        <v>189</v>
      </c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  <c r="IV89" s="51"/>
    </row>
    <row r="90" spans="1:256" s="4" customFormat="1" ht="15.75" customHeight="1">
      <c r="A90" s="16"/>
      <c r="B90" s="48"/>
      <c r="C90" s="47"/>
      <c r="D90" s="55"/>
      <c r="E90" s="49" t="s">
        <v>83</v>
      </c>
      <c r="F90" s="24">
        <f>F91+F92+F93+F94</f>
        <v>618</v>
      </c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1"/>
      <c r="IU90" s="51"/>
      <c r="IV90" s="51"/>
    </row>
    <row r="91" spans="1:256" s="4" customFormat="1" ht="15.75" customHeight="1">
      <c r="A91" s="16"/>
      <c r="B91" s="48"/>
      <c r="C91" s="47"/>
      <c r="D91" s="55"/>
      <c r="E91" s="46" t="s">
        <v>49</v>
      </c>
      <c r="F91" s="33">
        <v>485</v>
      </c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  <c r="IV91" s="51"/>
    </row>
    <row r="92" spans="1:256" s="4" customFormat="1" ht="15.75" customHeight="1">
      <c r="A92" s="16"/>
      <c r="B92" s="48"/>
      <c r="C92" s="47"/>
      <c r="D92" s="55"/>
      <c r="E92" s="46" t="s">
        <v>50</v>
      </c>
      <c r="F92" s="33">
        <v>53</v>
      </c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  <c r="IM92" s="51"/>
      <c r="IN92" s="51"/>
      <c r="IO92" s="51"/>
      <c r="IP92" s="51"/>
      <c r="IQ92" s="51"/>
      <c r="IR92" s="51"/>
      <c r="IS92" s="51"/>
      <c r="IT92" s="51"/>
      <c r="IU92" s="51"/>
      <c r="IV92" s="51"/>
    </row>
    <row r="93" spans="1:256" s="4" customFormat="1" ht="15.75" customHeight="1">
      <c r="A93" s="16"/>
      <c r="B93" s="48"/>
      <c r="C93" s="47"/>
      <c r="D93" s="55"/>
      <c r="E93" s="46" t="s">
        <v>84</v>
      </c>
      <c r="F93" s="33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/>
      <c r="IQ93" s="51"/>
      <c r="IR93" s="51"/>
      <c r="IS93" s="51"/>
      <c r="IT93" s="51"/>
      <c r="IU93" s="51"/>
      <c r="IV93" s="51"/>
    </row>
    <row r="94" spans="1:256" s="4" customFormat="1" ht="15.75" customHeight="1">
      <c r="A94" s="16"/>
      <c r="B94" s="48"/>
      <c r="C94" s="47"/>
      <c r="D94" s="55"/>
      <c r="E94" s="46" t="s">
        <v>85</v>
      </c>
      <c r="F94" s="33">
        <v>80</v>
      </c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  <c r="IU94" s="51"/>
      <c r="IV94" s="51"/>
    </row>
    <row r="95" spans="1:256" s="4" customFormat="1" ht="15.75" customHeight="1">
      <c r="A95" s="16"/>
      <c r="B95" s="48"/>
      <c r="C95" s="47"/>
      <c r="D95" s="55"/>
      <c r="E95" s="49" t="s">
        <v>86</v>
      </c>
      <c r="F95" s="24">
        <f>F96</f>
        <v>7382</v>
      </c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  <c r="IM95" s="51"/>
      <c r="IN95" s="51"/>
      <c r="IO95" s="51"/>
      <c r="IP95" s="51"/>
      <c r="IQ95" s="51"/>
      <c r="IR95" s="51"/>
      <c r="IS95" s="51"/>
      <c r="IT95" s="51"/>
      <c r="IU95" s="51"/>
      <c r="IV95" s="51"/>
    </row>
    <row r="96" spans="1:256" s="4" customFormat="1" ht="15.75" customHeight="1">
      <c r="A96" s="16"/>
      <c r="B96" s="48"/>
      <c r="C96" s="47"/>
      <c r="D96" s="56"/>
      <c r="E96" s="46" t="s">
        <v>86</v>
      </c>
      <c r="F96" s="33">
        <v>7382</v>
      </c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  <c r="IM96" s="51"/>
      <c r="IN96" s="51"/>
      <c r="IO96" s="51"/>
      <c r="IP96" s="51"/>
      <c r="IQ96" s="51"/>
      <c r="IR96" s="51"/>
      <c r="IS96" s="51"/>
      <c r="IT96" s="51"/>
      <c r="IU96" s="51"/>
      <c r="IV96" s="51"/>
    </row>
    <row r="97" spans="1:256" s="4" customFormat="1" ht="15.75" customHeight="1">
      <c r="A97" s="16"/>
      <c r="B97" s="48"/>
      <c r="C97" s="47"/>
      <c r="D97" s="54" t="s">
        <v>87</v>
      </c>
      <c r="E97" s="23" t="s">
        <v>88</v>
      </c>
      <c r="F97" s="24">
        <f>F98+F101+F106+F110</f>
        <v>24685</v>
      </c>
      <c r="HT97" s="51"/>
      <c r="HU97" s="51"/>
      <c r="HV97" s="51"/>
      <c r="HW97" s="51"/>
      <c r="HX97" s="51"/>
      <c r="HY97" s="51"/>
      <c r="HZ97" s="51"/>
      <c r="IA97" s="51"/>
      <c r="IB97" s="51"/>
      <c r="IC97" s="51"/>
      <c r="ID97" s="51"/>
      <c r="IE97" s="51"/>
      <c r="IF97" s="51"/>
      <c r="IG97" s="51"/>
      <c r="IH97" s="51"/>
      <c r="II97" s="51"/>
      <c r="IJ97" s="51"/>
      <c r="IK97" s="51"/>
      <c r="IL97" s="51"/>
      <c r="IM97" s="51"/>
      <c r="IN97" s="51"/>
      <c r="IO97" s="51"/>
      <c r="IP97" s="51"/>
      <c r="IQ97" s="51"/>
      <c r="IR97" s="51"/>
      <c r="IS97" s="51"/>
      <c r="IT97" s="51"/>
      <c r="IU97" s="51"/>
      <c r="IV97" s="51"/>
    </row>
    <row r="98" spans="1:256" s="4" customFormat="1" ht="15.75" customHeight="1">
      <c r="A98" s="16"/>
      <c r="B98" s="48"/>
      <c r="C98" s="47"/>
      <c r="D98" s="55"/>
      <c r="E98" s="49" t="s">
        <v>89</v>
      </c>
      <c r="F98" s="24">
        <f>F100+F99</f>
        <v>671</v>
      </c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/>
      <c r="IM98" s="51"/>
      <c r="IN98" s="51"/>
      <c r="IO98" s="51"/>
      <c r="IP98" s="51"/>
      <c r="IQ98" s="51"/>
      <c r="IR98" s="51"/>
      <c r="IS98" s="51"/>
      <c r="IT98" s="51"/>
      <c r="IU98" s="51"/>
      <c r="IV98" s="51"/>
    </row>
    <row r="99" spans="1:256" s="4" customFormat="1" ht="15.75" customHeight="1">
      <c r="A99" s="16"/>
      <c r="B99" s="48"/>
      <c r="C99" s="47"/>
      <c r="D99" s="55"/>
      <c r="E99" s="46" t="s">
        <v>49</v>
      </c>
      <c r="F99" s="33">
        <v>190</v>
      </c>
      <c r="HT99" s="51"/>
      <c r="HU99" s="51"/>
      <c r="HV99" s="51"/>
      <c r="HW99" s="51"/>
      <c r="HX99" s="51"/>
      <c r="HY99" s="51"/>
      <c r="HZ99" s="51"/>
      <c r="IA99" s="51"/>
      <c r="IB99" s="51"/>
      <c r="IC99" s="51"/>
      <c r="ID99" s="51"/>
      <c r="IE99" s="51"/>
      <c r="IF99" s="51"/>
      <c r="IG99" s="51"/>
      <c r="IH99" s="51"/>
      <c r="II99" s="51"/>
      <c r="IJ99" s="51"/>
      <c r="IK99" s="51"/>
      <c r="IL99" s="51"/>
      <c r="IM99" s="51"/>
      <c r="IN99" s="51"/>
      <c r="IO99" s="51"/>
      <c r="IP99" s="51"/>
      <c r="IQ99" s="51"/>
      <c r="IR99" s="51"/>
      <c r="IS99" s="51"/>
      <c r="IT99" s="51"/>
      <c r="IU99" s="51"/>
      <c r="IV99" s="51"/>
    </row>
    <row r="100" spans="1:256" s="4" customFormat="1" ht="15.75" customHeight="1">
      <c r="A100" s="16"/>
      <c r="B100" s="48"/>
      <c r="C100" s="47"/>
      <c r="D100" s="55"/>
      <c r="E100" s="46" t="s">
        <v>90</v>
      </c>
      <c r="F100" s="33">
        <v>481</v>
      </c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  <c r="IL100" s="51"/>
      <c r="IM100" s="51"/>
      <c r="IN100" s="51"/>
      <c r="IO100" s="51"/>
      <c r="IP100" s="51"/>
      <c r="IQ100" s="51"/>
      <c r="IR100" s="51"/>
      <c r="IS100" s="51"/>
      <c r="IT100" s="51"/>
      <c r="IU100" s="51"/>
      <c r="IV100" s="51"/>
    </row>
    <row r="101" spans="1:256" s="4" customFormat="1" ht="15.75" customHeight="1">
      <c r="A101" s="16"/>
      <c r="B101" s="48"/>
      <c r="C101" s="47"/>
      <c r="D101" s="55"/>
      <c r="E101" s="49" t="s">
        <v>91</v>
      </c>
      <c r="F101" s="24">
        <f>F102+F103+F104+F105</f>
        <v>22910</v>
      </c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  <c r="IV101" s="51"/>
    </row>
    <row r="102" spans="1:256" s="4" customFormat="1" ht="15.75" customHeight="1">
      <c r="A102" s="16"/>
      <c r="B102" s="48"/>
      <c r="C102" s="47"/>
      <c r="D102" s="55"/>
      <c r="E102" s="46" t="s">
        <v>92</v>
      </c>
      <c r="F102" s="33">
        <v>5320</v>
      </c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  <c r="IS102" s="51"/>
      <c r="IT102" s="51"/>
      <c r="IU102" s="51"/>
      <c r="IV102" s="51"/>
    </row>
    <row r="103" spans="1:256" s="4" customFormat="1" ht="15.75" customHeight="1">
      <c r="A103" s="16"/>
      <c r="B103" s="48"/>
      <c r="C103" s="47"/>
      <c r="D103" s="55"/>
      <c r="E103" s="46" t="s">
        <v>93</v>
      </c>
      <c r="F103" s="33">
        <v>12082</v>
      </c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  <c r="IN103" s="51"/>
      <c r="IO103" s="51"/>
      <c r="IP103" s="51"/>
      <c r="IQ103" s="51"/>
      <c r="IR103" s="51"/>
      <c r="IS103" s="51"/>
      <c r="IT103" s="51"/>
      <c r="IU103" s="51"/>
      <c r="IV103" s="51"/>
    </row>
    <row r="104" spans="1:256" s="4" customFormat="1" ht="15.75" customHeight="1">
      <c r="A104" s="16"/>
      <c r="B104" s="48"/>
      <c r="C104" s="47"/>
      <c r="D104" s="55"/>
      <c r="E104" s="46" t="s">
        <v>94</v>
      </c>
      <c r="F104" s="33">
        <v>5508</v>
      </c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  <c r="IT104" s="51"/>
      <c r="IU104" s="51"/>
      <c r="IV104" s="51"/>
    </row>
    <row r="105" spans="1:256" s="4" customFormat="1" ht="15.75" customHeight="1">
      <c r="A105" s="16"/>
      <c r="B105" s="48"/>
      <c r="C105" s="47"/>
      <c r="D105" s="55"/>
      <c r="E105" s="46" t="s">
        <v>95</v>
      </c>
      <c r="F105" s="33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  <c r="IQ105" s="51"/>
      <c r="IR105" s="51"/>
      <c r="IS105" s="51"/>
      <c r="IT105" s="51"/>
      <c r="IU105" s="51"/>
      <c r="IV105" s="51"/>
    </row>
    <row r="106" spans="1:256" s="4" customFormat="1" ht="15.75" customHeight="1">
      <c r="A106" s="16"/>
      <c r="B106" s="48"/>
      <c r="C106" s="47"/>
      <c r="D106" s="55"/>
      <c r="E106" s="49" t="s">
        <v>96</v>
      </c>
      <c r="F106" s="24">
        <f>F107+F108+F109</f>
        <v>862</v>
      </c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  <c r="IN106" s="51"/>
      <c r="IO106" s="51"/>
      <c r="IP106" s="51"/>
      <c r="IQ106" s="51"/>
      <c r="IR106" s="51"/>
      <c r="IS106" s="51"/>
      <c r="IT106" s="51"/>
      <c r="IU106" s="51"/>
      <c r="IV106" s="51"/>
    </row>
    <row r="107" spans="1:256" s="4" customFormat="1" ht="15.75" customHeight="1">
      <c r="A107" s="16"/>
      <c r="B107" s="48"/>
      <c r="C107" s="47"/>
      <c r="D107" s="55"/>
      <c r="E107" s="46" t="s">
        <v>97</v>
      </c>
      <c r="F107" s="33">
        <v>577</v>
      </c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  <c r="IN107" s="51"/>
      <c r="IO107" s="51"/>
      <c r="IP107" s="51"/>
      <c r="IQ107" s="51"/>
      <c r="IR107" s="51"/>
      <c r="IS107" s="51"/>
      <c r="IT107" s="51"/>
      <c r="IU107" s="51"/>
      <c r="IV107" s="51"/>
    </row>
    <row r="108" spans="1:256" s="4" customFormat="1" ht="15.75" customHeight="1">
      <c r="A108" s="16"/>
      <c r="B108" s="48"/>
      <c r="C108" s="47"/>
      <c r="D108" s="55"/>
      <c r="E108" s="46" t="s">
        <v>98</v>
      </c>
      <c r="F108" s="33">
        <v>75</v>
      </c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  <c r="IQ108" s="51"/>
      <c r="IR108" s="51"/>
      <c r="IS108" s="51"/>
      <c r="IT108" s="51"/>
      <c r="IU108" s="51"/>
      <c r="IV108" s="51"/>
    </row>
    <row r="109" spans="1:256" s="4" customFormat="1" ht="15.75" customHeight="1">
      <c r="A109" s="16"/>
      <c r="B109" s="48"/>
      <c r="C109" s="47"/>
      <c r="D109" s="55"/>
      <c r="E109" s="46" t="s">
        <v>99</v>
      </c>
      <c r="F109" s="33">
        <v>210</v>
      </c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  <c r="IN109" s="51"/>
      <c r="IO109" s="51"/>
      <c r="IP109" s="51"/>
      <c r="IQ109" s="51"/>
      <c r="IR109" s="51"/>
      <c r="IS109" s="51"/>
      <c r="IT109" s="51"/>
      <c r="IU109" s="51"/>
      <c r="IV109" s="51"/>
    </row>
    <row r="110" spans="1:256" s="4" customFormat="1" ht="15.75" customHeight="1">
      <c r="A110" s="16"/>
      <c r="B110" s="48"/>
      <c r="C110" s="47"/>
      <c r="D110" s="55"/>
      <c r="E110" s="49" t="s">
        <v>100</v>
      </c>
      <c r="F110" s="24">
        <f>F111</f>
        <v>242</v>
      </c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  <c r="IN110" s="51"/>
      <c r="IO110" s="51"/>
      <c r="IP110" s="51"/>
      <c r="IQ110" s="51"/>
      <c r="IR110" s="51"/>
      <c r="IS110" s="51"/>
      <c r="IT110" s="51"/>
      <c r="IU110" s="51"/>
      <c r="IV110" s="51"/>
    </row>
    <row r="111" spans="1:256" s="4" customFormat="1" ht="15.75" customHeight="1">
      <c r="A111" s="16"/>
      <c r="B111" s="48"/>
      <c r="C111" s="47"/>
      <c r="D111" s="56"/>
      <c r="E111" s="46" t="s">
        <v>101</v>
      </c>
      <c r="F111" s="33">
        <v>242</v>
      </c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  <c r="IS111" s="51"/>
      <c r="IT111" s="51"/>
      <c r="IU111" s="51"/>
      <c r="IV111" s="51"/>
    </row>
    <row r="112" spans="1:256" s="4" customFormat="1" ht="15.75" customHeight="1">
      <c r="A112" s="16"/>
      <c r="B112" s="48"/>
      <c r="C112" s="47"/>
      <c r="D112" s="54" t="s">
        <v>102</v>
      </c>
      <c r="E112" s="23" t="s">
        <v>103</v>
      </c>
      <c r="F112" s="24">
        <f>F113</f>
        <v>105</v>
      </c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  <c r="IN112" s="51"/>
      <c r="IO112" s="51"/>
      <c r="IP112" s="51"/>
      <c r="IQ112" s="51"/>
      <c r="IR112" s="51"/>
      <c r="IS112" s="51"/>
      <c r="IT112" s="51"/>
      <c r="IU112" s="51"/>
      <c r="IV112" s="51"/>
    </row>
    <row r="113" spans="1:256" s="4" customFormat="1" ht="15.75" customHeight="1">
      <c r="A113" s="16"/>
      <c r="B113" s="48"/>
      <c r="C113" s="47"/>
      <c r="D113" s="55"/>
      <c r="E113" s="49" t="s">
        <v>104</v>
      </c>
      <c r="F113" s="24">
        <f>F114+F115</f>
        <v>105</v>
      </c>
      <c r="HT113" s="51"/>
      <c r="HU113" s="51"/>
      <c r="HV113" s="51"/>
      <c r="HW113" s="51"/>
      <c r="HX113" s="51"/>
      <c r="HY113" s="51"/>
      <c r="HZ113" s="51"/>
      <c r="IA113" s="51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  <c r="IN113" s="51"/>
      <c r="IO113" s="51"/>
      <c r="IP113" s="51"/>
      <c r="IQ113" s="51"/>
      <c r="IR113" s="51"/>
      <c r="IS113" s="51"/>
      <c r="IT113" s="51"/>
      <c r="IU113" s="51"/>
      <c r="IV113" s="51"/>
    </row>
    <row r="114" spans="1:256" s="4" customFormat="1" ht="15.75" customHeight="1">
      <c r="A114" s="16"/>
      <c r="B114" s="48"/>
      <c r="C114" s="47"/>
      <c r="D114" s="55"/>
      <c r="E114" s="46" t="s">
        <v>49</v>
      </c>
      <c r="F114" s="33">
        <v>40</v>
      </c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  <c r="IN114" s="51"/>
      <c r="IO114" s="51"/>
      <c r="IP114" s="51"/>
      <c r="IQ114" s="51"/>
      <c r="IR114" s="51"/>
      <c r="IS114" s="51"/>
      <c r="IT114" s="51"/>
      <c r="IU114" s="51"/>
      <c r="IV114" s="51"/>
    </row>
    <row r="115" spans="1:256" s="4" customFormat="1" ht="15.75" customHeight="1">
      <c r="A115" s="16"/>
      <c r="B115" s="48"/>
      <c r="C115" s="47"/>
      <c r="D115" s="56"/>
      <c r="E115" s="46" t="s">
        <v>105</v>
      </c>
      <c r="F115" s="33">
        <v>65</v>
      </c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  <c r="IN115" s="51"/>
      <c r="IO115" s="51"/>
      <c r="IP115" s="51"/>
      <c r="IQ115" s="51"/>
      <c r="IR115" s="51"/>
      <c r="IS115" s="51"/>
      <c r="IT115" s="51"/>
      <c r="IU115" s="51"/>
      <c r="IV115" s="51"/>
    </row>
    <row r="116" spans="1:256" s="4" customFormat="1" ht="15.75" customHeight="1">
      <c r="A116" s="16"/>
      <c r="B116" s="48"/>
      <c r="C116" s="47"/>
      <c r="D116" s="54" t="s">
        <v>106</v>
      </c>
      <c r="E116" s="23" t="s">
        <v>107</v>
      </c>
      <c r="F116" s="24">
        <f>F117+F125+F127+F129+F132</f>
        <v>2914</v>
      </c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  <c r="IT116" s="51"/>
      <c r="IU116" s="51"/>
      <c r="IV116" s="51"/>
    </row>
    <row r="117" spans="1:256" s="4" customFormat="1" ht="15.75" customHeight="1">
      <c r="A117" s="16"/>
      <c r="B117" s="48"/>
      <c r="C117" s="47"/>
      <c r="D117" s="55"/>
      <c r="E117" s="49" t="s">
        <v>108</v>
      </c>
      <c r="F117" s="24">
        <f>F118+F119+F120+F121+F122+F123+F124</f>
        <v>1930</v>
      </c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  <c r="IN117" s="51"/>
      <c r="IO117" s="51"/>
      <c r="IP117" s="51"/>
      <c r="IQ117" s="51"/>
      <c r="IR117" s="51"/>
      <c r="IS117" s="51"/>
      <c r="IT117" s="51"/>
      <c r="IU117" s="51"/>
      <c r="IV117" s="51"/>
    </row>
    <row r="118" spans="1:256" s="4" customFormat="1" ht="15.75" customHeight="1">
      <c r="A118" s="16"/>
      <c r="B118" s="48"/>
      <c r="C118" s="47"/>
      <c r="D118" s="55"/>
      <c r="E118" s="46" t="s">
        <v>49</v>
      </c>
      <c r="F118" s="33">
        <v>310</v>
      </c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  <c r="IN118" s="51"/>
      <c r="IO118" s="51"/>
      <c r="IP118" s="51"/>
      <c r="IQ118" s="51"/>
      <c r="IR118" s="51"/>
      <c r="IS118" s="51"/>
      <c r="IT118" s="51"/>
      <c r="IU118" s="51"/>
      <c r="IV118" s="51"/>
    </row>
    <row r="119" spans="1:256" s="4" customFormat="1" ht="15.75" customHeight="1">
      <c r="A119" s="16"/>
      <c r="B119" s="48"/>
      <c r="C119" s="47"/>
      <c r="D119" s="55"/>
      <c r="E119" s="46" t="s">
        <v>109</v>
      </c>
      <c r="F119" s="33">
        <v>132</v>
      </c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  <c r="IN119" s="51"/>
      <c r="IO119" s="51"/>
      <c r="IP119" s="51"/>
      <c r="IQ119" s="51"/>
      <c r="IR119" s="51"/>
      <c r="IS119" s="51"/>
      <c r="IT119" s="51"/>
      <c r="IU119" s="51"/>
      <c r="IV119" s="51"/>
    </row>
    <row r="120" spans="1:256" s="4" customFormat="1" ht="15.75" customHeight="1">
      <c r="A120" s="16"/>
      <c r="B120" s="48"/>
      <c r="C120" s="47"/>
      <c r="D120" s="55"/>
      <c r="E120" s="46" t="s">
        <v>110</v>
      </c>
      <c r="F120" s="33">
        <v>593</v>
      </c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  <c r="IS120" s="51"/>
      <c r="IT120" s="51"/>
      <c r="IU120" s="51"/>
      <c r="IV120" s="51"/>
    </row>
    <row r="121" spans="1:256" s="4" customFormat="1" ht="15.75" customHeight="1">
      <c r="A121" s="16"/>
      <c r="B121" s="48"/>
      <c r="C121" s="47"/>
      <c r="D121" s="55"/>
      <c r="E121" s="46" t="s">
        <v>111</v>
      </c>
      <c r="F121" s="33">
        <v>435</v>
      </c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  <c r="IN121" s="51"/>
      <c r="IO121" s="51"/>
      <c r="IP121" s="51"/>
      <c r="IQ121" s="51"/>
      <c r="IR121" s="51"/>
      <c r="IS121" s="51"/>
      <c r="IT121" s="51"/>
      <c r="IU121" s="51"/>
      <c r="IV121" s="51"/>
    </row>
    <row r="122" spans="1:256" s="4" customFormat="1" ht="15.75" customHeight="1">
      <c r="A122" s="16"/>
      <c r="B122" s="48"/>
      <c r="C122" s="47"/>
      <c r="D122" s="55"/>
      <c r="E122" s="46" t="s">
        <v>112</v>
      </c>
      <c r="F122" s="33">
        <v>65</v>
      </c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  <c r="IV122" s="51"/>
    </row>
    <row r="123" spans="1:256" s="4" customFormat="1" ht="15.75" customHeight="1">
      <c r="A123" s="16"/>
      <c r="B123" s="48"/>
      <c r="C123" s="47"/>
      <c r="D123" s="55"/>
      <c r="E123" s="46" t="s">
        <v>113</v>
      </c>
      <c r="F123" s="33">
        <v>17</v>
      </c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  <c r="IT123" s="51"/>
      <c r="IU123" s="51"/>
      <c r="IV123" s="51"/>
    </row>
    <row r="124" spans="1:256" s="4" customFormat="1" ht="15.75" customHeight="1">
      <c r="A124" s="16"/>
      <c r="B124" s="48"/>
      <c r="C124" s="47"/>
      <c r="D124" s="55"/>
      <c r="E124" s="46" t="s">
        <v>114</v>
      </c>
      <c r="F124" s="33">
        <v>378</v>
      </c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  <c r="IO124" s="51"/>
      <c r="IP124" s="51"/>
      <c r="IQ124" s="51"/>
      <c r="IR124" s="51"/>
      <c r="IS124" s="51"/>
      <c r="IT124" s="51"/>
      <c r="IU124" s="51"/>
      <c r="IV124" s="51"/>
    </row>
    <row r="125" spans="1:256" s="4" customFormat="1" ht="15.75" customHeight="1">
      <c r="A125" s="16"/>
      <c r="B125" s="48"/>
      <c r="C125" s="47"/>
      <c r="D125" s="55"/>
      <c r="E125" s="49" t="s">
        <v>115</v>
      </c>
      <c r="F125" s="24">
        <f>F126</f>
        <v>25</v>
      </c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  <c r="IV125" s="51"/>
    </row>
    <row r="126" spans="1:256" s="4" customFormat="1" ht="15.75" customHeight="1">
      <c r="A126" s="16"/>
      <c r="B126" s="48"/>
      <c r="C126" s="47"/>
      <c r="D126" s="55"/>
      <c r="E126" s="46" t="s">
        <v>116</v>
      </c>
      <c r="F126" s="33">
        <v>25</v>
      </c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  <c r="IT126" s="51"/>
      <c r="IU126" s="51"/>
      <c r="IV126" s="51"/>
    </row>
    <row r="127" spans="1:256" s="4" customFormat="1" ht="15.75" customHeight="1">
      <c r="A127" s="16"/>
      <c r="B127" s="48"/>
      <c r="C127" s="47"/>
      <c r="D127" s="55"/>
      <c r="E127" s="49" t="s">
        <v>117</v>
      </c>
      <c r="F127" s="24">
        <f>F128</f>
        <v>36</v>
      </c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  <c r="IN127" s="51"/>
      <c r="IO127" s="51"/>
      <c r="IP127" s="51"/>
      <c r="IQ127" s="51"/>
      <c r="IR127" s="51"/>
      <c r="IS127" s="51"/>
      <c r="IT127" s="51"/>
      <c r="IU127" s="51"/>
      <c r="IV127" s="51"/>
    </row>
    <row r="128" spans="1:256" s="4" customFormat="1" ht="15.75" customHeight="1">
      <c r="A128" s="16"/>
      <c r="B128" s="48"/>
      <c r="C128" s="47"/>
      <c r="D128" s="55"/>
      <c r="E128" s="46" t="s">
        <v>118</v>
      </c>
      <c r="F128" s="33">
        <v>36</v>
      </c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  <c r="IS128" s="51"/>
      <c r="IT128" s="51"/>
      <c r="IU128" s="51"/>
      <c r="IV128" s="51"/>
    </row>
    <row r="129" spans="1:256" s="4" customFormat="1" ht="15.75" customHeight="1">
      <c r="A129" s="16"/>
      <c r="B129" s="48"/>
      <c r="C129" s="47"/>
      <c r="D129" s="55"/>
      <c r="E129" s="49" t="s">
        <v>119</v>
      </c>
      <c r="F129" s="24">
        <f>F130+F131</f>
        <v>115</v>
      </c>
      <c r="HT129" s="51"/>
      <c r="HU129" s="51"/>
      <c r="HV129" s="51"/>
      <c r="HW129" s="51"/>
      <c r="HX129" s="51"/>
      <c r="HY129" s="51"/>
      <c r="HZ129" s="51"/>
      <c r="IA129" s="51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  <c r="IN129" s="51"/>
      <c r="IO129" s="51"/>
      <c r="IP129" s="51"/>
      <c r="IQ129" s="51"/>
      <c r="IR129" s="51"/>
      <c r="IS129" s="51"/>
      <c r="IT129" s="51"/>
      <c r="IU129" s="51"/>
      <c r="IV129" s="51"/>
    </row>
    <row r="130" spans="1:256" s="4" customFormat="1" ht="15.75" customHeight="1">
      <c r="A130" s="16"/>
      <c r="B130" s="48"/>
      <c r="C130" s="47"/>
      <c r="D130" s="55"/>
      <c r="E130" s="46" t="s">
        <v>120</v>
      </c>
      <c r="F130" s="33">
        <v>115</v>
      </c>
      <c r="HT130" s="51"/>
      <c r="HU130" s="51"/>
      <c r="HV130" s="51"/>
      <c r="HW130" s="51"/>
      <c r="HX130" s="51"/>
      <c r="HY130" s="51"/>
      <c r="HZ130" s="51"/>
      <c r="IA130" s="51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  <c r="IN130" s="51"/>
      <c r="IO130" s="51"/>
      <c r="IP130" s="51"/>
      <c r="IQ130" s="51"/>
      <c r="IR130" s="51"/>
      <c r="IS130" s="51"/>
      <c r="IT130" s="51"/>
      <c r="IU130" s="51"/>
      <c r="IV130" s="51"/>
    </row>
    <row r="131" spans="1:256" s="4" customFormat="1" ht="15.75" customHeight="1">
      <c r="A131" s="16"/>
      <c r="B131" s="48"/>
      <c r="C131" s="47"/>
      <c r="D131" s="55"/>
      <c r="E131" s="46" t="s">
        <v>121</v>
      </c>
      <c r="F131" s="33"/>
      <c r="HT131" s="51"/>
      <c r="HU131" s="51"/>
      <c r="HV131" s="51"/>
      <c r="HW131" s="51"/>
      <c r="HX131" s="51"/>
      <c r="HY131" s="51"/>
      <c r="HZ131" s="51"/>
      <c r="IA131" s="51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  <c r="IN131" s="51"/>
      <c r="IO131" s="51"/>
      <c r="IP131" s="51"/>
      <c r="IQ131" s="51"/>
      <c r="IR131" s="51"/>
      <c r="IS131" s="51"/>
      <c r="IT131" s="51"/>
      <c r="IU131" s="51"/>
      <c r="IV131" s="51"/>
    </row>
    <row r="132" spans="1:256" s="4" customFormat="1" ht="15.75" customHeight="1">
      <c r="A132" s="16"/>
      <c r="B132" s="48"/>
      <c r="C132" s="47"/>
      <c r="D132" s="55"/>
      <c r="E132" s="49" t="s">
        <v>122</v>
      </c>
      <c r="F132" s="24">
        <f>F133+F134</f>
        <v>808</v>
      </c>
      <c r="HT132" s="51"/>
      <c r="HU132" s="51"/>
      <c r="HV132" s="51"/>
      <c r="HW132" s="51"/>
      <c r="HX132" s="51"/>
      <c r="HY132" s="51"/>
      <c r="HZ132" s="51"/>
      <c r="IA132" s="51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  <c r="IN132" s="51"/>
      <c r="IO132" s="51"/>
      <c r="IP132" s="51"/>
      <c r="IQ132" s="51"/>
      <c r="IR132" s="51"/>
      <c r="IS132" s="51"/>
      <c r="IT132" s="51"/>
      <c r="IU132" s="51"/>
      <c r="IV132" s="51"/>
    </row>
    <row r="133" spans="1:256" s="4" customFormat="1" ht="15.75" customHeight="1">
      <c r="A133" s="16"/>
      <c r="B133" s="48"/>
      <c r="C133" s="47"/>
      <c r="D133" s="55"/>
      <c r="E133" s="46" t="s">
        <v>123</v>
      </c>
      <c r="F133" s="33">
        <v>5</v>
      </c>
      <c r="HT133" s="51"/>
      <c r="HU133" s="51"/>
      <c r="HV133" s="51"/>
      <c r="HW133" s="51"/>
      <c r="HX133" s="51"/>
      <c r="HY133" s="51"/>
      <c r="HZ133" s="51"/>
      <c r="IA133" s="51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  <c r="IN133" s="51"/>
      <c r="IO133" s="51"/>
      <c r="IP133" s="51"/>
      <c r="IQ133" s="51"/>
      <c r="IR133" s="51"/>
      <c r="IS133" s="51"/>
      <c r="IT133" s="51"/>
      <c r="IU133" s="51"/>
      <c r="IV133" s="51"/>
    </row>
    <row r="134" spans="1:256" s="4" customFormat="1" ht="15.75" customHeight="1">
      <c r="A134" s="16"/>
      <c r="B134" s="48"/>
      <c r="C134" s="47"/>
      <c r="D134" s="56"/>
      <c r="E134" s="46" t="s">
        <v>124</v>
      </c>
      <c r="F134" s="33">
        <v>803</v>
      </c>
      <c r="HT134" s="51"/>
      <c r="HU134" s="51"/>
      <c r="HV134" s="51"/>
      <c r="HW134" s="51"/>
      <c r="HX134" s="51"/>
      <c r="HY134" s="51"/>
      <c r="HZ134" s="51"/>
      <c r="IA134" s="51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  <c r="IN134" s="51"/>
      <c r="IO134" s="51"/>
      <c r="IP134" s="51"/>
      <c r="IQ134" s="51"/>
      <c r="IR134" s="51"/>
      <c r="IS134" s="51"/>
      <c r="IT134" s="51"/>
      <c r="IU134" s="51"/>
      <c r="IV134" s="51"/>
    </row>
    <row r="135" spans="1:256" s="4" customFormat="1" ht="15.75" customHeight="1">
      <c r="A135" s="16"/>
      <c r="B135" s="48"/>
      <c r="C135" s="47"/>
      <c r="D135" s="54" t="s">
        <v>125</v>
      </c>
      <c r="E135" s="23" t="s">
        <v>126</v>
      </c>
      <c r="F135" s="24">
        <f>F136+F141+F144+F150+F152+F155+F158+F161+F163+F165+F174+F172+F169+F148</f>
        <v>19707</v>
      </c>
      <c r="HT135" s="51"/>
      <c r="HU135" s="51"/>
      <c r="HV135" s="51"/>
      <c r="HW135" s="51"/>
      <c r="HX135" s="51"/>
      <c r="HY135" s="51"/>
      <c r="HZ135" s="51"/>
      <c r="IA135" s="51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  <c r="IN135" s="51"/>
      <c r="IO135" s="51"/>
      <c r="IP135" s="51"/>
      <c r="IQ135" s="51"/>
      <c r="IR135" s="51"/>
      <c r="IS135" s="51"/>
      <c r="IT135" s="51"/>
      <c r="IU135" s="51"/>
      <c r="IV135" s="51"/>
    </row>
    <row r="136" spans="1:256" s="4" customFormat="1" ht="15.75" customHeight="1">
      <c r="A136" s="16"/>
      <c r="B136" s="48"/>
      <c r="C136" s="47"/>
      <c r="D136" s="55"/>
      <c r="E136" s="49" t="s">
        <v>127</v>
      </c>
      <c r="F136" s="24">
        <f>F137+F138+F139+F140</f>
        <v>1335</v>
      </c>
      <c r="HT136" s="51"/>
      <c r="HU136" s="51"/>
      <c r="HV136" s="51"/>
      <c r="HW136" s="51"/>
      <c r="HX136" s="51"/>
      <c r="HY136" s="51"/>
      <c r="HZ136" s="51"/>
      <c r="IA136" s="51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  <c r="IN136" s="51"/>
      <c r="IO136" s="51"/>
      <c r="IP136" s="51"/>
      <c r="IQ136" s="51"/>
      <c r="IR136" s="51"/>
      <c r="IS136" s="51"/>
      <c r="IT136" s="51"/>
      <c r="IU136" s="51"/>
      <c r="IV136" s="51"/>
    </row>
    <row r="137" spans="1:256" s="4" customFormat="1" ht="15.75" customHeight="1">
      <c r="A137" s="16"/>
      <c r="B137" s="48"/>
      <c r="C137" s="47"/>
      <c r="D137" s="55"/>
      <c r="E137" s="46" t="s">
        <v>49</v>
      </c>
      <c r="F137" s="33">
        <v>724</v>
      </c>
      <c r="HT137" s="51"/>
      <c r="HU137" s="51"/>
      <c r="HV137" s="51"/>
      <c r="HW137" s="51"/>
      <c r="HX137" s="51"/>
      <c r="HY137" s="51"/>
      <c r="HZ137" s="51"/>
      <c r="IA137" s="51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  <c r="IN137" s="51"/>
      <c r="IO137" s="51"/>
      <c r="IP137" s="51"/>
      <c r="IQ137" s="51"/>
      <c r="IR137" s="51"/>
      <c r="IS137" s="51"/>
      <c r="IT137" s="51"/>
      <c r="IU137" s="51"/>
      <c r="IV137" s="51"/>
    </row>
    <row r="138" spans="1:256" s="4" customFormat="1" ht="15.75" customHeight="1">
      <c r="A138" s="16"/>
      <c r="B138" s="48"/>
      <c r="C138" s="47"/>
      <c r="D138" s="55"/>
      <c r="E138" s="46" t="s">
        <v>128</v>
      </c>
      <c r="F138" s="33">
        <v>460</v>
      </c>
      <c r="HT138" s="51"/>
      <c r="HU138" s="51"/>
      <c r="HV138" s="51"/>
      <c r="HW138" s="51"/>
      <c r="HX138" s="51"/>
      <c r="HY138" s="51"/>
      <c r="HZ138" s="51"/>
      <c r="IA138" s="51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  <c r="IN138" s="51"/>
      <c r="IO138" s="51"/>
      <c r="IP138" s="51"/>
      <c r="IQ138" s="51"/>
      <c r="IR138" s="51"/>
      <c r="IS138" s="51"/>
      <c r="IT138" s="51"/>
      <c r="IU138" s="51"/>
      <c r="IV138" s="51"/>
    </row>
    <row r="139" spans="1:256" s="4" customFormat="1" ht="15.75" customHeight="1">
      <c r="A139" s="16"/>
      <c r="B139" s="48"/>
      <c r="C139" s="47"/>
      <c r="D139" s="55"/>
      <c r="E139" s="46" t="s">
        <v>50</v>
      </c>
      <c r="F139" s="33">
        <v>120</v>
      </c>
      <c r="HT139" s="51"/>
      <c r="HU139" s="51"/>
      <c r="HV139" s="51"/>
      <c r="HW139" s="51"/>
      <c r="HX139" s="51"/>
      <c r="HY139" s="51"/>
      <c r="HZ139" s="51"/>
      <c r="IA139" s="51"/>
      <c r="IB139" s="51"/>
      <c r="IC139" s="51"/>
      <c r="ID139" s="51"/>
      <c r="IE139" s="51"/>
      <c r="IF139" s="51"/>
      <c r="IG139" s="51"/>
      <c r="IH139" s="51"/>
      <c r="II139" s="51"/>
      <c r="IJ139" s="51"/>
      <c r="IK139" s="51"/>
      <c r="IL139" s="51"/>
      <c r="IM139" s="51"/>
      <c r="IN139" s="51"/>
      <c r="IO139" s="51"/>
      <c r="IP139" s="51"/>
      <c r="IQ139" s="51"/>
      <c r="IR139" s="51"/>
      <c r="IS139" s="51"/>
      <c r="IT139" s="51"/>
      <c r="IU139" s="51"/>
      <c r="IV139" s="51"/>
    </row>
    <row r="140" spans="1:256" s="4" customFormat="1" ht="15.75" customHeight="1">
      <c r="A140" s="16"/>
      <c r="B140" s="48"/>
      <c r="C140" s="47"/>
      <c r="D140" s="55"/>
      <c r="E140" s="46" t="s">
        <v>129</v>
      </c>
      <c r="F140" s="33">
        <v>31</v>
      </c>
      <c r="HT140" s="51"/>
      <c r="HU140" s="51"/>
      <c r="HV140" s="51"/>
      <c r="HW140" s="51"/>
      <c r="HX140" s="51"/>
      <c r="HY140" s="51"/>
      <c r="HZ140" s="51"/>
      <c r="IA140" s="51"/>
      <c r="IB140" s="51"/>
      <c r="IC140" s="51"/>
      <c r="ID140" s="51"/>
      <c r="IE140" s="51"/>
      <c r="IF140" s="51"/>
      <c r="IG140" s="51"/>
      <c r="IH140" s="51"/>
      <c r="II140" s="51"/>
      <c r="IJ140" s="51"/>
      <c r="IK140" s="51"/>
      <c r="IL140" s="51"/>
      <c r="IM140" s="51"/>
      <c r="IN140" s="51"/>
      <c r="IO140" s="51"/>
      <c r="IP140" s="51"/>
      <c r="IQ140" s="51"/>
      <c r="IR140" s="51"/>
      <c r="IS140" s="51"/>
      <c r="IT140" s="51"/>
      <c r="IU140" s="51"/>
      <c r="IV140" s="51"/>
    </row>
    <row r="141" spans="1:256" s="4" customFormat="1" ht="15.75" customHeight="1">
      <c r="A141" s="16"/>
      <c r="B141" s="48"/>
      <c r="C141" s="47"/>
      <c r="D141" s="55"/>
      <c r="E141" s="49" t="s">
        <v>130</v>
      </c>
      <c r="F141" s="24">
        <f>F142+F143</f>
        <v>456</v>
      </c>
      <c r="HT141" s="51"/>
      <c r="HU141" s="51"/>
      <c r="HV141" s="51"/>
      <c r="HW141" s="51"/>
      <c r="HX141" s="51"/>
      <c r="HY141" s="51"/>
      <c r="HZ141" s="51"/>
      <c r="IA141" s="51"/>
      <c r="IB141" s="51"/>
      <c r="IC141" s="51"/>
      <c r="ID141" s="51"/>
      <c r="IE141" s="51"/>
      <c r="IF141" s="51"/>
      <c r="IG141" s="51"/>
      <c r="IH141" s="51"/>
      <c r="II141" s="51"/>
      <c r="IJ141" s="51"/>
      <c r="IK141" s="51"/>
      <c r="IL141" s="51"/>
      <c r="IM141" s="51"/>
      <c r="IN141" s="51"/>
      <c r="IO141" s="51"/>
      <c r="IP141" s="51"/>
      <c r="IQ141" s="51"/>
      <c r="IR141" s="51"/>
      <c r="IS141" s="51"/>
      <c r="IT141" s="51"/>
      <c r="IU141" s="51"/>
      <c r="IV141" s="51"/>
    </row>
    <row r="142" spans="1:256" s="4" customFormat="1" ht="15.75" customHeight="1">
      <c r="A142" s="16"/>
      <c r="B142" s="48"/>
      <c r="C142" s="47"/>
      <c r="D142" s="55"/>
      <c r="E142" s="46" t="s">
        <v>49</v>
      </c>
      <c r="F142" s="33">
        <v>328</v>
      </c>
      <c r="HT142" s="51"/>
      <c r="HU142" s="51"/>
      <c r="HV142" s="51"/>
      <c r="HW142" s="51"/>
      <c r="HX142" s="51"/>
      <c r="HY142" s="51"/>
      <c r="HZ142" s="51"/>
      <c r="IA142" s="51"/>
      <c r="IB142" s="51"/>
      <c r="IC142" s="51"/>
      <c r="ID142" s="51"/>
      <c r="IE142" s="51"/>
      <c r="IF142" s="51"/>
      <c r="IG142" s="51"/>
      <c r="IH142" s="51"/>
      <c r="II142" s="51"/>
      <c r="IJ142" s="51"/>
      <c r="IK142" s="51"/>
      <c r="IL142" s="51"/>
      <c r="IM142" s="51"/>
      <c r="IN142" s="51"/>
      <c r="IO142" s="51"/>
      <c r="IP142" s="51"/>
      <c r="IQ142" s="51"/>
      <c r="IR142" s="51"/>
      <c r="IS142" s="51"/>
      <c r="IT142" s="51"/>
      <c r="IU142" s="51"/>
      <c r="IV142" s="51"/>
    </row>
    <row r="143" spans="1:256" s="4" customFormat="1" ht="15.75" customHeight="1">
      <c r="A143" s="16"/>
      <c r="B143" s="48"/>
      <c r="C143" s="47"/>
      <c r="D143" s="55"/>
      <c r="E143" s="46" t="s">
        <v>131</v>
      </c>
      <c r="F143" s="33">
        <v>128</v>
      </c>
      <c r="HT143" s="51"/>
      <c r="HU143" s="51"/>
      <c r="HV143" s="51"/>
      <c r="HW143" s="51"/>
      <c r="HX143" s="51"/>
      <c r="HY143" s="51"/>
      <c r="HZ143" s="51"/>
      <c r="IA143" s="51"/>
      <c r="IB143" s="51"/>
      <c r="IC143" s="51"/>
      <c r="ID143" s="51"/>
      <c r="IE143" s="51"/>
      <c r="IF143" s="51"/>
      <c r="IG143" s="51"/>
      <c r="IH143" s="51"/>
      <c r="II143" s="51"/>
      <c r="IJ143" s="51"/>
      <c r="IK143" s="51"/>
      <c r="IL143" s="51"/>
      <c r="IM143" s="51"/>
      <c r="IN143" s="51"/>
      <c r="IO143" s="51"/>
      <c r="IP143" s="51"/>
      <c r="IQ143" s="51"/>
      <c r="IR143" s="51"/>
      <c r="IS143" s="51"/>
      <c r="IT143" s="51"/>
      <c r="IU143" s="51"/>
      <c r="IV143" s="51"/>
    </row>
    <row r="144" spans="1:256" s="4" customFormat="1" ht="15.75" customHeight="1">
      <c r="A144" s="16"/>
      <c r="B144" s="48"/>
      <c r="C144" s="47"/>
      <c r="D144" s="55"/>
      <c r="E144" s="49" t="s">
        <v>132</v>
      </c>
      <c r="F144" s="24">
        <f>F145+F146+F147</f>
        <v>9015</v>
      </c>
      <c r="HT144" s="51"/>
      <c r="HU144" s="51"/>
      <c r="HV144" s="51"/>
      <c r="HW144" s="51"/>
      <c r="HX144" s="51"/>
      <c r="HY144" s="51"/>
      <c r="HZ144" s="51"/>
      <c r="IA144" s="51"/>
      <c r="IB144" s="51"/>
      <c r="IC144" s="51"/>
      <c r="ID144" s="51"/>
      <c r="IE144" s="51"/>
      <c r="IF144" s="51"/>
      <c r="IG144" s="51"/>
      <c r="IH144" s="51"/>
      <c r="II144" s="51"/>
      <c r="IJ144" s="51"/>
      <c r="IK144" s="51"/>
      <c r="IL144" s="51"/>
      <c r="IM144" s="51"/>
      <c r="IN144" s="51"/>
      <c r="IO144" s="51"/>
      <c r="IP144" s="51"/>
      <c r="IQ144" s="51"/>
      <c r="IR144" s="51"/>
      <c r="IS144" s="51"/>
      <c r="IT144" s="51"/>
      <c r="IU144" s="51"/>
      <c r="IV144" s="51"/>
    </row>
    <row r="145" spans="1:256" s="4" customFormat="1" ht="15.75" customHeight="1">
      <c r="A145" s="16"/>
      <c r="B145" s="48"/>
      <c r="C145" s="47"/>
      <c r="D145" s="55"/>
      <c r="E145" s="57" t="s">
        <v>133</v>
      </c>
      <c r="F145" s="33">
        <v>167</v>
      </c>
      <c r="HT145" s="51"/>
      <c r="HU145" s="51"/>
      <c r="HV145" s="51"/>
      <c r="HW145" s="51"/>
      <c r="HX145" s="51"/>
      <c r="HY145" s="51"/>
      <c r="HZ145" s="51"/>
      <c r="IA145" s="51"/>
      <c r="IB145" s="51"/>
      <c r="IC145" s="51"/>
      <c r="ID145" s="51"/>
      <c r="IE145" s="51"/>
      <c r="IF145" s="51"/>
      <c r="IG145" s="51"/>
      <c r="IH145" s="51"/>
      <c r="II145" s="51"/>
      <c r="IJ145" s="51"/>
      <c r="IK145" s="51"/>
      <c r="IL145" s="51"/>
      <c r="IM145" s="51"/>
      <c r="IN145" s="51"/>
      <c r="IO145" s="51"/>
      <c r="IP145" s="51"/>
      <c r="IQ145" s="51"/>
      <c r="IR145" s="51"/>
      <c r="IS145" s="51"/>
      <c r="IT145" s="51"/>
      <c r="IU145" s="51"/>
      <c r="IV145" s="51"/>
    </row>
    <row r="146" spans="1:256" s="4" customFormat="1" ht="15.75" customHeight="1">
      <c r="A146" s="16"/>
      <c r="B146" s="48"/>
      <c r="C146" s="47"/>
      <c r="D146" s="55"/>
      <c r="E146" s="57" t="s">
        <v>134</v>
      </c>
      <c r="F146" s="33"/>
      <c r="HT146" s="51"/>
      <c r="HU146" s="51"/>
      <c r="HV146" s="51"/>
      <c r="HW146" s="51"/>
      <c r="HX146" s="51"/>
      <c r="HY146" s="51"/>
      <c r="HZ146" s="51"/>
      <c r="IA146" s="51"/>
      <c r="IB146" s="51"/>
      <c r="IC146" s="51"/>
      <c r="ID146" s="51"/>
      <c r="IE146" s="51"/>
      <c r="IF146" s="51"/>
      <c r="IG146" s="51"/>
      <c r="IH146" s="51"/>
      <c r="II146" s="51"/>
      <c r="IJ146" s="51"/>
      <c r="IK146" s="51"/>
      <c r="IL146" s="51"/>
      <c r="IM146" s="51"/>
      <c r="IN146" s="51"/>
      <c r="IO146" s="51"/>
      <c r="IP146" s="51"/>
      <c r="IQ146" s="51"/>
      <c r="IR146" s="51"/>
      <c r="IS146" s="51"/>
      <c r="IT146" s="51"/>
      <c r="IU146" s="51"/>
      <c r="IV146" s="51"/>
    </row>
    <row r="147" spans="1:256" s="4" customFormat="1" ht="15.75" customHeight="1">
      <c r="A147" s="16"/>
      <c r="B147" s="48"/>
      <c r="C147" s="47"/>
      <c r="D147" s="55"/>
      <c r="E147" s="58" t="s">
        <v>135</v>
      </c>
      <c r="F147" s="59">
        <v>8848</v>
      </c>
      <c r="HT147" s="51"/>
      <c r="HU147" s="51"/>
      <c r="HV147" s="51"/>
      <c r="HW147" s="51"/>
      <c r="HX147" s="51"/>
      <c r="HY147" s="51"/>
      <c r="HZ147" s="51"/>
      <c r="IA147" s="51"/>
      <c r="IB147" s="51"/>
      <c r="IC147" s="51"/>
      <c r="ID147" s="51"/>
      <c r="IE147" s="51"/>
      <c r="IF147" s="51"/>
      <c r="IG147" s="51"/>
      <c r="IH147" s="51"/>
      <c r="II147" s="51"/>
      <c r="IJ147" s="51"/>
      <c r="IK147" s="51"/>
      <c r="IL147" s="51"/>
      <c r="IM147" s="51"/>
      <c r="IN147" s="51"/>
      <c r="IO147" s="51"/>
      <c r="IP147" s="51"/>
      <c r="IQ147" s="51"/>
      <c r="IR147" s="51"/>
      <c r="IS147" s="51"/>
      <c r="IT147" s="51"/>
      <c r="IU147" s="51"/>
      <c r="IV147" s="51"/>
    </row>
    <row r="148" spans="1:256" s="4" customFormat="1" ht="15.75" customHeight="1">
      <c r="A148" s="16"/>
      <c r="B148" s="48"/>
      <c r="C148" s="47"/>
      <c r="D148" s="55"/>
      <c r="E148" s="49" t="s">
        <v>136</v>
      </c>
      <c r="F148" s="60">
        <f>F149</f>
        <v>350</v>
      </c>
      <c r="HT148" s="51"/>
      <c r="HU148" s="51"/>
      <c r="HV148" s="51"/>
      <c r="HW148" s="51"/>
      <c r="HX148" s="51"/>
      <c r="HY148" s="51"/>
      <c r="HZ148" s="51"/>
      <c r="IA148" s="51"/>
      <c r="IB148" s="51"/>
      <c r="IC148" s="51"/>
      <c r="ID148" s="51"/>
      <c r="IE148" s="51"/>
      <c r="IF148" s="51"/>
      <c r="IG148" s="51"/>
      <c r="IH148" s="51"/>
      <c r="II148" s="51"/>
      <c r="IJ148" s="51"/>
      <c r="IK148" s="51"/>
      <c r="IL148" s="51"/>
      <c r="IM148" s="51"/>
      <c r="IN148" s="51"/>
      <c r="IO148" s="51"/>
      <c r="IP148" s="51"/>
      <c r="IQ148" s="51"/>
      <c r="IR148" s="51"/>
      <c r="IS148" s="51"/>
      <c r="IT148" s="51"/>
      <c r="IU148" s="51"/>
      <c r="IV148" s="51"/>
    </row>
    <row r="149" spans="1:256" s="4" customFormat="1" ht="15.75" customHeight="1">
      <c r="A149" s="16"/>
      <c r="B149" s="48"/>
      <c r="C149" s="47"/>
      <c r="D149" s="55"/>
      <c r="E149" s="52" t="s">
        <v>137</v>
      </c>
      <c r="F149" s="61">
        <v>350</v>
      </c>
      <c r="HT149" s="51"/>
      <c r="HU149" s="51"/>
      <c r="HV149" s="51"/>
      <c r="HW149" s="51"/>
      <c r="HX149" s="51"/>
      <c r="HY149" s="51"/>
      <c r="HZ149" s="51"/>
      <c r="IA149" s="51"/>
      <c r="IB149" s="51"/>
      <c r="IC149" s="51"/>
      <c r="ID149" s="51"/>
      <c r="IE149" s="51"/>
      <c r="IF149" s="51"/>
      <c r="IG149" s="51"/>
      <c r="IH149" s="51"/>
      <c r="II149" s="51"/>
      <c r="IJ149" s="51"/>
      <c r="IK149" s="51"/>
      <c r="IL149" s="51"/>
      <c r="IM149" s="51"/>
      <c r="IN149" s="51"/>
      <c r="IO149" s="51"/>
      <c r="IP149" s="51"/>
      <c r="IQ149" s="51"/>
      <c r="IR149" s="51"/>
      <c r="IS149" s="51"/>
      <c r="IT149" s="51"/>
      <c r="IU149" s="51"/>
      <c r="IV149" s="51"/>
    </row>
    <row r="150" spans="1:256" s="4" customFormat="1" ht="15.75" customHeight="1">
      <c r="A150" s="16"/>
      <c r="B150" s="48"/>
      <c r="C150" s="47"/>
      <c r="D150" s="55"/>
      <c r="E150" s="49" t="s">
        <v>138</v>
      </c>
      <c r="F150" s="24">
        <f>F151</f>
        <v>2269</v>
      </c>
      <c r="HT150" s="51"/>
      <c r="HU150" s="51"/>
      <c r="HV150" s="51"/>
      <c r="HW150" s="51"/>
      <c r="HX150" s="51"/>
      <c r="HY150" s="51"/>
      <c r="HZ150" s="51"/>
      <c r="IA150" s="51"/>
      <c r="IB150" s="51"/>
      <c r="IC150" s="51"/>
      <c r="ID150" s="51"/>
      <c r="IE150" s="51"/>
      <c r="IF150" s="51"/>
      <c r="IG150" s="51"/>
      <c r="IH150" s="51"/>
      <c r="II150" s="51"/>
      <c r="IJ150" s="51"/>
      <c r="IK150" s="51"/>
      <c r="IL150" s="51"/>
      <c r="IM150" s="51"/>
      <c r="IN150" s="51"/>
      <c r="IO150" s="51"/>
      <c r="IP150" s="51"/>
      <c r="IQ150" s="51"/>
      <c r="IR150" s="51"/>
      <c r="IS150" s="51"/>
      <c r="IT150" s="51"/>
      <c r="IU150" s="51"/>
      <c r="IV150" s="51"/>
    </row>
    <row r="151" spans="1:256" s="4" customFormat="1" ht="15.75" customHeight="1">
      <c r="A151" s="16"/>
      <c r="B151" s="48"/>
      <c r="C151" s="47"/>
      <c r="D151" s="55"/>
      <c r="E151" s="46" t="s">
        <v>139</v>
      </c>
      <c r="F151" s="33">
        <v>2269</v>
      </c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51"/>
      <c r="IE151" s="51"/>
      <c r="IF151" s="51"/>
      <c r="IG151" s="51"/>
      <c r="IH151" s="51"/>
      <c r="II151" s="51"/>
      <c r="IJ151" s="51"/>
      <c r="IK151" s="51"/>
      <c r="IL151" s="51"/>
      <c r="IM151" s="51"/>
      <c r="IN151" s="51"/>
      <c r="IO151" s="51"/>
      <c r="IP151" s="51"/>
      <c r="IQ151" s="51"/>
      <c r="IR151" s="51"/>
      <c r="IS151" s="51"/>
      <c r="IT151" s="51"/>
      <c r="IU151" s="51"/>
      <c r="IV151" s="51"/>
    </row>
    <row r="152" spans="1:256" s="4" customFormat="1" ht="15.75" customHeight="1">
      <c r="A152" s="16"/>
      <c r="B152" s="48"/>
      <c r="C152" s="47"/>
      <c r="D152" s="55"/>
      <c r="E152" s="49" t="s">
        <v>140</v>
      </c>
      <c r="F152" s="24">
        <f>F153+F154</f>
        <v>207</v>
      </c>
      <c r="HT152" s="51"/>
      <c r="HU152" s="51"/>
      <c r="HV152" s="51"/>
      <c r="HW152" s="51"/>
      <c r="HX152" s="51"/>
      <c r="HY152" s="51"/>
      <c r="HZ152" s="51"/>
      <c r="IA152" s="51"/>
      <c r="IB152" s="51"/>
      <c r="IC152" s="51"/>
      <c r="ID152" s="51"/>
      <c r="IE152" s="51"/>
      <c r="IF152" s="51"/>
      <c r="IG152" s="51"/>
      <c r="IH152" s="51"/>
      <c r="II152" s="51"/>
      <c r="IJ152" s="51"/>
      <c r="IK152" s="51"/>
      <c r="IL152" s="51"/>
      <c r="IM152" s="51"/>
      <c r="IN152" s="51"/>
      <c r="IO152" s="51"/>
      <c r="IP152" s="51"/>
      <c r="IQ152" s="51"/>
      <c r="IR152" s="51"/>
      <c r="IS152" s="51"/>
      <c r="IT152" s="51"/>
      <c r="IU152" s="51"/>
      <c r="IV152" s="51"/>
    </row>
    <row r="153" spans="1:256" s="4" customFormat="1" ht="15.75" customHeight="1">
      <c r="A153" s="16"/>
      <c r="B153" s="48"/>
      <c r="C153" s="47"/>
      <c r="D153" s="55"/>
      <c r="E153" s="49" t="s">
        <v>141</v>
      </c>
      <c r="F153" s="33">
        <v>160</v>
      </c>
      <c r="HT153" s="51"/>
      <c r="HU153" s="51"/>
      <c r="HV153" s="51"/>
      <c r="HW153" s="51"/>
      <c r="HX153" s="51"/>
      <c r="HY153" s="51"/>
      <c r="HZ153" s="51"/>
      <c r="IA153" s="51"/>
      <c r="IB153" s="51"/>
      <c r="IC153" s="51"/>
      <c r="ID153" s="51"/>
      <c r="IE153" s="51"/>
      <c r="IF153" s="51"/>
      <c r="IG153" s="51"/>
      <c r="IH153" s="51"/>
      <c r="II153" s="51"/>
      <c r="IJ153" s="51"/>
      <c r="IK153" s="51"/>
      <c r="IL153" s="51"/>
      <c r="IM153" s="51"/>
      <c r="IN153" s="51"/>
      <c r="IO153" s="51"/>
      <c r="IP153" s="51"/>
      <c r="IQ153" s="51"/>
      <c r="IR153" s="51"/>
      <c r="IS153" s="51"/>
      <c r="IT153" s="51"/>
      <c r="IU153" s="51"/>
      <c r="IV153" s="51"/>
    </row>
    <row r="154" spans="1:256" s="4" customFormat="1" ht="15.75" customHeight="1">
      <c r="A154" s="16"/>
      <c r="B154" s="48"/>
      <c r="C154" s="47"/>
      <c r="D154" s="55"/>
      <c r="E154" s="46" t="s">
        <v>142</v>
      </c>
      <c r="F154" s="33">
        <v>47</v>
      </c>
      <c r="HT154" s="51"/>
      <c r="HU154" s="51"/>
      <c r="HV154" s="51"/>
      <c r="HW154" s="51"/>
      <c r="HX154" s="51"/>
      <c r="HY154" s="51"/>
      <c r="HZ154" s="51"/>
      <c r="IA154" s="51"/>
      <c r="IB154" s="51"/>
      <c r="IC154" s="51"/>
      <c r="ID154" s="51"/>
      <c r="IE154" s="51"/>
      <c r="IF154" s="51"/>
      <c r="IG154" s="51"/>
      <c r="IH154" s="51"/>
      <c r="II154" s="51"/>
      <c r="IJ154" s="51"/>
      <c r="IK154" s="51"/>
      <c r="IL154" s="51"/>
      <c r="IM154" s="51"/>
      <c r="IN154" s="51"/>
      <c r="IO154" s="51"/>
      <c r="IP154" s="51"/>
      <c r="IQ154" s="51"/>
      <c r="IR154" s="51"/>
      <c r="IS154" s="51"/>
      <c r="IT154" s="51"/>
      <c r="IU154" s="51"/>
      <c r="IV154" s="51"/>
    </row>
    <row r="155" spans="1:256" s="4" customFormat="1" ht="15.75" customHeight="1">
      <c r="A155" s="16"/>
      <c r="B155" s="48"/>
      <c r="C155" s="47"/>
      <c r="D155" s="55"/>
      <c r="E155" s="49" t="s">
        <v>143</v>
      </c>
      <c r="F155" s="24">
        <f>F156+F157</f>
        <v>229</v>
      </c>
      <c r="HT155" s="51"/>
      <c r="HU155" s="51"/>
      <c r="HV155" s="51"/>
      <c r="HW155" s="51"/>
      <c r="HX155" s="51"/>
      <c r="HY155" s="51"/>
      <c r="HZ155" s="51"/>
      <c r="IA155" s="51"/>
      <c r="IB155" s="51"/>
      <c r="IC155" s="51"/>
      <c r="ID155" s="51"/>
      <c r="IE155" s="51"/>
      <c r="IF155" s="51"/>
      <c r="IG155" s="51"/>
      <c r="IH155" s="51"/>
      <c r="II155" s="51"/>
      <c r="IJ155" s="51"/>
      <c r="IK155" s="51"/>
      <c r="IL155" s="51"/>
      <c r="IM155" s="51"/>
      <c r="IN155" s="51"/>
      <c r="IO155" s="51"/>
      <c r="IP155" s="51"/>
      <c r="IQ155" s="51"/>
      <c r="IR155" s="51"/>
      <c r="IS155" s="51"/>
      <c r="IT155" s="51"/>
      <c r="IU155" s="51"/>
      <c r="IV155" s="51"/>
    </row>
    <row r="156" spans="1:256" s="4" customFormat="1" ht="15.75" customHeight="1">
      <c r="A156" s="16"/>
      <c r="B156" s="48"/>
      <c r="C156" s="47"/>
      <c r="D156" s="55"/>
      <c r="E156" s="46" t="s">
        <v>144</v>
      </c>
      <c r="F156" s="33">
        <v>219</v>
      </c>
      <c r="HT156" s="51"/>
      <c r="HU156" s="51"/>
      <c r="HV156" s="51"/>
      <c r="HW156" s="51"/>
      <c r="HX156" s="51"/>
      <c r="HY156" s="51"/>
      <c r="HZ156" s="51"/>
      <c r="IA156" s="51"/>
      <c r="IB156" s="51"/>
      <c r="IC156" s="51"/>
      <c r="ID156" s="51"/>
      <c r="IE156" s="51"/>
      <c r="IF156" s="51"/>
      <c r="IG156" s="51"/>
      <c r="IH156" s="51"/>
      <c r="II156" s="51"/>
      <c r="IJ156" s="51"/>
      <c r="IK156" s="51"/>
      <c r="IL156" s="51"/>
      <c r="IM156" s="51"/>
      <c r="IN156" s="51"/>
      <c r="IO156" s="51"/>
      <c r="IP156" s="51"/>
      <c r="IQ156" s="51"/>
      <c r="IR156" s="51"/>
      <c r="IS156" s="51"/>
      <c r="IT156" s="51"/>
      <c r="IU156" s="51"/>
      <c r="IV156" s="51"/>
    </row>
    <row r="157" spans="1:256" s="4" customFormat="1" ht="15.75" customHeight="1">
      <c r="A157" s="16"/>
      <c r="B157" s="48"/>
      <c r="C157" s="47"/>
      <c r="D157" s="55"/>
      <c r="E157" s="46" t="s">
        <v>145</v>
      </c>
      <c r="F157" s="33">
        <v>10</v>
      </c>
      <c r="HT157" s="51"/>
      <c r="HU157" s="51"/>
      <c r="HV157" s="51"/>
      <c r="HW157" s="51"/>
      <c r="HX157" s="51"/>
      <c r="HY157" s="51"/>
      <c r="HZ157" s="51"/>
      <c r="IA157" s="51"/>
      <c r="IB157" s="51"/>
      <c r="IC157" s="51"/>
      <c r="ID157" s="51"/>
      <c r="IE157" s="51"/>
      <c r="IF157" s="51"/>
      <c r="IG157" s="51"/>
      <c r="IH157" s="51"/>
      <c r="II157" s="51"/>
      <c r="IJ157" s="51"/>
      <c r="IK157" s="51"/>
      <c r="IL157" s="51"/>
      <c r="IM157" s="51"/>
      <c r="IN157" s="51"/>
      <c r="IO157" s="51"/>
      <c r="IP157" s="51"/>
      <c r="IQ157" s="51"/>
      <c r="IR157" s="51"/>
      <c r="IS157" s="51"/>
      <c r="IT157" s="51"/>
      <c r="IU157" s="51"/>
      <c r="IV157" s="51"/>
    </row>
    <row r="158" spans="1:256" s="4" customFormat="1" ht="15.75" customHeight="1">
      <c r="A158" s="16"/>
      <c r="B158" s="48"/>
      <c r="C158" s="47"/>
      <c r="D158" s="55"/>
      <c r="E158" s="49" t="s">
        <v>146</v>
      </c>
      <c r="F158" s="24">
        <f>F159+F160</f>
        <v>230</v>
      </c>
      <c r="HT158" s="51"/>
      <c r="HU158" s="51"/>
      <c r="HV158" s="51"/>
      <c r="HW158" s="51"/>
      <c r="HX158" s="51"/>
      <c r="HY158" s="51"/>
      <c r="HZ158" s="51"/>
      <c r="IA158" s="51"/>
      <c r="IB158" s="51"/>
      <c r="IC158" s="51"/>
      <c r="ID158" s="51"/>
      <c r="IE158" s="51"/>
      <c r="IF158" s="51"/>
      <c r="IG158" s="51"/>
      <c r="IH158" s="51"/>
      <c r="II158" s="51"/>
      <c r="IJ158" s="51"/>
      <c r="IK158" s="51"/>
      <c r="IL158" s="51"/>
      <c r="IM158" s="51"/>
      <c r="IN158" s="51"/>
      <c r="IO158" s="51"/>
      <c r="IP158" s="51"/>
      <c r="IQ158" s="51"/>
      <c r="IR158" s="51"/>
      <c r="IS158" s="51"/>
      <c r="IT158" s="51"/>
      <c r="IU158" s="51"/>
      <c r="IV158" s="51"/>
    </row>
    <row r="159" spans="1:256" s="4" customFormat="1" ht="15.75" customHeight="1">
      <c r="A159" s="16"/>
      <c r="B159" s="48"/>
      <c r="C159" s="47"/>
      <c r="D159" s="55"/>
      <c r="E159" s="46" t="s">
        <v>49</v>
      </c>
      <c r="F159" s="33">
        <v>200</v>
      </c>
      <c r="HT159" s="51"/>
      <c r="HU159" s="51"/>
      <c r="HV159" s="51"/>
      <c r="HW159" s="51"/>
      <c r="HX159" s="51"/>
      <c r="HY159" s="51"/>
      <c r="HZ159" s="51"/>
      <c r="IA159" s="51"/>
      <c r="IB159" s="51"/>
      <c r="IC159" s="51"/>
      <c r="ID159" s="51"/>
      <c r="IE159" s="51"/>
      <c r="IF159" s="51"/>
      <c r="IG159" s="51"/>
      <c r="IH159" s="51"/>
      <c r="II159" s="51"/>
      <c r="IJ159" s="51"/>
      <c r="IK159" s="51"/>
      <c r="IL159" s="51"/>
      <c r="IM159" s="51"/>
      <c r="IN159" s="51"/>
      <c r="IO159" s="51"/>
      <c r="IP159" s="51"/>
      <c r="IQ159" s="51"/>
      <c r="IR159" s="51"/>
      <c r="IS159" s="51"/>
      <c r="IT159" s="51"/>
      <c r="IU159" s="51"/>
      <c r="IV159" s="51"/>
    </row>
    <row r="160" spans="1:256" s="4" customFormat="1" ht="15.75" customHeight="1">
      <c r="A160" s="16"/>
      <c r="B160" s="48"/>
      <c r="C160" s="47"/>
      <c r="D160" s="55"/>
      <c r="E160" s="46" t="s">
        <v>147</v>
      </c>
      <c r="F160" s="33">
        <v>30</v>
      </c>
      <c r="HT160" s="51"/>
      <c r="HU160" s="51"/>
      <c r="HV160" s="51"/>
      <c r="HW160" s="51"/>
      <c r="HX160" s="51"/>
      <c r="HY160" s="51"/>
      <c r="HZ160" s="51"/>
      <c r="IA160" s="51"/>
      <c r="IB160" s="51"/>
      <c r="IC160" s="51"/>
      <c r="ID160" s="51"/>
      <c r="IE160" s="51"/>
      <c r="IF160" s="51"/>
      <c r="IG160" s="51"/>
      <c r="IH160" s="51"/>
      <c r="II160" s="51"/>
      <c r="IJ160" s="51"/>
      <c r="IK160" s="51"/>
      <c r="IL160" s="51"/>
      <c r="IM160" s="51"/>
      <c r="IN160" s="51"/>
      <c r="IO160" s="51"/>
      <c r="IP160" s="51"/>
      <c r="IQ160" s="51"/>
      <c r="IR160" s="51"/>
      <c r="IS160" s="51"/>
      <c r="IT160" s="51"/>
      <c r="IU160" s="51"/>
      <c r="IV160" s="51"/>
    </row>
    <row r="161" spans="1:256" s="4" customFormat="1" ht="15.75" customHeight="1">
      <c r="A161" s="16"/>
      <c r="B161" s="48"/>
      <c r="C161" s="47"/>
      <c r="D161" s="55"/>
      <c r="E161" s="49" t="s">
        <v>148</v>
      </c>
      <c r="F161" s="24">
        <f>F162</f>
        <v>34</v>
      </c>
      <c r="HT161" s="51"/>
      <c r="HU161" s="51"/>
      <c r="HV161" s="51"/>
      <c r="HW161" s="51"/>
      <c r="HX161" s="51"/>
      <c r="HY161" s="51"/>
      <c r="HZ161" s="51"/>
      <c r="IA161" s="51"/>
      <c r="IB161" s="51"/>
      <c r="IC161" s="51"/>
      <c r="ID161" s="51"/>
      <c r="IE161" s="51"/>
      <c r="IF161" s="51"/>
      <c r="IG161" s="51"/>
      <c r="IH161" s="51"/>
      <c r="II161" s="51"/>
      <c r="IJ161" s="51"/>
      <c r="IK161" s="51"/>
      <c r="IL161" s="51"/>
      <c r="IM161" s="51"/>
      <c r="IN161" s="51"/>
      <c r="IO161" s="51"/>
      <c r="IP161" s="51"/>
      <c r="IQ161" s="51"/>
      <c r="IR161" s="51"/>
      <c r="IS161" s="51"/>
      <c r="IT161" s="51"/>
      <c r="IU161" s="51"/>
      <c r="IV161" s="51"/>
    </row>
    <row r="162" spans="1:256" s="4" customFormat="1" ht="15.75" customHeight="1">
      <c r="A162" s="16"/>
      <c r="B162" s="48"/>
      <c r="C162" s="47"/>
      <c r="D162" s="55"/>
      <c r="E162" s="46" t="s">
        <v>49</v>
      </c>
      <c r="F162" s="33">
        <v>34</v>
      </c>
      <c r="HT162" s="51"/>
      <c r="HU162" s="51"/>
      <c r="HV162" s="51"/>
      <c r="HW162" s="51"/>
      <c r="HX162" s="51"/>
      <c r="HY162" s="51"/>
      <c r="HZ162" s="51"/>
      <c r="IA162" s="51"/>
      <c r="IB162" s="51"/>
      <c r="IC162" s="51"/>
      <c r="ID162" s="51"/>
      <c r="IE162" s="51"/>
      <c r="IF162" s="51"/>
      <c r="IG162" s="51"/>
      <c r="IH162" s="51"/>
      <c r="II162" s="51"/>
      <c r="IJ162" s="51"/>
      <c r="IK162" s="51"/>
      <c r="IL162" s="51"/>
      <c r="IM162" s="51"/>
      <c r="IN162" s="51"/>
      <c r="IO162" s="51"/>
      <c r="IP162" s="51"/>
      <c r="IQ162" s="51"/>
      <c r="IR162" s="51"/>
      <c r="IS162" s="51"/>
      <c r="IT162" s="51"/>
      <c r="IU162" s="51"/>
      <c r="IV162" s="51"/>
    </row>
    <row r="163" spans="1:256" s="4" customFormat="1" ht="15.75" customHeight="1">
      <c r="A163" s="16"/>
      <c r="B163" s="48"/>
      <c r="C163" s="47"/>
      <c r="D163" s="55"/>
      <c r="E163" s="49" t="s">
        <v>149</v>
      </c>
      <c r="F163" s="62">
        <f>F164</f>
        <v>1135</v>
      </c>
      <c r="HT163" s="51"/>
      <c r="HU163" s="51"/>
      <c r="HV163" s="51"/>
      <c r="HW163" s="51"/>
      <c r="HX163" s="51"/>
      <c r="HY163" s="51"/>
      <c r="HZ163" s="51"/>
      <c r="IA163" s="51"/>
      <c r="IB163" s="51"/>
      <c r="IC163" s="51"/>
      <c r="ID163" s="51"/>
      <c r="IE163" s="51"/>
      <c r="IF163" s="51"/>
      <c r="IG163" s="51"/>
      <c r="IH163" s="51"/>
      <c r="II163" s="51"/>
      <c r="IJ163" s="51"/>
      <c r="IK163" s="51"/>
      <c r="IL163" s="51"/>
      <c r="IM163" s="51"/>
      <c r="IN163" s="51"/>
      <c r="IO163" s="51"/>
      <c r="IP163" s="51"/>
      <c r="IQ163" s="51"/>
      <c r="IR163" s="51"/>
      <c r="IS163" s="51"/>
      <c r="IT163" s="51"/>
      <c r="IU163" s="51"/>
      <c r="IV163" s="51"/>
    </row>
    <row r="164" spans="1:256" s="4" customFormat="1" ht="15.75" customHeight="1">
      <c r="A164" s="16"/>
      <c r="B164" s="48"/>
      <c r="C164" s="47"/>
      <c r="D164" s="55"/>
      <c r="E164" s="46" t="s">
        <v>150</v>
      </c>
      <c r="F164" s="63">
        <v>1135</v>
      </c>
      <c r="HT164" s="51"/>
      <c r="HU164" s="51"/>
      <c r="HV164" s="51"/>
      <c r="HW164" s="51"/>
      <c r="HX164" s="51"/>
      <c r="HY164" s="51"/>
      <c r="HZ164" s="51"/>
      <c r="IA164" s="51"/>
      <c r="IB164" s="51"/>
      <c r="IC164" s="51"/>
      <c r="ID164" s="51"/>
      <c r="IE164" s="51"/>
      <c r="IF164" s="51"/>
      <c r="IG164" s="51"/>
      <c r="IH164" s="51"/>
      <c r="II164" s="51"/>
      <c r="IJ164" s="51"/>
      <c r="IK164" s="51"/>
      <c r="IL164" s="51"/>
      <c r="IM164" s="51"/>
      <c r="IN164" s="51"/>
      <c r="IO164" s="51"/>
      <c r="IP164" s="51"/>
      <c r="IQ164" s="51"/>
      <c r="IR164" s="51"/>
      <c r="IS164" s="51"/>
      <c r="IT164" s="51"/>
      <c r="IU164" s="51"/>
      <c r="IV164" s="51"/>
    </row>
    <row r="165" spans="1:256" s="4" customFormat="1" ht="15.75" customHeight="1">
      <c r="A165" s="16"/>
      <c r="B165" s="48"/>
      <c r="C165" s="47"/>
      <c r="D165" s="55"/>
      <c r="E165" s="64" t="s">
        <v>151</v>
      </c>
      <c r="F165" s="62">
        <f>F166+F167+F168</f>
        <v>190</v>
      </c>
      <c r="HT165" s="51"/>
      <c r="HU165" s="51"/>
      <c r="HV165" s="51"/>
      <c r="HW165" s="51"/>
      <c r="HX165" s="51"/>
      <c r="HY165" s="51"/>
      <c r="HZ165" s="51"/>
      <c r="IA165" s="51"/>
      <c r="IB165" s="51"/>
      <c r="IC165" s="51"/>
      <c r="ID165" s="51"/>
      <c r="IE165" s="51"/>
      <c r="IF165" s="51"/>
      <c r="IG165" s="51"/>
      <c r="IH165" s="51"/>
      <c r="II165" s="51"/>
      <c r="IJ165" s="51"/>
      <c r="IK165" s="51"/>
      <c r="IL165" s="51"/>
      <c r="IM165" s="51"/>
      <c r="IN165" s="51"/>
      <c r="IO165" s="51"/>
      <c r="IP165" s="51"/>
      <c r="IQ165" s="51"/>
      <c r="IR165" s="51"/>
      <c r="IS165" s="51"/>
      <c r="IT165" s="51"/>
      <c r="IU165" s="51"/>
      <c r="IV165" s="51"/>
    </row>
    <row r="166" spans="1:256" s="4" customFormat="1" ht="15.75" customHeight="1">
      <c r="A166" s="16"/>
      <c r="B166" s="48"/>
      <c r="C166" s="47"/>
      <c r="D166" s="55"/>
      <c r="E166" s="46" t="s">
        <v>49</v>
      </c>
      <c r="F166" s="63">
        <v>91</v>
      </c>
      <c r="HT166" s="51"/>
      <c r="HU166" s="51"/>
      <c r="HV166" s="51"/>
      <c r="HW166" s="51"/>
      <c r="HX166" s="51"/>
      <c r="HY166" s="51"/>
      <c r="HZ166" s="51"/>
      <c r="IA166" s="51"/>
      <c r="IB166" s="51"/>
      <c r="IC166" s="51"/>
      <c r="ID166" s="51"/>
      <c r="IE166" s="51"/>
      <c r="IF166" s="51"/>
      <c r="IG166" s="51"/>
      <c r="IH166" s="51"/>
      <c r="II166" s="51"/>
      <c r="IJ166" s="51"/>
      <c r="IK166" s="51"/>
      <c r="IL166" s="51"/>
      <c r="IM166" s="51"/>
      <c r="IN166" s="51"/>
      <c r="IO166" s="51"/>
      <c r="IP166" s="51"/>
      <c r="IQ166" s="51"/>
      <c r="IR166" s="51"/>
      <c r="IS166" s="51"/>
      <c r="IT166" s="51"/>
      <c r="IU166" s="51"/>
      <c r="IV166" s="51"/>
    </row>
    <row r="167" spans="1:256" s="4" customFormat="1" ht="15.75" customHeight="1">
      <c r="A167" s="16"/>
      <c r="B167" s="48"/>
      <c r="C167" s="47"/>
      <c r="D167" s="55"/>
      <c r="E167" s="46" t="s">
        <v>50</v>
      </c>
      <c r="F167" s="63">
        <v>57</v>
      </c>
      <c r="HT167" s="51"/>
      <c r="HU167" s="51"/>
      <c r="HV167" s="51"/>
      <c r="HW167" s="51"/>
      <c r="HX167" s="51"/>
      <c r="HY167" s="51"/>
      <c r="HZ167" s="51"/>
      <c r="IA167" s="51"/>
      <c r="IB167" s="51"/>
      <c r="IC167" s="51"/>
      <c r="ID167" s="51"/>
      <c r="IE167" s="51"/>
      <c r="IF167" s="51"/>
      <c r="IG167" s="51"/>
      <c r="IH167" s="51"/>
      <c r="II167" s="51"/>
      <c r="IJ167" s="51"/>
      <c r="IK167" s="51"/>
      <c r="IL167" s="51"/>
      <c r="IM167" s="51"/>
      <c r="IN167" s="51"/>
      <c r="IO167" s="51"/>
      <c r="IP167" s="51"/>
      <c r="IQ167" s="51"/>
      <c r="IR167" s="51"/>
      <c r="IS167" s="51"/>
      <c r="IT167" s="51"/>
      <c r="IU167" s="51"/>
      <c r="IV167" s="51"/>
    </row>
    <row r="168" spans="1:256" s="4" customFormat="1" ht="15.75" customHeight="1">
      <c r="A168" s="16"/>
      <c r="B168" s="48"/>
      <c r="C168" s="47"/>
      <c r="D168" s="55"/>
      <c r="E168" s="46" t="s">
        <v>152</v>
      </c>
      <c r="F168" s="63">
        <v>42</v>
      </c>
      <c r="HT168" s="51"/>
      <c r="HU168" s="51"/>
      <c r="HV168" s="51"/>
      <c r="HW168" s="51"/>
      <c r="HX168" s="51"/>
      <c r="HY168" s="51"/>
      <c r="HZ168" s="51"/>
      <c r="IA168" s="51"/>
      <c r="IB168" s="51"/>
      <c r="IC168" s="51"/>
      <c r="ID168" s="51"/>
      <c r="IE168" s="51"/>
      <c r="IF168" s="51"/>
      <c r="IG168" s="51"/>
      <c r="IH168" s="51"/>
      <c r="II168" s="51"/>
      <c r="IJ168" s="51"/>
      <c r="IK168" s="51"/>
      <c r="IL168" s="51"/>
      <c r="IM168" s="51"/>
      <c r="IN168" s="51"/>
      <c r="IO168" s="51"/>
      <c r="IP168" s="51"/>
      <c r="IQ168" s="51"/>
      <c r="IR168" s="51"/>
      <c r="IS168" s="51"/>
      <c r="IT168" s="51"/>
      <c r="IU168" s="51"/>
      <c r="IV168" s="51"/>
    </row>
    <row r="169" spans="1:256" s="4" customFormat="1" ht="15.75" customHeight="1">
      <c r="A169" s="16"/>
      <c r="B169" s="48"/>
      <c r="C169" s="47"/>
      <c r="D169" s="55"/>
      <c r="E169" s="64" t="s">
        <v>153</v>
      </c>
      <c r="F169" s="62">
        <f>F170+F171</f>
        <v>857</v>
      </c>
      <c r="HT169" s="51"/>
      <c r="HU169" s="51"/>
      <c r="HV169" s="51"/>
      <c r="HW169" s="51"/>
      <c r="HX169" s="51"/>
      <c r="HY169" s="51"/>
      <c r="HZ169" s="51"/>
      <c r="IA169" s="51"/>
      <c r="IB169" s="51"/>
      <c r="IC169" s="51"/>
      <c r="ID169" s="51"/>
      <c r="IE169" s="51"/>
      <c r="IF169" s="51"/>
      <c r="IG169" s="51"/>
      <c r="IH169" s="51"/>
      <c r="II169" s="51"/>
      <c r="IJ169" s="51"/>
      <c r="IK169" s="51"/>
      <c r="IL169" s="51"/>
      <c r="IM169" s="51"/>
      <c r="IN169" s="51"/>
      <c r="IO169" s="51"/>
      <c r="IP169" s="51"/>
      <c r="IQ169" s="51"/>
      <c r="IR169" s="51"/>
      <c r="IS169" s="51"/>
      <c r="IT169" s="51"/>
      <c r="IU169" s="51"/>
      <c r="IV169" s="51"/>
    </row>
    <row r="170" spans="1:256" s="4" customFormat="1" ht="15.75" customHeight="1">
      <c r="A170" s="16"/>
      <c r="B170" s="48"/>
      <c r="C170" s="47"/>
      <c r="D170" s="55"/>
      <c r="E170" s="46" t="s">
        <v>154</v>
      </c>
      <c r="F170" s="63">
        <v>57</v>
      </c>
      <c r="HT170" s="51"/>
      <c r="HU170" s="51"/>
      <c r="HV170" s="51"/>
      <c r="HW170" s="51"/>
      <c r="HX170" s="51"/>
      <c r="HY170" s="51"/>
      <c r="HZ170" s="51"/>
      <c r="IA170" s="51"/>
      <c r="IB170" s="51"/>
      <c r="IC170" s="51"/>
      <c r="ID170" s="51"/>
      <c r="IE170" s="51"/>
      <c r="IF170" s="51"/>
      <c r="IG170" s="51"/>
      <c r="IH170" s="51"/>
      <c r="II170" s="51"/>
      <c r="IJ170" s="51"/>
      <c r="IK170" s="51"/>
      <c r="IL170" s="51"/>
      <c r="IM170" s="51"/>
      <c r="IN170" s="51"/>
      <c r="IO170" s="51"/>
      <c r="IP170" s="51"/>
      <c r="IQ170" s="51"/>
      <c r="IR170" s="51"/>
      <c r="IS170" s="51"/>
      <c r="IT170" s="51"/>
      <c r="IU170" s="51"/>
      <c r="IV170" s="51"/>
    </row>
    <row r="171" spans="1:256" s="4" customFormat="1" ht="15.75" customHeight="1">
      <c r="A171" s="16"/>
      <c r="B171" s="48"/>
      <c r="C171" s="47"/>
      <c r="D171" s="55"/>
      <c r="E171" s="46" t="s">
        <v>155</v>
      </c>
      <c r="F171" s="63">
        <v>800</v>
      </c>
      <c r="HT171" s="51"/>
      <c r="HU171" s="51"/>
      <c r="HV171" s="51"/>
      <c r="HW171" s="51"/>
      <c r="HX171" s="51"/>
      <c r="HY171" s="51"/>
      <c r="HZ171" s="51"/>
      <c r="IA171" s="51"/>
      <c r="IB171" s="51"/>
      <c r="IC171" s="51"/>
      <c r="ID171" s="51"/>
      <c r="IE171" s="51"/>
      <c r="IF171" s="51"/>
      <c r="IG171" s="51"/>
      <c r="IH171" s="51"/>
      <c r="II171" s="51"/>
      <c r="IJ171" s="51"/>
      <c r="IK171" s="51"/>
      <c r="IL171" s="51"/>
      <c r="IM171" s="51"/>
      <c r="IN171" s="51"/>
      <c r="IO171" s="51"/>
      <c r="IP171" s="51"/>
      <c r="IQ171" s="51"/>
      <c r="IR171" s="51"/>
      <c r="IS171" s="51"/>
      <c r="IT171" s="51"/>
      <c r="IU171" s="51"/>
      <c r="IV171" s="51"/>
    </row>
    <row r="172" spans="1:256" s="4" customFormat="1" ht="15.75" customHeight="1">
      <c r="A172" s="16"/>
      <c r="B172" s="48"/>
      <c r="C172" s="47"/>
      <c r="D172" s="55"/>
      <c r="E172" s="64" t="s">
        <v>156</v>
      </c>
      <c r="F172" s="62">
        <v>400</v>
      </c>
      <c r="HT172" s="51"/>
      <c r="HU172" s="51"/>
      <c r="HV172" s="51"/>
      <c r="HW172" s="51"/>
      <c r="HX172" s="51"/>
      <c r="HY172" s="51"/>
      <c r="HZ172" s="51"/>
      <c r="IA172" s="51"/>
      <c r="IB172" s="51"/>
      <c r="IC172" s="51"/>
      <c r="ID172" s="51"/>
      <c r="IE172" s="51"/>
      <c r="IF172" s="51"/>
      <c r="IG172" s="51"/>
      <c r="IH172" s="51"/>
      <c r="II172" s="51"/>
      <c r="IJ172" s="51"/>
      <c r="IK172" s="51"/>
      <c r="IL172" s="51"/>
      <c r="IM172" s="51"/>
      <c r="IN172" s="51"/>
      <c r="IO172" s="51"/>
      <c r="IP172" s="51"/>
      <c r="IQ172" s="51"/>
      <c r="IR172" s="51"/>
      <c r="IS172" s="51"/>
      <c r="IT172" s="51"/>
      <c r="IU172" s="51"/>
      <c r="IV172" s="51"/>
    </row>
    <row r="173" spans="1:256" s="4" customFormat="1" ht="15.75" customHeight="1">
      <c r="A173" s="16"/>
      <c r="B173" s="48"/>
      <c r="C173" s="47"/>
      <c r="D173" s="55"/>
      <c r="E173" s="46" t="s">
        <v>157</v>
      </c>
      <c r="F173" s="63">
        <v>400</v>
      </c>
      <c r="HT173" s="51"/>
      <c r="HU173" s="51"/>
      <c r="HV173" s="51"/>
      <c r="HW173" s="51"/>
      <c r="HX173" s="51"/>
      <c r="HY173" s="51"/>
      <c r="HZ173" s="51"/>
      <c r="IA173" s="51"/>
      <c r="IB173" s="51"/>
      <c r="IC173" s="51"/>
      <c r="ID173" s="51"/>
      <c r="IE173" s="51"/>
      <c r="IF173" s="51"/>
      <c r="IG173" s="51"/>
      <c r="IH173" s="51"/>
      <c r="II173" s="51"/>
      <c r="IJ173" s="51"/>
      <c r="IK173" s="51"/>
      <c r="IL173" s="51"/>
      <c r="IM173" s="51"/>
      <c r="IN173" s="51"/>
      <c r="IO173" s="51"/>
      <c r="IP173" s="51"/>
      <c r="IQ173" s="51"/>
      <c r="IR173" s="51"/>
      <c r="IS173" s="51"/>
      <c r="IT173" s="51"/>
      <c r="IU173" s="51"/>
      <c r="IV173" s="51"/>
    </row>
    <row r="174" spans="1:256" s="4" customFormat="1" ht="15.75" customHeight="1">
      <c r="A174" s="16"/>
      <c r="B174" s="48"/>
      <c r="C174" s="47"/>
      <c r="D174" s="55"/>
      <c r="E174" s="64" t="s">
        <v>158</v>
      </c>
      <c r="F174" s="65">
        <f>F175+F176</f>
        <v>3000</v>
      </c>
      <c r="HT174" s="51"/>
      <c r="HU174" s="51"/>
      <c r="HV174" s="51"/>
      <c r="HW174" s="51"/>
      <c r="HX174" s="51"/>
      <c r="HY174" s="51"/>
      <c r="HZ174" s="51"/>
      <c r="IA174" s="51"/>
      <c r="IB174" s="51"/>
      <c r="IC174" s="51"/>
      <c r="ID174" s="51"/>
      <c r="IE174" s="51"/>
      <c r="IF174" s="51"/>
      <c r="IG174" s="51"/>
      <c r="IH174" s="51"/>
      <c r="II174" s="51"/>
      <c r="IJ174" s="51"/>
      <c r="IK174" s="51"/>
      <c r="IL174" s="51"/>
      <c r="IM174" s="51"/>
      <c r="IN174" s="51"/>
      <c r="IO174" s="51"/>
      <c r="IP174" s="51"/>
      <c r="IQ174" s="51"/>
      <c r="IR174" s="51"/>
      <c r="IS174" s="51"/>
      <c r="IT174" s="51"/>
      <c r="IU174" s="51"/>
      <c r="IV174" s="51"/>
    </row>
    <row r="175" spans="1:256" s="4" customFormat="1" ht="15.75" customHeight="1">
      <c r="A175" s="16"/>
      <c r="B175" s="48"/>
      <c r="C175" s="47"/>
      <c r="D175" s="55"/>
      <c r="E175" s="46" t="s">
        <v>159</v>
      </c>
      <c r="F175" s="33">
        <v>1485</v>
      </c>
      <c r="HT175" s="51"/>
      <c r="HU175" s="51"/>
      <c r="HV175" s="51"/>
      <c r="HW175" s="51"/>
      <c r="HX175" s="51"/>
      <c r="HY175" s="51"/>
      <c r="HZ175" s="51"/>
      <c r="IA175" s="51"/>
      <c r="IB175" s="51"/>
      <c r="IC175" s="51"/>
      <c r="ID175" s="51"/>
      <c r="IE175" s="51"/>
      <c r="IF175" s="51"/>
      <c r="IG175" s="51"/>
      <c r="IH175" s="51"/>
      <c r="II175" s="51"/>
      <c r="IJ175" s="51"/>
      <c r="IK175" s="51"/>
      <c r="IL175" s="51"/>
      <c r="IM175" s="51"/>
      <c r="IN175" s="51"/>
      <c r="IO175" s="51"/>
      <c r="IP175" s="51"/>
      <c r="IQ175" s="51"/>
      <c r="IR175" s="51"/>
      <c r="IS175" s="51"/>
      <c r="IT175" s="51"/>
      <c r="IU175" s="51"/>
      <c r="IV175" s="51"/>
    </row>
    <row r="176" spans="1:256" s="4" customFormat="1" ht="15.75" customHeight="1">
      <c r="A176" s="16"/>
      <c r="B176" s="48"/>
      <c r="C176" s="47"/>
      <c r="D176" s="55"/>
      <c r="E176" s="46" t="s">
        <v>160</v>
      </c>
      <c r="F176" s="33">
        <v>1515</v>
      </c>
      <c r="HT176" s="51"/>
      <c r="HU176" s="51"/>
      <c r="HV176" s="51"/>
      <c r="HW176" s="51"/>
      <c r="HX176" s="51"/>
      <c r="HY176" s="51"/>
      <c r="HZ176" s="51"/>
      <c r="IA176" s="51"/>
      <c r="IB176" s="51"/>
      <c r="IC176" s="51"/>
      <c r="ID176" s="51"/>
      <c r="IE176" s="51"/>
      <c r="IF176" s="51"/>
      <c r="IG176" s="51"/>
      <c r="IH176" s="51"/>
      <c r="II176" s="51"/>
      <c r="IJ176" s="51"/>
      <c r="IK176" s="51"/>
      <c r="IL176" s="51"/>
      <c r="IM176" s="51"/>
      <c r="IN176" s="51"/>
      <c r="IO176" s="51"/>
      <c r="IP176" s="51"/>
      <c r="IQ176" s="51"/>
      <c r="IR176" s="51"/>
      <c r="IS176" s="51"/>
      <c r="IT176" s="51"/>
      <c r="IU176" s="51"/>
      <c r="IV176" s="51"/>
    </row>
    <row r="177" spans="1:256" s="4" customFormat="1" ht="15.75" customHeight="1">
      <c r="A177" s="16"/>
      <c r="B177" s="48"/>
      <c r="C177" s="47"/>
      <c r="D177" s="54" t="s">
        <v>161</v>
      </c>
      <c r="E177" s="23" t="s">
        <v>162</v>
      </c>
      <c r="F177" s="24">
        <f>F178+F181+F183+F185+F191+F194+F198</f>
        <v>14846</v>
      </c>
      <c r="HT177" s="51"/>
      <c r="HU177" s="51"/>
      <c r="HV177" s="51"/>
      <c r="HW177" s="51"/>
      <c r="HX177" s="51"/>
      <c r="HY177" s="51"/>
      <c r="HZ177" s="51"/>
      <c r="IA177" s="51"/>
      <c r="IB177" s="51"/>
      <c r="IC177" s="51"/>
      <c r="ID177" s="51"/>
      <c r="IE177" s="51"/>
      <c r="IF177" s="51"/>
      <c r="IG177" s="51"/>
      <c r="IH177" s="51"/>
      <c r="II177" s="51"/>
      <c r="IJ177" s="51"/>
      <c r="IK177" s="51"/>
      <c r="IL177" s="51"/>
      <c r="IM177" s="51"/>
      <c r="IN177" s="51"/>
      <c r="IO177" s="51"/>
      <c r="IP177" s="51"/>
      <c r="IQ177" s="51"/>
      <c r="IR177" s="51"/>
      <c r="IS177" s="51"/>
      <c r="IT177" s="51"/>
      <c r="IU177" s="51"/>
      <c r="IV177" s="51"/>
    </row>
    <row r="178" spans="1:256" s="4" customFormat="1" ht="15.75" customHeight="1">
      <c r="A178" s="16"/>
      <c r="B178" s="48"/>
      <c r="C178" s="47"/>
      <c r="D178" s="55"/>
      <c r="E178" s="49" t="s">
        <v>163</v>
      </c>
      <c r="F178" s="24">
        <f>F179+F180</f>
        <v>440</v>
      </c>
      <c r="HT178" s="51"/>
      <c r="HU178" s="51"/>
      <c r="HV178" s="51"/>
      <c r="HW178" s="51"/>
      <c r="HX178" s="51"/>
      <c r="HY178" s="51"/>
      <c r="HZ178" s="51"/>
      <c r="IA178" s="51"/>
      <c r="IB178" s="51"/>
      <c r="IC178" s="51"/>
      <c r="ID178" s="51"/>
      <c r="IE178" s="51"/>
      <c r="IF178" s="51"/>
      <c r="IG178" s="51"/>
      <c r="IH178" s="51"/>
      <c r="II178" s="51"/>
      <c r="IJ178" s="51"/>
      <c r="IK178" s="51"/>
      <c r="IL178" s="51"/>
      <c r="IM178" s="51"/>
      <c r="IN178" s="51"/>
      <c r="IO178" s="51"/>
      <c r="IP178" s="51"/>
      <c r="IQ178" s="51"/>
      <c r="IR178" s="51"/>
      <c r="IS178" s="51"/>
      <c r="IT178" s="51"/>
      <c r="IU178" s="51"/>
      <c r="IV178" s="51"/>
    </row>
    <row r="179" spans="1:256" s="4" customFormat="1" ht="15.75" customHeight="1">
      <c r="A179" s="16"/>
      <c r="B179" s="48"/>
      <c r="C179" s="47"/>
      <c r="D179" s="55"/>
      <c r="E179" s="46" t="s">
        <v>49</v>
      </c>
      <c r="F179" s="33">
        <v>343</v>
      </c>
      <c r="HT179" s="51"/>
      <c r="HU179" s="51"/>
      <c r="HV179" s="51"/>
      <c r="HW179" s="51"/>
      <c r="HX179" s="51"/>
      <c r="HY179" s="51"/>
      <c r="HZ179" s="51"/>
      <c r="IA179" s="51"/>
      <c r="IB179" s="51"/>
      <c r="IC179" s="51"/>
      <c r="ID179" s="51"/>
      <c r="IE179" s="51"/>
      <c r="IF179" s="51"/>
      <c r="IG179" s="51"/>
      <c r="IH179" s="51"/>
      <c r="II179" s="51"/>
      <c r="IJ179" s="51"/>
      <c r="IK179" s="51"/>
      <c r="IL179" s="51"/>
      <c r="IM179" s="51"/>
      <c r="IN179" s="51"/>
      <c r="IO179" s="51"/>
      <c r="IP179" s="51"/>
      <c r="IQ179" s="51"/>
      <c r="IR179" s="51"/>
      <c r="IS179" s="51"/>
      <c r="IT179" s="51"/>
      <c r="IU179" s="51"/>
      <c r="IV179" s="51"/>
    </row>
    <row r="180" spans="1:256" s="4" customFormat="1" ht="15.75" customHeight="1">
      <c r="A180" s="16"/>
      <c r="B180" s="48"/>
      <c r="C180" s="47"/>
      <c r="D180" s="55"/>
      <c r="E180" s="46" t="s">
        <v>164</v>
      </c>
      <c r="F180" s="33">
        <v>97</v>
      </c>
      <c r="HT180" s="51"/>
      <c r="HU180" s="51"/>
      <c r="HV180" s="51"/>
      <c r="HW180" s="51"/>
      <c r="HX180" s="51"/>
      <c r="HY180" s="51"/>
      <c r="HZ180" s="51"/>
      <c r="IA180" s="51"/>
      <c r="IB180" s="51"/>
      <c r="IC180" s="51"/>
      <c r="ID180" s="51"/>
      <c r="IE180" s="51"/>
      <c r="IF180" s="51"/>
      <c r="IG180" s="51"/>
      <c r="IH180" s="51"/>
      <c r="II180" s="51"/>
      <c r="IJ180" s="51"/>
      <c r="IK180" s="51"/>
      <c r="IL180" s="51"/>
      <c r="IM180" s="51"/>
      <c r="IN180" s="51"/>
      <c r="IO180" s="51"/>
      <c r="IP180" s="51"/>
      <c r="IQ180" s="51"/>
      <c r="IR180" s="51"/>
      <c r="IS180" s="51"/>
      <c r="IT180" s="51"/>
      <c r="IU180" s="51"/>
      <c r="IV180" s="51"/>
    </row>
    <row r="181" spans="1:256" s="4" customFormat="1" ht="15.75" customHeight="1">
      <c r="A181" s="16"/>
      <c r="B181" s="48"/>
      <c r="C181" s="47"/>
      <c r="D181" s="55"/>
      <c r="E181" s="49" t="s">
        <v>165</v>
      </c>
      <c r="F181" s="24">
        <f>F182</f>
        <v>3897</v>
      </c>
      <c r="HT181" s="51"/>
      <c r="HU181" s="51"/>
      <c r="HV181" s="51"/>
      <c r="HW181" s="51"/>
      <c r="HX181" s="51"/>
      <c r="HY181" s="51"/>
      <c r="HZ181" s="51"/>
      <c r="IA181" s="51"/>
      <c r="IB181" s="51"/>
      <c r="IC181" s="51"/>
      <c r="ID181" s="51"/>
      <c r="IE181" s="51"/>
      <c r="IF181" s="51"/>
      <c r="IG181" s="51"/>
      <c r="IH181" s="51"/>
      <c r="II181" s="51"/>
      <c r="IJ181" s="51"/>
      <c r="IK181" s="51"/>
      <c r="IL181" s="51"/>
      <c r="IM181" s="51"/>
      <c r="IN181" s="51"/>
      <c r="IO181" s="51"/>
      <c r="IP181" s="51"/>
      <c r="IQ181" s="51"/>
      <c r="IR181" s="51"/>
      <c r="IS181" s="51"/>
      <c r="IT181" s="51"/>
      <c r="IU181" s="51"/>
      <c r="IV181" s="51"/>
    </row>
    <row r="182" spans="1:256" s="4" customFormat="1" ht="15.75" customHeight="1">
      <c r="A182" s="16"/>
      <c r="B182" s="48"/>
      <c r="C182" s="47"/>
      <c r="D182" s="55"/>
      <c r="E182" s="46" t="s">
        <v>166</v>
      </c>
      <c r="F182" s="33">
        <v>3897</v>
      </c>
      <c r="HT182" s="51"/>
      <c r="HU182" s="51"/>
      <c r="HV182" s="51"/>
      <c r="HW182" s="51"/>
      <c r="HX182" s="51"/>
      <c r="HY182" s="51"/>
      <c r="HZ182" s="51"/>
      <c r="IA182" s="51"/>
      <c r="IB182" s="51"/>
      <c r="IC182" s="51"/>
      <c r="ID182" s="51"/>
      <c r="IE182" s="51"/>
      <c r="IF182" s="51"/>
      <c r="IG182" s="51"/>
      <c r="IH182" s="51"/>
      <c r="II182" s="51"/>
      <c r="IJ182" s="51"/>
      <c r="IK182" s="51"/>
      <c r="IL182" s="51"/>
      <c r="IM182" s="51"/>
      <c r="IN182" s="51"/>
      <c r="IO182" s="51"/>
      <c r="IP182" s="51"/>
      <c r="IQ182" s="51"/>
      <c r="IR182" s="51"/>
      <c r="IS182" s="51"/>
      <c r="IT182" s="51"/>
      <c r="IU182" s="51"/>
      <c r="IV182" s="51"/>
    </row>
    <row r="183" spans="1:256" s="4" customFormat="1" ht="15.75" customHeight="1">
      <c r="A183" s="16"/>
      <c r="B183" s="48"/>
      <c r="C183" s="47"/>
      <c r="D183" s="55"/>
      <c r="E183" s="49" t="s">
        <v>167</v>
      </c>
      <c r="F183" s="24">
        <f>F184</f>
        <v>2947</v>
      </c>
      <c r="HT183" s="51"/>
      <c r="HU183" s="51"/>
      <c r="HV183" s="51"/>
      <c r="HW183" s="51"/>
      <c r="HX183" s="51"/>
      <c r="HY183" s="51"/>
      <c r="HZ183" s="51"/>
      <c r="IA183" s="51"/>
      <c r="IB183" s="51"/>
      <c r="IC183" s="51"/>
      <c r="ID183" s="51"/>
      <c r="IE183" s="51"/>
      <c r="IF183" s="51"/>
      <c r="IG183" s="51"/>
      <c r="IH183" s="51"/>
      <c r="II183" s="51"/>
      <c r="IJ183" s="51"/>
      <c r="IK183" s="51"/>
      <c r="IL183" s="51"/>
      <c r="IM183" s="51"/>
      <c r="IN183" s="51"/>
      <c r="IO183" s="51"/>
      <c r="IP183" s="51"/>
      <c r="IQ183" s="51"/>
      <c r="IR183" s="51"/>
      <c r="IS183" s="51"/>
      <c r="IT183" s="51"/>
      <c r="IU183" s="51"/>
      <c r="IV183" s="51"/>
    </row>
    <row r="184" spans="1:256" s="4" customFormat="1" ht="15.75" customHeight="1">
      <c r="A184" s="16"/>
      <c r="B184" s="48"/>
      <c r="C184" s="47"/>
      <c r="D184" s="55"/>
      <c r="E184" s="46" t="s">
        <v>168</v>
      </c>
      <c r="F184" s="33">
        <v>2947</v>
      </c>
      <c r="HT184" s="51"/>
      <c r="HU184" s="51"/>
      <c r="HV184" s="51"/>
      <c r="HW184" s="51"/>
      <c r="HX184" s="51"/>
      <c r="HY184" s="51"/>
      <c r="HZ184" s="51"/>
      <c r="IA184" s="51"/>
      <c r="IB184" s="51"/>
      <c r="IC184" s="51"/>
      <c r="ID184" s="51"/>
      <c r="IE184" s="51"/>
      <c r="IF184" s="51"/>
      <c r="IG184" s="51"/>
      <c r="IH184" s="51"/>
      <c r="II184" s="51"/>
      <c r="IJ184" s="51"/>
      <c r="IK184" s="51"/>
      <c r="IL184" s="51"/>
      <c r="IM184" s="51"/>
      <c r="IN184" s="51"/>
      <c r="IO184" s="51"/>
      <c r="IP184" s="51"/>
      <c r="IQ184" s="51"/>
      <c r="IR184" s="51"/>
      <c r="IS184" s="51"/>
      <c r="IT184" s="51"/>
      <c r="IU184" s="51"/>
      <c r="IV184" s="51"/>
    </row>
    <row r="185" spans="1:256" s="4" customFormat="1" ht="15.75" customHeight="1">
      <c r="A185" s="16"/>
      <c r="B185" s="48"/>
      <c r="C185" s="47"/>
      <c r="D185" s="55"/>
      <c r="E185" s="49" t="s">
        <v>169</v>
      </c>
      <c r="F185" s="24">
        <f>F186+F187+F188+F190+F189</f>
        <v>6532</v>
      </c>
      <c r="HT185" s="51"/>
      <c r="HU185" s="51"/>
      <c r="HV185" s="51"/>
      <c r="HW185" s="51"/>
      <c r="HX185" s="51"/>
      <c r="HY185" s="51"/>
      <c r="HZ185" s="51"/>
      <c r="IA185" s="51"/>
      <c r="IB185" s="51"/>
      <c r="IC185" s="51"/>
      <c r="ID185" s="51"/>
      <c r="IE185" s="51"/>
      <c r="IF185" s="51"/>
      <c r="IG185" s="51"/>
      <c r="IH185" s="51"/>
      <c r="II185" s="51"/>
      <c r="IJ185" s="51"/>
      <c r="IK185" s="51"/>
      <c r="IL185" s="51"/>
      <c r="IM185" s="51"/>
      <c r="IN185" s="51"/>
      <c r="IO185" s="51"/>
      <c r="IP185" s="51"/>
      <c r="IQ185" s="51"/>
      <c r="IR185" s="51"/>
      <c r="IS185" s="51"/>
      <c r="IT185" s="51"/>
      <c r="IU185" s="51"/>
      <c r="IV185" s="51"/>
    </row>
    <row r="186" spans="1:256" s="4" customFormat="1" ht="15.75" customHeight="1">
      <c r="A186" s="16"/>
      <c r="B186" s="48"/>
      <c r="C186" s="47"/>
      <c r="D186" s="55"/>
      <c r="E186" s="46" t="s">
        <v>170</v>
      </c>
      <c r="F186" s="33">
        <v>472</v>
      </c>
      <c r="HT186" s="51"/>
      <c r="HU186" s="51"/>
      <c r="HV186" s="51"/>
      <c r="HW186" s="51"/>
      <c r="HX186" s="51"/>
      <c r="HY186" s="51"/>
      <c r="HZ186" s="51"/>
      <c r="IA186" s="51"/>
      <c r="IB186" s="51"/>
      <c r="IC186" s="51"/>
      <c r="ID186" s="51"/>
      <c r="IE186" s="51"/>
      <c r="IF186" s="51"/>
      <c r="IG186" s="51"/>
      <c r="IH186" s="51"/>
      <c r="II186" s="51"/>
      <c r="IJ186" s="51"/>
      <c r="IK186" s="51"/>
      <c r="IL186" s="51"/>
      <c r="IM186" s="51"/>
      <c r="IN186" s="51"/>
      <c r="IO186" s="51"/>
      <c r="IP186" s="51"/>
      <c r="IQ186" s="51"/>
      <c r="IR186" s="51"/>
      <c r="IS186" s="51"/>
      <c r="IT186" s="51"/>
      <c r="IU186" s="51"/>
      <c r="IV186" s="51"/>
    </row>
    <row r="187" spans="1:256" s="4" customFormat="1" ht="15.75" customHeight="1">
      <c r="A187" s="16"/>
      <c r="B187" s="48"/>
      <c r="C187" s="47"/>
      <c r="D187" s="55"/>
      <c r="E187" s="46" t="s">
        <v>171</v>
      </c>
      <c r="F187" s="33">
        <v>533</v>
      </c>
      <c r="HT187" s="51"/>
      <c r="HU187" s="51"/>
      <c r="HV187" s="51"/>
      <c r="HW187" s="51"/>
      <c r="HX187" s="51"/>
      <c r="HY187" s="51"/>
      <c r="HZ187" s="51"/>
      <c r="IA187" s="51"/>
      <c r="IB187" s="51"/>
      <c r="IC187" s="51"/>
      <c r="ID187" s="51"/>
      <c r="IE187" s="51"/>
      <c r="IF187" s="51"/>
      <c r="IG187" s="51"/>
      <c r="IH187" s="51"/>
      <c r="II187" s="51"/>
      <c r="IJ187" s="51"/>
      <c r="IK187" s="51"/>
      <c r="IL187" s="51"/>
      <c r="IM187" s="51"/>
      <c r="IN187" s="51"/>
      <c r="IO187" s="51"/>
      <c r="IP187" s="51"/>
      <c r="IQ187" s="51"/>
      <c r="IR187" s="51"/>
      <c r="IS187" s="51"/>
      <c r="IT187" s="51"/>
      <c r="IU187" s="51"/>
      <c r="IV187" s="51"/>
    </row>
    <row r="188" spans="1:256" s="4" customFormat="1" ht="15.75" customHeight="1">
      <c r="A188" s="16"/>
      <c r="B188" s="48"/>
      <c r="C188" s="47"/>
      <c r="D188" s="55"/>
      <c r="E188" s="46" t="s">
        <v>172</v>
      </c>
      <c r="F188" s="33">
        <v>1027</v>
      </c>
      <c r="HT188" s="51"/>
      <c r="HU188" s="51"/>
      <c r="HV188" s="51"/>
      <c r="HW188" s="51"/>
      <c r="HX188" s="51"/>
      <c r="HY188" s="51"/>
      <c r="HZ188" s="51"/>
      <c r="IA188" s="51"/>
      <c r="IB188" s="51"/>
      <c r="IC188" s="51"/>
      <c r="ID188" s="51"/>
      <c r="IE188" s="51"/>
      <c r="IF188" s="51"/>
      <c r="IG188" s="51"/>
      <c r="IH188" s="51"/>
      <c r="II188" s="51"/>
      <c r="IJ188" s="51"/>
      <c r="IK188" s="51"/>
      <c r="IL188" s="51"/>
      <c r="IM188" s="51"/>
      <c r="IN188" s="51"/>
      <c r="IO188" s="51"/>
      <c r="IP188" s="51"/>
      <c r="IQ188" s="51"/>
      <c r="IR188" s="51"/>
      <c r="IS188" s="51"/>
      <c r="IT188" s="51"/>
      <c r="IU188" s="51"/>
      <c r="IV188" s="51"/>
    </row>
    <row r="189" spans="1:256" s="4" customFormat="1" ht="15.75" customHeight="1">
      <c r="A189" s="16"/>
      <c r="B189" s="48"/>
      <c r="C189" s="47"/>
      <c r="D189" s="55"/>
      <c r="E189" s="46" t="s">
        <v>173</v>
      </c>
      <c r="F189" s="33">
        <v>4500</v>
      </c>
      <c r="HT189" s="51"/>
      <c r="HU189" s="51"/>
      <c r="HV189" s="51"/>
      <c r="HW189" s="51"/>
      <c r="HX189" s="51"/>
      <c r="HY189" s="51"/>
      <c r="HZ189" s="51"/>
      <c r="IA189" s="51"/>
      <c r="IB189" s="51"/>
      <c r="IC189" s="51"/>
      <c r="ID189" s="51"/>
      <c r="IE189" s="51"/>
      <c r="IF189" s="51"/>
      <c r="IG189" s="51"/>
      <c r="IH189" s="51"/>
      <c r="II189" s="51"/>
      <c r="IJ189" s="51"/>
      <c r="IK189" s="51"/>
      <c r="IL189" s="51"/>
      <c r="IM189" s="51"/>
      <c r="IN189" s="51"/>
      <c r="IO189" s="51"/>
      <c r="IP189" s="51"/>
      <c r="IQ189" s="51"/>
      <c r="IR189" s="51"/>
      <c r="IS189" s="51"/>
      <c r="IT189" s="51"/>
      <c r="IU189" s="51"/>
      <c r="IV189" s="51"/>
    </row>
    <row r="190" spans="1:256" s="4" customFormat="1" ht="15.75" customHeight="1">
      <c r="A190" s="16"/>
      <c r="B190" s="48"/>
      <c r="C190" s="47"/>
      <c r="D190" s="55"/>
      <c r="E190" s="46" t="s">
        <v>174</v>
      </c>
      <c r="F190" s="33"/>
      <c r="HT190" s="51"/>
      <c r="HU190" s="51"/>
      <c r="HV190" s="51"/>
      <c r="HW190" s="51"/>
      <c r="HX190" s="51"/>
      <c r="HY190" s="51"/>
      <c r="HZ190" s="51"/>
      <c r="IA190" s="51"/>
      <c r="IB190" s="51"/>
      <c r="IC190" s="51"/>
      <c r="ID190" s="51"/>
      <c r="IE190" s="51"/>
      <c r="IF190" s="51"/>
      <c r="IG190" s="51"/>
      <c r="IH190" s="51"/>
      <c r="II190" s="51"/>
      <c r="IJ190" s="51"/>
      <c r="IK190" s="51"/>
      <c r="IL190" s="51"/>
      <c r="IM190" s="51"/>
      <c r="IN190" s="51"/>
      <c r="IO190" s="51"/>
      <c r="IP190" s="51"/>
      <c r="IQ190" s="51"/>
      <c r="IR190" s="51"/>
      <c r="IS190" s="51"/>
      <c r="IT190" s="51"/>
      <c r="IU190" s="51"/>
      <c r="IV190" s="51"/>
    </row>
    <row r="191" spans="1:256" s="4" customFormat="1" ht="15.75" customHeight="1">
      <c r="A191" s="16"/>
      <c r="B191" s="48"/>
      <c r="C191" s="47"/>
      <c r="D191" s="55"/>
      <c r="E191" s="49" t="s">
        <v>175</v>
      </c>
      <c r="F191" s="24">
        <f>F192+F193</f>
        <v>649</v>
      </c>
      <c r="HT191" s="51"/>
      <c r="HU191" s="51"/>
      <c r="HV191" s="51"/>
      <c r="HW191" s="51"/>
      <c r="HX191" s="51"/>
      <c r="HY191" s="51"/>
      <c r="HZ191" s="51"/>
      <c r="IA191" s="51"/>
      <c r="IB191" s="51"/>
      <c r="IC191" s="51"/>
      <c r="ID191" s="51"/>
      <c r="IE191" s="51"/>
      <c r="IF191" s="51"/>
      <c r="IG191" s="51"/>
      <c r="IH191" s="51"/>
      <c r="II191" s="51"/>
      <c r="IJ191" s="51"/>
      <c r="IK191" s="51"/>
      <c r="IL191" s="51"/>
      <c r="IM191" s="51"/>
      <c r="IN191" s="51"/>
      <c r="IO191" s="51"/>
      <c r="IP191" s="51"/>
      <c r="IQ191" s="51"/>
      <c r="IR191" s="51"/>
      <c r="IS191" s="51"/>
      <c r="IT191" s="51"/>
      <c r="IU191" s="51"/>
      <c r="IV191" s="51"/>
    </row>
    <row r="192" spans="1:256" s="4" customFormat="1" ht="15.75" customHeight="1">
      <c r="A192" s="16"/>
      <c r="B192" s="48"/>
      <c r="C192" s="47"/>
      <c r="D192" s="55"/>
      <c r="E192" s="46" t="s">
        <v>176</v>
      </c>
      <c r="F192" s="33"/>
      <c r="HT192" s="51"/>
      <c r="HU192" s="51"/>
      <c r="HV192" s="51"/>
      <c r="HW192" s="51"/>
      <c r="HX192" s="51"/>
      <c r="HY192" s="51"/>
      <c r="HZ192" s="51"/>
      <c r="IA192" s="51"/>
      <c r="IB192" s="51"/>
      <c r="IC192" s="51"/>
      <c r="ID192" s="51"/>
      <c r="IE192" s="51"/>
      <c r="IF192" s="51"/>
      <c r="IG192" s="51"/>
      <c r="IH192" s="51"/>
      <c r="II192" s="51"/>
      <c r="IJ192" s="51"/>
      <c r="IK192" s="51"/>
      <c r="IL192" s="51"/>
      <c r="IM192" s="51"/>
      <c r="IN192" s="51"/>
      <c r="IO192" s="51"/>
      <c r="IP192" s="51"/>
      <c r="IQ192" s="51"/>
      <c r="IR192" s="51"/>
      <c r="IS192" s="51"/>
      <c r="IT192" s="51"/>
      <c r="IU192" s="51"/>
      <c r="IV192" s="51"/>
    </row>
    <row r="193" spans="1:256" s="4" customFormat="1" ht="15.75" customHeight="1">
      <c r="A193" s="16"/>
      <c r="B193" s="48"/>
      <c r="C193" s="47"/>
      <c r="D193" s="55"/>
      <c r="E193" s="46" t="s">
        <v>177</v>
      </c>
      <c r="F193" s="33">
        <v>649</v>
      </c>
      <c r="HT193" s="51"/>
      <c r="HU193" s="51"/>
      <c r="HV193" s="51"/>
      <c r="HW193" s="51"/>
      <c r="HX193" s="51"/>
      <c r="HY193" s="51"/>
      <c r="HZ193" s="51"/>
      <c r="IA193" s="51"/>
      <c r="IB193" s="51"/>
      <c r="IC193" s="51"/>
      <c r="ID193" s="51"/>
      <c r="IE193" s="51"/>
      <c r="IF193" s="51"/>
      <c r="IG193" s="51"/>
      <c r="IH193" s="51"/>
      <c r="II193" s="51"/>
      <c r="IJ193" s="51"/>
      <c r="IK193" s="51"/>
      <c r="IL193" s="51"/>
      <c r="IM193" s="51"/>
      <c r="IN193" s="51"/>
      <c r="IO193" s="51"/>
      <c r="IP193" s="51"/>
      <c r="IQ193" s="51"/>
      <c r="IR193" s="51"/>
      <c r="IS193" s="51"/>
      <c r="IT193" s="51"/>
      <c r="IU193" s="51"/>
      <c r="IV193" s="51"/>
    </row>
    <row r="194" spans="1:256" s="4" customFormat="1" ht="15.75" customHeight="1">
      <c r="A194" s="16"/>
      <c r="B194" s="48"/>
      <c r="C194" s="47"/>
      <c r="D194" s="55"/>
      <c r="E194" s="64" t="s">
        <v>178</v>
      </c>
      <c r="F194" s="24">
        <f>F195+F196</f>
        <v>381</v>
      </c>
      <c r="HT194" s="51"/>
      <c r="HU194" s="51"/>
      <c r="HV194" s="51"/>
      <c r="HW194" s="51"/>
      <c r="HX194" s="51"/>
      <c r="HY194" s="51"/>
      <c r="HZ194" s="51"/>
      <c r="IA194" s="51"/>
      <c r="IB194" s="51"/>
      <c r="IC194" s="51"/>
      <c r="ID194" s="51"/>
      <c r="IE194" s="51"/>
      <c r="IF194" s="51"/>
      <c r="IG194" s="51"/>
      <c r="IH194" s="51"/>
      <c r="II194" s="51"/>
      <c r="IJ194" s="51"/>
      <c r="IK194" s="51"/>
      <c r="IL194" s="51"/>
      <c r="IM194" s="51"/>
      <c r="IN194" s="51"/>
      <c r="IO194" s="51"/>
      <c r="IP194" s="51"/>
      <c r="IQ194" s="51"/>
      <c r="IR194" s="51"/>
      <c r="IS194" s="51"/>
      <c r="IT194" s="51"/>
      <c r="IU194" s="51"/>
      <c r="IV194" s="51"/>
    </row>
    <row r="195" spans="1:256" s="4" customFormat="1" ht="15.75" customHeight="1">
      <c r="A195" s="16"/>
      <c r="B195" s="48"/>
      <c r="C195" s="47"/>
      <c r="D195" s="55"/>
      <c r="E195" s="46" t="s">
        <v>49</v>
      </c>
      <c r="F195" s="33">
        <v>226</v>
      </c>
      <c r="HT195" s="51"/>
      <c r="HU195" s="51"/>
      <c r="HV195" s="51"/>
      <c r="HW195" s="51"/>
      <c r="HX195" s="51"/>
      <c r="HY195" s="51"/>
      <c r="HZ195" s="51"/>
      <c r="IA195" s="51"/>
      <c r="IB195" s="51"/>
      <c r="IC195" s="51"/>
      <c r="ID195" s="51"/>
      <c r="IE195" s="51"/>
      <c r="IF195" s="51"/>
      <c r="IG195" s="51"/>
      <c r="IH195" s="51"/>
      <c r="II195" s="51"/>
      <c r="IJ195" s="51"/>
      <c r="IK195" s="51"/>
      <c r="IL195" s="51"/>
      <c r="IM195" s="51"/>
      <c r="IN195" s="51"/>
      <c r="IO195" s="51"/>
      <c r="IP195" s="51"/>
      <c r="IQ195" s="51"/>
      <c r="IR195" s="51"/>
      <c r="IS195" s="51"/>
      <c r="IT195" s="51"/>
      <c r="IU195" s="51"/>
      <c r="IV195" s="51"/>
    </row>
    <row r="196" spans="1:256" s="4" customFormat="1" ht="15.75" customHeight="1">
      <c r="A196" s="16"/>
      <c r="B196" s="48"/>
      <c r="C196" s="47"/>
      <c r="D196" s="55"/>
      <c r="E196" s="46" t="s">
        <v>50</v>
      </c>
      <c r="F196" s="33">
        <v>155</v>
      </c>
      <c r="HT196" s="51"/>
      <c r="HU196" s="51"/>
      <c r="HV196" s="51"/>
      <c r="HW196" s="51"/>
      <c r="HX196" s="51"/>
      <c r="HY196" s="51"/>
      <c r="HZ196" s="51"/>
      <c r="IA196" s="51"/>
      <c r="IB196" s="51"/>
      <c r="IC196" s="51"/>
      <c r="ID196" s="51"/>
      <c r="IE196" s="51"/>
      <c r="IF196" s="51"/>
      <c r="IG196" s="51"/>
      <c r="IH196" s="51"/>
      <c r="II196" s="51"/>
      <c r="IJ196" s="51"/>
      <c r="IK196" s="51"/>
      <c r="IL196" s="51"/>
      <c r="IM196" s="51"/>
      <c r="IN196" s="51"/>
      <c r="IO196" s="51"/>
      <c r="IP196" s="51"/>
      <c r="IQ196" s="51"/>
      <c r="IR196" s="51"/>
      <c r="IS196" s="51"/>
      <c r="IT196" s="51"/>
      <c r="IU196" s="51"/>
      <c r="IV196" s="51"/>
    </row>
    <row r="197" spans="1:256" s="4" customFormat="1" ht="15.75" customHeight="1">
      <c r="A197" s="16"/>
      <c r="B197" s="48"/>
      <c r="C197" s="47"/>
      <c r="D197" s="55"/>
      <c r="E197" s="46" t="s">
        <v>179</v>
      </c>
      <c r="F197" s="33"/>
      <c r="HT197" s="51"/>
      <c r="HU197" s="51"/>
      <c r="HV197" s="51"/>
      <c r="HW197" s="51"/>
      <c r="HX197" s="51"/>
      <c r="HY197" s="51"/>
      <c r="HZ197" s="51"/>
      <c r="IA197" s="51"/>
      <c r="IB197" s="51"/>
      <c r="IC197" s="51"/>
      <c r="ID197" s="51"/>
      <c r="IE197" s="51"/>
      <c r="IF197" s="51"/>
      <c r="IG197" s="51"/>
      <c r="IH197" s="51"/>
      <c r="II197" s="51"/>
      <c r="IJ197" s="51"/>
      <c r="IK197" s="51"/>
      <c r="IL197" s="51"/>
      <c r="IM197" s="51"/>
      <c r="IN197" s="51"/>
      <c r="IO197" s="51"/>
      <c r="IP197" s="51"/>
      <c r="IQ197" s="51"/>
      <c r="IR197" s="51"/>
      <c r="IS197" s="51"/>
      <c r="IT197" s="51"/>
      <c r="IU197" s="51"/>
      <c r="IV197" s="51"/>
    </row>
    <row r="198" spans="1:256" s="4" customFormat="1" ht="15.75" customHeight="1">
      <c r="A198" s="16"/>
      <c r="B198" s="48"/>
      <c r="C198" s="47"/>
      <c r="D198" s="55"/>
      <c r="E198" s="49" t="s">
        <v>180</v>
      </c>
      <c r="F198" s="24">
        <f>F199</f>
        <v>0</v>
      </c>
      <c r="HT198" s="51"/>
      <c r="HU198" s="51"/>
      <c r="HV198" s="51"/>
      <c r="HW198" s="51"/>
      <c r="HX198" s="51"/>
      <c r="HY198" s="51"/>
      <c r="HZ198" s="51"/>
      <c r="IA198" s="51"/>
      <c r="IB198" s="51"/>
      <c r="IC198" s="51"/>
      <c r="ID198" s="51"/>
      <c r="IE198" s="51"/>
      <c r="IF198" s="51"/>
      <c r="IG198" s="51"/>
      <c r="IH198" s="51"/>
      <c r="II198" s="51"/>
      <c r="IJ198" s="51"/>
      <c r="IK198" s="51"/>
      <c r="IL198" s="51"/>
      <c r="IM198" s="51"/>
      <c r="IN198" s="51"/>
      <c r="IO198" s="51"/>
      <c r="IP198" s="51"/>
      <c r="IQ198" s="51"/>
      <c r="IR198" s="51"/>
      <c r="IS198" s="51"/>
      <c r="IT198" s="51"/>
      <c r="IU198" s="51"/>
      <c r="IV198" s="51"/>
    </row>
    <row r="199" spans="1:256" s="4" customFormat="1" ht="15.75" customHeight="1">
      <c r="A199" s="16"/>
      <c r="B199" s="48"/>
      <c r="C199" s="47"/>
      <c r="D199" s="55"/>
      <c r="E199" s="46" t="s">
        <v>180</v>
      </c>
      <c r="F199" s="33"/>
      <c r="HT199" s="51"/>
      <c r="HU199" s="51"/>
      <c r="HV199" s="51"/>
      <c r="HW199" s="51"/>
      <c r="HX199" s="51"/>
      <c r="HY199" s="51"/>
      <c r="HZ199" s="51"/>
      <c r="IA199" s="51"/>
      <c r="IB199" s="51"/>
      <c r="IC199" s="51"/>
      <c r="ID199" s="51"/>
      <c r="IE199" s="51"/>
      <c r="IF199" s="51"/>
      <c r="IG199" s="51"/>
      <c r="IH199" s="51"/>
      <c r="II199" s="51"/>
      <c r="IJ199" s="51"/>
      <c r="IK199" s="51"/>
      <c r="IL199" s="51"/>
      <c r="IM199" s="51"/>
      <c r="IN199" s="51"/>
      <c r="IO199" s="51"/>
      <c r="IP199" s="51"/>
      <c r="IQ199" s="51"/>
      <c r="IR199" s="51"/>
      <c r="IS199" s="51"/>
      <c r="IT199" s="51"/>
      <c r="IU199" s="51"/>
      <c r="IV199" s="51"/>
    </row>
    <row r="200" spans="1:256" s="4" customFormat="1" ht="15.75" customHeight="1">
      <c r="A200" s="16"/>
      <c r="B200" s="48"/>
      <c r="C200" s="47"/>
      <c r="D200" s="55"/>
      <c r="E200" s="64" t="s">
        <v>181</v>
      </c>
      <c r="F200" s="24"/>
      <c r="HT200" s="51"/>
      <c r="HU200" s="51"/>
      <c r="HV200" s="51"/>
      <c r="HW200" s="51"/>
      <c r="HX200" s="51"/>
      <c r="HY200" s="51"/>
      <c r="HZ200" s="51"/>
      <c r="IA200" s="51"/>
      <c r="IB200" s="51"/>
      <c r="IC200" s="51"/>
      <c r="ID200" s="51"/>
      <c r="IE200" s="51"/>
      <c r="IF200" s="51"/>
      <c r="IG200" s="51"/>
      <c r="IH200" s="51"/>
      <c r="II200" s="51"/>
      <c r="IJ200" s="51"/>
      <c r="IK200" s="51"/>
      <c r="IL200" s="51"/>
      <c r="IM200" s="51"/>
      <c r="IN200" s="51"/>
      <c r="IO200" s="51"/>
      <c r="IP200" s="51"/>
      <c r="IQ200" s="51"/>
      <c r="IR200" s="51"/>
      <c r="IS200" s="51"/>
      <c r="IT200" s="51"/>
      <c r="IU200" s="51"/>
      <c r="IV200" s="51"/>
    </row>
    <row r="201" spans="1:256" s="4" customFormat="1" ht="15.75" customHeight="1">
      <c r="A201" s="16"/>
      <c r="B201" s="48"/>
      <c r="C201" s="47"/>
      <c r="D201" s="55"/>
      <c r="E201" s="46" t="s">
        <v>182</v>
      </c>
      <c r="F201" s="33"/>
      <c r="HT201" s="51"/>
      <c r="HU201" s="51"/>
      <c r="HV201" s="51"/>
      <c r="HW201" s="51"/>
      <c r="HX201" s="51"/>
      <c r="HY201" s="51"/>
      <c r="HZ201" s="51"/>
      <c r="IA201" s="51"/>
      <c r="IB201" s="51"/>
      <c r="IC201" s="51"/>
      <c r="ID201" s="51"/>
      <c r="IE201" s="51"/>
      <c r="IF201" s="51"/>
      <c r="IG201" s="51"/>
      <c r="IH201" s="51"/>
      <c r="II201" s="51"/>
      <c r="IJ201" s="51"/>
      <c r="IK201" s="51"/>
      <c r="IL201" s="51"/>
      <c r="IM201" s="51"/>
      <c r="IN201" s="51"/>
      <c r="IO201" s="51"/>
      <c r="IP201" s="51"/>
      <c r="IQ201" s="51"/>
      <c r="IR201" s="51"/>
      <c r="IS201" s="51"/>
      <c r="IT201" s="51"/>
      <c r="IU201" s="51"/>
      <c r="IV201" s="51"/>
    </row>
    <row r="202" spans="1:256" s="4" customFormat="1" ht="15.75" customHeight="1">
      <c r="A202" s="16"/>
      <c r="B202" s="48"/>
      <c r="C202" s="47"/>
      <c r="D202" s="55"/>
      <c r="E202" s="64" t="s">
        <v>183</v>
      </c>
      <c r="F202" s="24"/>
      <c r="HT202" s="51"/>
      <c r="HU202" s="51"/>
      <c r="HV202" s="51"/>
      <c r="HW202" s="51"/>
      <c r="HX202" s="51"/>
      <c r="HY202" s="51"/>
      <c r="HZ202" s="51"/>
      <c r="IA202" s="51"/>
      <c r="IB202" s="51"/>
      <c r="IC202" s="51"/>
      <c r="ID202" s="51"/>
      <c r="IE202" s="51"/>
      <c r="IF202" s="51"/>
      <c r="IG202" s="51"/>
      <c r="IH202" s="51"/>
      <c r="II202" s="51"/>
      <c r="IJ202" s="51"/>
      <c r="IK202" s="51"/>
      <c r="IL202" s="51"/>
      <c r="IM202" s="51"/>
      <c r="IN202" s="51"/>
      <c r="IO202" s="51"/>
      <c r="IP202" s="51"/>
      <c r="IQ202" s="51"/>
      <c r="IR202" s="51"/>
      <c r="IS202" s="51"/>
      <c r="IT202" s="51"/>
      <c r="IU202" s="51"/>
      <c r="IV202" s="51"/>
    </row>
    <row r="203" spans="1:256" s="4" customFormat="1" ht="15.75" customHeight="1">
      <c r="A203" s="16"/>
      <c r="B203" s="48"/>
      <c r="C203" s="47"/>
      <c r="D203" s="55"/>
      <c r="E203" s="46" t="s">
        <v>184</v>
      </c>
      <c r="F203" s="33"/>
      <c r="HT203" s="51"/>
      <c r="HU203" s="51"/>
      <c r="HV203" s="51"/>
      <c r="HW203" s="51"/>
      <c r="HX203" s="51"/>
      <c r="HY203" s="51"/>
      <c r="HZ203" s="51"/>
      <c r="IA203" s="51"/>
      <c r="IB203" s="51"/>
      <c r="IC203" s="51"/>
      <c r="ID203" s="51"/>
      <c r="IE203" s="51"/>
      <c r="IF203" s="51"/>
      <c r="IG203" s="51"/>
      <c r="IH203" s="51"/>
      <c r="II203" s="51"/>
      <c r="IJ203" s="51"/>
      <c r="IK203" s="51"/>
      <c r="IL203" s="51"/>
      <c r="IM203" s="51"/>
      <c r="IN203" s="51"/>
      <c r="IO203" s="51"/>
      <c r="IP203" s="51"/>
      <c r="IQ203" s="51"/>
      <c r="IR203" s="51"/>
      <c r="IS203" s="51"/>
      <c r="IT203" s="51"/>
      <c r="IU203" s="51"/>
      <c r="IV203" s="51"/>
    </row>
    <row r="204" spans="1:256" s="4" customFormat="1" ht="15.75" customHeight="1">
      <c r="A204" s="16"/>
      <c r="B204" s="48"/>
      <c r="C204" s="47"/>
      <c r="D204" s="66" t="s">
        <v>185</v>
      </c>
      <c r="E204" s="23" t="s">
        <v>186</v>
      </c>
      <c r="F204" s="24">
        <f>F205+F209+F214+F211</f>
        <v>1924</v>
      </c>
      <c r="HT204" s="51"/>
      <c r="HU204" s="51"/>
      <c r="HV204" s="51"/>
      <c r="HW204" s="51"/>
      <c r="HX204" s="51"/>
      <c r="HY204" s="51"/>
      <c r="HZ204" s="51"/>
      <c r="IA204" s="51"/>
      <c r="IB204" s="51"/>
      <c r="IC204" s="51"/>
      <c r="ID204" s="51"/>
      <c r="IE204" s="51"/>
      <c r="IF204" s="51"/>
      <c r="IG204" s="51"/>
      <c r="IH204" s="51"/>
      <c r="II204" s="51"/>
      <c r="IJ204" s="51"/>
      <c r="IK204" s="51"/>
      <c r="IL204" s="51"/>
      <c r="IM204" s="51"/>
      <c r="IN204" s="51"/>
      <c r="IO204" s="51"/>
      <c r="IP204" s="51"/>
      <c r="IQ204" s="51"/>
      <c r="IR204" s="51"/>
      <c r="IS204" s="51"/>
      <c r="IT204" s="51"/>
      <c r="IU204" s="51"/>
      <c r="IV204" s="51"/>
    </row>
    <row r="205" spans="1:256" s="4" customFormat="1" ht="15.75" customHeight="1">
      <c r="A205" s="16"/>
      <c r="B205" s="48"/>
      <c r="C205" s="47"/>
      <c r="D205" s="67"/>
      <c r="E205" s="49" t="s">
        <v>187</v>
      </c>
      <c r="F205" s="24">
        <f>F206+F207+F208</f>
        <v>355</v>
      </c>
      <c r="HT205" s="51"/>
      <c r="HU205" s="51"/>
      <c r="HV205" s="51"/>
      <c r="HW205" s="51"/>
      <c r="HX205" s="51"/>
      <c r="HY205" s="51"/>
      <c r="HZ205" s="51"/>
      <c r="IA205" s="51"/>
      <c r="IB205" s="51"/>
      <c r="IC205" s="51"/>
      <c r="ID205" s="51"/>
      <c r="IE205" s="51"/>
      <c r="IF205" s="51"/>
      <c r="IG205" s="51"/>
      <c r="IH205" s="51"/>
      <c r="II205" s="51"/>
      <c r="IJ205" s="51"/>
      <c r="IK205" s="51"/>
      <c r="IL205" s="51"/>
      <c r="IM205" s="51"/>
      <c r="IN205" s="51"/>
      <c r="IO205" s="51"/>
      <c r="IP205" s="51"/>
      <c r="IQ205" s="51"/>
      <c r="IR205" s="51"/>
      <c r="IS205" s="51"/>
      <c r="IT205" s="51"/>
      <c r="IU205" s="51"/>
      <c r="IV205" s="51"/>
    </row>
    <row r="206" spans="1:256" s="4" customFormat="1" ht="15.75" customHeight="1">
      <c r="A206" s="16"/>
      <c r="B206" s="48"/>
      <c r="C206" s="47"/>
      <c r="D206" s="67"/>
      <c r="E206" s="46" t="s">
        <v>49</v>
      </c>
      <c r="F206" s="33">
        <v>157</v>
      </c>
      <c r="HT206" s="51"/>
      <c r="HU206" s="51"/>
      <c r="HV206" s="51"/>
      <c r="HW206" s="51"/>
      <c r="HX206" s="51"/>
      <c r="HY206" s="51"/>
      <c r="HZ206" s="51"/>
      <c r="IA206" s="51"/>
      <c r="IB206" s="51"/>
      <c r="IC206" s="51"/>
      <c r="ID206" s="51"/>
      <c r="IE206" s="51"/>
      <c r="IF206" s="51"/>
      <c r="IG206" s="51"/>
      <c r="IH206" s="51"/>
      <c r="II206" s="51"/>
      <c r="IJ206" s="51"/>
      <c r="IK206" s="51"/>
      <c r="IL206" s="51"/>
      <c r="IM206" s="51"/>
      <c r="IN206" s="51"/>
      <c r="IO206" s="51"/>
      <c r="IP206" s="51"/>
      <c r="IQ206" s="51"/>
      <c r="IR206" s="51"/>
      <c r="IS206" s="51"/>
      <c r="IT206" s="51"/>
      <c r="IU206" s="51"/>
      <c r="IV206" s="51"/>
    </row>
    <row r="207" spans="1:256" s="4" customFormat="1" ht="15.75" customHeight="1">
      <c r="A207" s="16"/>
      <c r="B207" s="48"/>
      <c r="C207" s="47"/>
      <c r="D207" s="67"/>
      <c r="E207" s="46" t="s">
        <v>188</v>
      </c>
      <c r="F207" s="33">
        <v>182</v>
      </c>
      <c r="HT207" s="51"/>
      <c r="HU207" s="51"/>
      <c r="HV207" s="51"/>
      <c r="HW207" s="51"/>
      <c r="HX207" s="51"/>
      <c r="HY207" s="51"/>
      <c r="HZ207" s="51"/>
      <c r="IA207" s="51"/>
      <c r="IB207" s="51"/>
      <c r="IC207" s="51"/>
      <c r="ID207" s="51"/>
      <c r="IE207" s="51"/>
      <c r="IF207" s="51"/>
      <c r="IG207" s="51"/>
      <c r="IH207" s="51"/>
      <c r="II207" s="51"/>
      <c r="IJ207" s="51"/>
      <c r="IK207" s="51"/>
      <c r="IL207" s="51"/>
      <c r="IM207" s="51"/>
      <c r="IN207" s="51"/>
      <c r="IO207" s="51"/>
      <c r="IP207" s="51"/>
      <c r="IQ207" s="51"/>
      <c r="IR207" s="51"/>
      <c r="IS207" s="51"/>
      <c r="IT207" s="51"/>
      <c r="IU207" s="51"/>
      <c r="IV207" s="51"/>
    </row>
    <row r="208" spans="1:256" s="4" customFormat="1" ht="15.75" customHeight="1">
      <c r="A208" s="16"/>
      <c r="B208" s="48"/>
      <c r="C208" s="47"/>
      <c r="D208" s="67"/>
      <c r="E208" s="46" t="s">
        <v>189</v>
      </c>
      <c r="F208" s="33">
        <v>16</v>
      </c>
      <c r="HT208" s="51"/>
      <c r="HU208" s="51"/>
      <c r="HV208" s="51"/>
      <c r="HW208" s="51"/>
      <c r="HX208" s="51"/>
      <c r="HY208" s="51"/>
      <c r="HZ208" s="51"/>
      <c r="IA208" s="51"/>
      <c r="IB208" s="51"/>
      <c r="IC208" s="51"/>
      <c r="ID208" s="51"/>
      <c r="IE208" s="51"/>
      <c r="IF208" s="51"/>
      <c r="IG208" s="51"/>
      <c r="IH208" s="51"/>
      <c r="II208" s="51"/>
      <c r="IJ208" s="51"/>
      <c r="IK208" s="51"/>
      <c r="IL208" s="51"/>
      <c r="IM208" s="51"/>
      <c r="IN208" s="51"/>
      <c r="IO208" s="51"/>
      <c r="IP208" s="51"/>
      <c r="IQ208" s="51"/>
      <c r="IR208" s="51"/>
      <c r="IS208" s="51"/>
      <c r="IT208" s="51"/>
      <c r="IU208" s="51"/>
      <c r="IV208" s="51"/>
    </row>
    <row r="209" spans="1:256" s="4" customFormat="1" ht="15.75" customHeight="1">
      <c r="A209" s="16"/>
      <c r="B209" s="48"/>
      <c r="C209" s="47"/>
      <c r="D209" s="67"/>
      <c r="E209" s="64" t="s">
        <v>190</v>
      </c>
      <c r="F209" s="24"/>
      <c r="HT209" s="51"/>
      <c r="HU209" s="51"/>
      <c r="HV209" s="51"/>
      <c r="HW209" s="51"/>
      <c r="HX209" s="51"/>
      <c r="HY209" s="51"/>
      <c r="HZ209" s="51"/>
      <c r="IA209" s="51"/>
      <c r="IB209" s="51"/>
      <c r="IC209" s="51"/>
      <c r="ID209" s="51"/>
      <c r="IE209" s="51"/>
      <c r="IF209" s="51"/>
      <c r="IG209" s="51"/>
      <c r="IH209" s="51"/>
      <c r="II209" s="51"/>
      <c r="IJ209" s="51"/>
      <c r="IK209" s="51"/>
      <c r="IL209" s="51"/>
      <c r="IM209" s="51"/>
      <c r="IN209" s="51"/>
      <c r="IO209" s="51"/>
      <c r="IP209" s="51"/>
      <c r="IQ209" s="51"/>
      <c r="IR209" s="51"/>
      <c r="IS209" s="51"/>
      <c r="IT209" s="51"/>
      <c r="IU209" s="51"/>
      <c r="IV209" s="51"/>
    </row>
    <row r="210" spans="1:256" s="4" customFormat="1" ht="15.75" customHeight="1">
      <c r="A210" s="16"/>
      <c r="B210" s="48"/>
      <c r="C210" s="47"/>
      <c r="D210" s="67"/>
      <c r="E210" s="46" t="s">
        <v>191</v>
      </c>
      <c r="F210" s="33"/>
      <c r="HT210" s="51"/>
      <c r="HU210" s="51"/>
      <c r="HV210" s="51"/>
      <c r="HW210" s="51"/>
      <c r="HX210" s="51"/>
      <c r="HY210" s="51"/>
      <c r="HZ210" s="51"/>
      <c r="IA210" s="51"/>
      <c r="IB210" s="51"/>
      <c r="IC210" s="51"/>
      <c r="ID210" s="51"/>
      <c r="IE210" s="51"/>
      <c r="IF210" s="51"/>
      <c r="IG210" s="51"/>
      <c r="IH210" s="51"/>
      <c r="II210" s="51"/>
      <c r="IJ210" s="51"/>
      <c r="IK210" s="51"/>
      <c r="IL210" s="51"/>
      <c r="IM210" s="51"/>
      <c r="IN210" s="51"/>
      <c r="IO210" s="51"/>
      <c r="IP210" s="51"/>
      <c r="IQ210" s="51"/>
      <c r="IR210" s="51"/>
      <c r="IS210" s="51"/>
      <c r="IT210" s="51"/>
      <c r="IU210" s="51"/>
      <c r="IV210" s="51"/>
    </row>
    <row r="211" spans="1:256" s="4" customFormat="1" ht="15.75" customHeight="1">
      <c r="A211" s="16"/>
      <c r="B211" s="48"/>
      <c r="C211" s="47"/>
      <c r="D211" s="67"/>
      <c r="E211" s="64" t="s">
        <v>192</v>
      </c>
      <c r="F211" s="24">
        <f>F212+F213</f>
        <v>1569</v>
      </c>
      <c r="HT211" s="51"/>
      <c r="HU211" s="51"/>
      <c r="HV211" s="51"/>
      <c r="HW211" s="51"/>
      <c r="HX211" s="51"/>
      <c r="HY211" s="51"/>
      <c r="HZ211" s="51"/>
      <c r="IA211" s="51"/>
      <c r="IB211" s="51"/>
      <c r="IC211" s="51"/>
      <c r="ID211" s="51"/>
      <c r="IE211" s="51"/>
      <c r="IF211" s="51"/>
      <c r="IG211" s="51"/>
      <c r="IH211" s="51"/>
      <c r="II211" s="51"/>
      <c r="IJ211" s="51"/>
      <c r="IK211" s="51"/>
      <c r="IL211" s="51"/>
      <c r="IM211" s="51"/>
      <c r="IN211" s="51"/>
      <c r="IO211" s="51"/>
      <c r="IP211" s="51"/>
      <c r="IQ211" s="51"/>
      <c r="IR211" s="51"/>
      <c r="IS211" s="51"/>
      <c r="IT211" s="51"/>
      <c r="IU211" s="51"/>
      <c r="IV211" s="51"/>
    </row>
    <row r="212" spans="1:256" s="4" customFormat="1" ht="15.75" customHeight="1">
      <c r="A212" s="16"/>
      <c r="B212" s="48"/>
      <c r="C212" s="47"/>
      <c r="D212" s="67"/>
      <c r="E212" s="46" t="s">
        <v>193</v>
      </c>
      <c r="F212" s="33">
        <v>1555</v>
      </c>
      <c r="HT212" s="51"/>
      <c r="HU212" s="51"/>
      <c r="HV212" s="51"/>
      <c r="HW212" s="51"/>
      <c r="HX212" s="51"/>
      <c r="HY212" s="51"/>
      <c r="HZ212" s="51"/>
      <c r="IA212" s="51"/>
      <c r="IB212" s="51"/>
      <c r="IC212" s="51"/>
      <c r="ID212" s="51"/>
      <c r="IE212" s="51"/>
      <c r="IF212" s="51"/>
      <c r="IG212" s="51"/>
      <c r="IH212" s="51"/>
      <c r="II212" s="51"/>
      <c r="IJ212" s="51"/>
      <c r="IK212" s="51"/>
      <c r="IL212" s="51"/>
      <c r="IM212" s="51"/>
      <c r="IN212" s="51"/>
      <c r="IO212" s="51"/>
      <c r="IP212" s="51"/>
      <c r="IQ212" s="51"/>
      <c r="IR212" s="51"/>
      <c r="IS212" s="51"/>
      <c r="IT212" s="51"/>
      <c r="IU212" s="51"/>
      <c r="IV212" s="51"/>
    </row>
    <row r="213" spans="1:256" s="4" customFormat="1" ht="15.75" customHeight="1">
      <c r="A213" s="16"/>
      <c r="B213" s="48"/>
      <c r="C213" s="47"/>
      <c r="D213" s="67"/>
      <c r="E213" s="46" t="s">
        <v>194</v>
      </c>
      <c r="F213" s="33">
        <v>14</v>
      </c>
      <c r="HT213" s="51"/>
      <c r="HU213" s="51"/>
      <c r="HV213" s="51"/>
      <c r="HW213" s="51"/>
      <c r="HX213" s="51"/>
      <c r="HY213" s="51"/>
      <c r="HZ213" s="51"/>
      <c r="IA213" s="51"/>
      <c r="IB213" s="51"/>
      <c r="IC213" s="51"/>
      <c r="ID213" s="51"/>
      <c r="IE213" s="51"/>
      <c r="IF213" s="51"/>
      <c r="IG213" s="51"/>
      <c r="IH213" s="51"/>
      <c r="II213" s="51"/>
      <c r="IJ213" s="51"/>
      <c r="IK213" s="51"/>
      <c r="IL213" s="51"/>
      <c r="IM213" s="51"/>
      <c r="IN213" s="51"/>
      <c r="IO213" s="51"/>
      <c r="IP213" s="51"/>
      <c r="IQ213" s="51"/>
      <c r="IR213" s="51"/>
      <c r="IS213" s="51"/>
      <c r="IT213" s="51"/>
      <c r="IU213" s="51"/>
      <c r="IV213" s="51"/>
    </row>
    <row r="214" spans="1:256" s="4" customFormat="1" ht="15.75" customHeight="1">
      <c r="A214" s="16"/>
      <c r="B214" s="48"/>
      <c r="C214" s="47"/>
      <c r="D214" s="67"/>
      <c r="E214" s="64" t="s">
        <v>195</v>
      </c>
      <c r="F214" s="24">
        <f>F215+F216</f>
        <v>0</v>
      </c>
      <c r="HT214" s="51"/>
      <c r="HU214" s="51"/>
      <c r="HV214" s="51"/>
      <c r="HW214" s="51"/>
      <c r="HX214" s="51"/>
      <c r="HY214" s="51"/>
      <c r="HZ214" s="51"/>
      <c r="IA214" s="51"/>
      <c r="IB214" s="51"/>
      <c r="IC214" s="51"/>
      <c r="ID214" s="51"/>
      <c r="IE214" s="51"/>
      <c r="IF214" s="51"/>
      <c r="IG214" s="51"/>
      <c r="IH214" s="51"/>
      <c r="II214" s="51"/>
      <c r="IJ214" s="51"/>
      <c r="IK214" s="51"/>
      <c r="IL214" s="51"/>
      <c r="IM214" s="51"/>
      <c r="IN214" s="51"/>
      <c r="IO214" s="51"/>
      <c r="IP214" s="51"/>
      <c r="IQ214" s="51"/>
      <c r="IR214" s="51"/>
      <c r="IS214" s="51"/>
      <c r="IT214" s="51"/>
      <c r="IU214" s="51"/>
      <c r="IV214" s="51"/>
    </row>
    <row r="215" spans="1:256" s="4" customFormat="1" ht="15.75" customHeight="1">
      <c r="A215" s="16"/>
      <c r="B215" s="48"/>
      <c r="C215" s="47"/>
      <c r="D215" s="67"/>
      <c r="E215" s="46" t="s">
        <v>196</v>
      </c>
      <c r="F215" s="33"/>
      <c r="HT215" s="51"/>
      <c r="HU215" s="51"/>
      <c r="HV215" s="51"/>
      <c r="HW215" s="51"/>
      <c r="HX215" s="51"/>
      <c r="HY215" s="51"/>
      <c r="HZ215" s="51"/>
      <c r="IA215" s="51"/>
      <c r="IB215" s="51"/>
      <c r="IC215" s="51"/>
      <c r="ID215" s="51"/>
      <c r="IE215" s="51"/>
      <c r="IF215" s="51"/>
      <c r="IG215" s="51"/>
      <c r="IH215" s="51"/>
      <c r="II215" s="51"/>
      <c r="IJ215" s="51"/>
      <c r="IK215" s="51"/>
      <c r="IL215" s="51"/>
      <c r="IM215" s="51"/>
      <c r="IN215" s="51"/>
      <c r="IO215" s="51"/>
      <c r="IP215" s="51"/>
      <c r="IQ215" s="51"/>
      <c r="IR215" s="51"/>
      <c r="IS215" s="51"/>
      <c r="IT215" s="51"/>
      <c r="IU215" s="51"/>
      <c r="IV215" s="51"/>
    </row>
    <row r="216" spans="1:256" s="4" customFormat="1" ht="15.75" customHeight="1">
      <c r="A216" s="16"/>
      <c r="B216" s="48"/>
      <c r="C216" s="47"/>
      <c r="D216" s="67"/>
      <c r="E216" s="46" t="s">
        <v>197</v>
      </c>
      <c r="F216" s="33"/>
      <c r="HT216" s="51"/>
      <c r="HU216" s="51"/>
      <c r="HV216" s="51"/>
      <c r="HW216" s="51"/>
      <c r="HX216" s="51"/>
      <c r="HY216" s="51"/>
      <c r="HZ216" s="51"/>
      <c r="IA216" s="51"/>
      <c r="IB216" s="51"/>
      <c r="IC216" s="51"/>
      <c r="ID216" s="51"/>
      <c r="IE216" s="51"/>
      <c r="IF216" s="51"/>
      <c r="IG216" s="51"/>
      <c r="IH216" s="51"/>
      <c r="II216" s="51"/>
      <c r="IJ216" s="51"/>
      <c r="IK216" s="51"/>
      <c r="IL216" s="51"/>
      <c r="IM216" s="51"/>
      <c r="IN216" s="51"/>
      <c r="IO216" s="51"/>
      <c r="IP216" s="51"/>
      <c r="IQ216" s="51"/>
      <c r="IR216" s="51"/>
      <c r="IS216" s="51"/>
      <c r="IT216" s="51"/>
      <c r="IU216" s="51"/>
      <c r="IV216" s="51"/>
    </row>
    <row r="217" spans="1:256" s="4" customFormat="1" ht="15.75" customHeight="1">
      <c r="A217" s="16"/>
      <c r="B217" s="48"/>
      <c r="C217" s="47"/>
      <c r="D217" s="66" t="s">
        <v>198</v>
      </c>
      <c r="E217" s="23" t="s">
        <v>199</v>
      </c>
      <c r="F217" s="24">
        <f>F218+F222</f>
        <v>4851</v>
      </c>
      <c r="HT217" s="51"/>
      <c r="HU217" s="51"/>
      <c r="HV217" s="51"/>
      <c r="HW217" s="51"/>
      <c r="HX217" s="51"/>
      <c r="HY217" s="51"/>
      <c r="HZ217" s="51"/>
      <c r="IA217" s="51"/>
      <c r="IB217" s="51"/>
      <c r="IC217" s="51"/>
      <c r="ID217" s="51"/>
      <c r="IE217" s="51"/>
      <c r="IF217" s="51"/>
      <c r="IG217" s="51"/>
      <c r="IH217" s="51"/>
      <c r="II217" s="51"/>
      <c r="IJ217" s="51"/>
      <c r="IK217" s="51"/>
      <c r="IL217" s="51"/>
      <c r="IM217" s="51"/>
      <c r="IN217" s="51"/>
      <c r="IO217" s="51"/>
      <c r="IP217" s="51"/>
      <c r="IQ217" s="51"/>
      <c r="IR217" s="51"/>
      <c r="IS217" s="51"/>
      <c r="IT217" s="51"/>
      <c r="IU217" s="51"/>
      <c r="IV217" s="51"/>
    </row>
    <row r="218" spans="1:256" s="4" customFormat="1" ht="15.75" customHeight="1">
      <c r="A218" s="16"/>
      <c r="B218" s="48"/>
      <c r="C218" s="47"/>
      <c r="D218" s="67"/>
      <c r="E218" s="49" t="s">
        <v>200</v>
      </c>
      <c r="F218" s="24">
        <f>F219+F220+F221</f>
        <v>2598</v>
      </c>
      <c r="HT218" s="51"/>
      <c r="HU218" s="51"/>
      <c r="HV218" s="51"/>
      <c r="HW218" s="51"/>
      <c r="HX218" s="51"/>
      <c r="HY218" s="51"/>
      <c r="HZ218" s="51"/>
      <c r="IA218" s="51"/>
      <c r="IB218" s="51"/>
      <c r="IC218" s="51"/>
      <c r="ID218" s="51"/>
      <c r="IE218" s="51"/>
      <c r="IF218" s="51"/>
      <c r="IG218" s="51"/>
      <c r="IH218" s="51"/>
      <c r="II218" s="51"/>
      <c r="IJ218" s="51"/>
      <c r="IK218" s="51"/>
      <c r="IL218" s="51"/>
      <c r="IM218" s="51"/>
      <c r="IN218" s="51"/>
      <c r="IO218" s="51"/>
      <c r="IP218" s="51"/>
      <c r="IQ218" s="51"/>
      <c r="IR218" s="51"/>
      <c r="IS218" s="51"/>
      <c r="IT218" s="51"/>
      <c r="IU218" s="51"/>
      <c r="IV218" s="51"/>
    </row>
    <row r="219" spans="1:256" s="4" customFormat="1" ht="15.75" customHeight="1">
      <c r="A219" s="16"/>
      <c r="B219" s="48"/>
      <c r="C219" s="47"/>
      <c r="D219" s="67"/>
      <c r="E219" s="46" t="s">
        <v>49</v>
      </c>
      <c r="F219" s="33">
        <v>426</v>
      </c>
      <c r="HT219" s="51"/>
      <c r="HU219" s="51"/>
      <c r="HV219" s="51"/>
      <c r="HW219" s="51"/>
      <c r="HX219" s="51"/>
      <c r="HY219" s="51"/>
      <c r="HZ219" s="51"/>
      <c r="IA219" s="51"/>
      <c r="IB219" s="51"/>
      <c r="IC219" s="51"/>
      <c r="ID219" s="51"/>
      <c r="IE219" s="51"/>
      <c r="IF219" s="51"/>
      <c r="IG219" s="51"/>
      <c r="IH219" s="51"/>
      <c r="II219" s="51"/>
      <c r="IJ219" s="51"/>
      <c r="IK219" s="51"/>
      <c r="IL219" s="51"/>
      <c r="IM219" s="51"/>
      <c r="IN219" s="51"/>
      <c r="IO219" s="51"/>
      <c r="IP219" s="51"/>
      <c r="IQ219" s="51"/>
      <c r="IR219" s="51"/>
      <c r="IS219" s="51"/>
      <c r="IT219" s="51"/>
      <c r="IU219" s="51"/>
      <c r="IV219" s="51"/>
    </row>
    <row r="220" spans="1:256" s="4" customFormat="1" ht="15.75" customHeight="1">
      <c r="A220" s="16"/>
      <c r="B220" s="48"/>
      <c r="C220" s="47"/>
      <c r="D220" s="67"/>
      <c r="E220" s="46" t="s">
        <v>201</v>
      </c>
      <c r="F220" s="33">
        <v>710</v>
      </c>
      <c r="HT220" s="51"/>
      <c r="HU220" s="51"/>
      <c r="HV220" s="51"/>
      <c r="HW220" s="51"/>
      <c r="HX220" s="51"/>
      <c r="HY220" s="51"/>
      <c r="HZ220" s="51"/>
      <c r="IA220" s="51"/>
      <c r="IB220" s="51"/>
      <c r="IC220" s="51"/>
      <c r="ID220" s="51"/>
      <c r="IE220" s="51"/>
      <c r="IF220" s="51"/>
      <c r="IG220" s="51"/>
      <c r="IH220" s="51"/>
      <c r="II220" s="51"/>
      <c r="IJ220" s="51"/>
      <c r="IK220" s="51"/>
      <c r="IL220" s="51"/>
      <c r="IM220" s="51"/>
      <c r="IN220" s="51"/>
      <c r="IO220" s="51"/>
      <c r="IP220" s="51"/>
      <c r="IQ220" s="51"/>
      <c r="IR220" s="51"/>
      <c r="IS220" s="51"/>
      <c r="IT220" s="51"/>
      <c r="IU220" s="51"/>
      <c r="IV220" s="51"/>
    </row>
    <row r="221" spans="1:256" s="4" customFormat="1" ht="15.75" customHeight="1">
      <c r="A221" s="16"/>
      <c r="B221" s="48"/>
      <c r="C221" s="47"/>
      <c r="D221" s="67"/>
      <c r="E221" s="46" t="s">
        <v>202</v>
      </c>
      <c r="F221" s="33">
        <v>1462</v>
      </c>
      <c r="HT221" s="51"/>
      <c r="HU221" s="51"/>
      <c r="HV221" s="51"/>
      <c r="HW221" s="51"/>
      <c r="HX221" s="51"/>
      <c r="HY221" s="51"/>
      <c r="HZ221" s="51"/>
      <c r="IA221" s="51"/>
      <c r="IB221" s="51"/>
      <c r="IC221" s="51"/>
      <c r="ID221" s="51"/>
      <c r="IE221" s="51"/>
      <c r="IF221" s="51"/>
      <c r="IG221" s="51"/>
      <c r="IH221" s="51"/>
      <c r="II221" s="51"/>
      <c r="IJ221" s="51"/>
      <c r="IK221" s="51"/>
      <c r="IL221" s="51"/>
      <c r="IM221" s="51"/>
      <c r="IN221" s="51"/>
      <c r="IO221" s="51"/>
      <c r="IP221" s="51"/>
      <c r="IQ221" s="51"/>
      <c r="IR221" s="51"/>
      <c r="IS221" s="51"/>
      <c r="IT221" s="51"/>
      <c r="IU221" s="51"/>
      <c r="IV221" s="51"/>
    </row>
    <row r="222" spans="1:256" s="4" customFormat="1" ht="15.75" customHeight="1">
      <c r="A222" s="16"/>
      <c r="B222" s="48"/>
      <c r="C222" s="47"/>
      <c r="D222" s="67"/>
      <c r="E222" s="64" t="s">
        <v>203</v>
      </c>
      <c r="F222" s="24">
        <f>F223</f>
        <v>2253</v>
      </c>
      <c r="HT222" s="51"/>
      <c r="HU222" s="51"/>
      <c r="HV222" s="51"/>
      <c r="HW222" s="51"/>
      <c r="HX222" s="51"/>
      <c r="HY222" s="51"/>
      <c r="HZ222" s="51"/>
      <c r="IA222" s="51"/>
      <c r="IB222" s="51"/>
      <c r="IC222" s="51"/>
      <c r="ID222" s="51"/>
      <c r="IE222" s="51"/>
      <c r="IF222" s="51"/>
      <c r="IG222" s="51"/>
      <c r="IH222" s="51"/>
      <c r="II222" s="51"/>
      <c r="IJ222" s="51"/>
      <c r="IK222" s="51"/>
      <c r="IL222" s="51"/>
      <c r="IM222" s="51"/>
      <c r="IN222" s="51"/>
      <c r="IO222" s="51"/>
      <c r="IP222" s="51"/>
      <c r="IQ222" s="51"/>
      <c r="IR222" s="51"/>
      <c r="IS222" s="51"/>
      <c r="IT222" s="51"/>
      <c r="IU222" s="51"/>
      <c r="IV222" s="51"/>
    </row>
    <row r="223" spans="1:256" s="4" customFormat="1" ht="15.75" customHeight="1">
      <c r="A223" s="16"/>
      <c r="B223" s="48"/>
      <c r="C223" s="47"/>
      <c r="D223" s="67"/>
      <c r="E223" s="46" t="s">
        <v>204</v>
      </c>
      <c r="F223" s="33">
        <v>2253</v>
      </c>
      <c r="HT223" s="51"/>
      <c r="HU223" s="51"/>
      <c r="HV223" s="51"/>
      <c r="HW223" s="51"/>
      <c r="HX223" s="51"/>
      <c r="HY223" s="51"/>
      <c r="HZ223" s="51"/>
      <c r="IA223" s="51"/>
      <c r="IB223" s="51"/>
      <c r="IC223" s="51"/>
      <c r="ID223" s="51"/>
      <c r="IE223" s="51"/>
      <c r="IF223" s="51"/>
      <c r="IG223" s="51"/>
      <c r="IH223" s="51"/>
      <c r="II223" s="51"/>
      <c r="IJ223" s="51"/>
      <c r="IK223" s="51"/>
      <c r="IL223" s="51"/>
      <c r="IM223" s="51"/>
      <c r="IN223" s="51"/>
      <c r="IO223" s="51"/>
      <c r="IP223" s="51"/>
      <c r="IQ223" s="51"/>
      <c r="IR223" s="51"/>
      <c r="IS223" s="51"/>
      <c r="IT223" s="51"/>
      <c r="IU223" s="51"/>
      <c r="IV223" s="51"/>
    </row>
    <row r="224" spans="1:256" s="4" customFormat="1" ht="15.75" customHeight="1">
      <c r="A224" s="16"/>
      <c r="B224" s="48"/>
      <c r="C224" s="47"/>
      <c r="D224" s="66" t="s">
        <v>205</v>
      </c>
      <c r="E224" s="23" t="s">
        <v>206</v>
      </c>
      <c r="F224" s="24">
        <f>F225+F232+F240+F247+F254+F256</f>
        <v>24330</v>
      </c>
      <c r="HT224" s="51"/>
      <c r="HU224" s="51"/>
      <c r="HV224" s="51"/>
      <c r="HW224" s="51"/>
      <c r="HX224" s="51"/>
      <c r="HY224" s="51"/>
      <c r="HZ224" s="51"/>
      <c r="IA224" s="51"/>
      <c r="IB224" s="51"/>
      <c r="IC224" s="51"/>
      <c r="ID224" s="51"/>
      <c r="IE224" s="51"/>
      <c r="IF224" s="51"/>
      <c r="IG224" s="51"/>
      <c r="IH224" s="51"/>
      <c r="II224" s="51"/>
      <c r="IJ224" s="51"/>
      <c r="IK224" s="51"/>
      <c r="IL224" s="51"/>
      <c r="IM224" s="51"/>
      <c r="IN224" s="51"/>
      <c r="IO224" s="51"/>
      <c r="IP224" s="51"/>
      <c r="IQ224" s="51"/>
      <c r="IR224" s="51"/>
      <c r="IS224" s="51"/>
      <c r="IT224" s="51"/>
      <c r="IU224" s="51"/>
      <c r="IV224" s="51"/>
    </row>
    <row r="225" spans="1:256" s="4" customFormat="1" ht="15.75" customHeight="1">
      <c r="A225" s="16"/>
      <c r="B225" s="48"/>
      <c r="C225" s="47"/>
      <c r="D225" s="67"/>
      <c r="E225" s="49" t="s">
        <v>207</v>
      </c>
      <c r="F225" s="24">
        <f>F226+F227+F228+F229+F230+F231</f>
        <v>10347</v>
      </c>
      <c r="HT225" s="51"/>
      <c r="HU225" s="51"/>
      <c r="HV225" s="51"/>
      <c r="HW225" s="51"/>
      <c r="HX225" s="51"/>
      <c r="HY225" s="51"/>
      <c r="HZ225" s="51"/>
      <c r="IA225" s="51"/>
      <c r="IB225" s="51"/>
      <c r="IC225" s="51"/>
      <c r="ID225" s="51"/>
      <c r="IE225" s="51"/>
      <c r="IF225" s="51"/>
      <c r="IG225" s="51"/>
      <c r="IH225" s="51"/>
      <c r="II225" s="51"/>
      <c r="IJ225" s="51"/>
      <c r="IK225" s="51"/>
      <c r="IL225" s="51"/>
      <c r="IM225" s="51"/>
      <c r="IN225" s="51"/>
      <c r="IO225" s="51"/>
      <c r="IP225" s="51"/>
      <c r="IQ225" s="51"/>
      <c r="IR225" s="51"/>
      <c r="IS225" s="51"/>
      <c r="IT225" s="51"/>
      <c r="IU225" s="51"/>
      <c r="IV225" s="51"/>
    </row>
    <row r="226" spans="1:256" s="4" customFormat="1" ht="15.75" customHeight="1">
      <c r="A226" s="16"/>
      <c r="B226" s="48"/>
      <c r="C226" s="47"/>
      <c r="D226" s="67"/>
      <c r="E226" s="46" t="s">
        <v>208</v>
      </c>
      <c r="F226" s="33">
        <v>1355</v>
      </c>
      <c r="HT226" s="51"/>
      <c r="HU226" s="51"/>
      <c r="HV226" s="51"/>
      <c r="HW226" s="51"/>
      <c r="HX226" s="51"/>
      <c r="HY226" s="51"/>
      <c r="HZ226" s="51"/>
      <c r="IA226" s="51"/>
      <c r="IB226" s="51"/>
      <c r="IC226" s="51"/>
      <c r="ID226" s="51"/>
      <c r="IE226" s="51"/>
      <c r="IF226" s="51"/>
      <c r="IG226" s="51"/>
      <c r="IH226" s="51"/>
      <c r="II226" s="51"/>
      <c r="IJ226" s="51"/>
      <c r="IK226" s="51"/>
      <c r="IL226" s="51"/>
      <c r="IM226" s="51"/>
      <c r="IN226" s="51"/>
      <c r="IO226" s="51"/>
      <c r="IP226" s="51"/>
      <c r="IQ226" s="51"/>
      <c r="IR226" s="51"/>
      <c r="IS226" s="51"/>
      <c r="IT226" s="51"/>
      <c r="IU226" s="51"/>
      <c r="IV226" s="51"/>
    </row>
    <row r="227" spans="1:256" s="4" customFormat="1" ht="15.75" customHeight="1">
      <c r="A227" s="16"/>
      <c r="B227" s="48"/>
      <c r="C227" s="47"/>
      <c r="D227" s="67"/>
      <c r="E227" s="46" t="s">
        <v>209</v>
      </c>
      <c r="F227" s="33">
        <v>3587</v>
      </c>
      <c r="HT227" s="51"/>
      <c r="HU227" s="51"/>
      <c r="HV227" s="51"/>
      <c r="HW227" s="51"/>
      <c r="HX227" s="51"/>
      <c r="HY227" s="51"/>
      <c r="HZ227" s="51"/>
      <c r="IA227" s="51"/>
      <c r="IB227" s="51"/>
      <c r="IC227" s="51"/>
      <c r="ID227" s="51"/>
      <c r="IE227" s="51"/>
      <c r="IF227" s="51"/>
      <c r="IG227" s="51"/>
      <c r="IH227" s="51"/>
      <c r="II227" s="51"/>
      <c r="IJ227" s="51"/>
      <c r="IK227" s="51"/>
      <c r="IL227" s="51"/>
      <c r="IM227" s="51"/>
      <c r="IN227" s="51"/>
      <c r="IO227" s="51"/>
      <c r="IP227" s="51"/>
      <c r="IQ227" s="51"/>
      <c r="IR227" s="51"/>
      <c r="IS227" s="51"/>
      <c r="IT227" s="51"/>
      <c r="IU227" s="51"/>
      <c r="IV227" s="51"/>
    </row>
    <row r="228" spans="1:256" s="4" customFormat="1" ht="15.75" customHeight="1">
      <c r="A228" s="16"/>
      <c r="B228" s="48"/>
      <c r="C228" s="47"/>
      <c r="D228" s="67"/>
      <c r="E228" s="46" t="s">
        <v>210</v>
      </c>
      <c r="F228" s="33">
        <v>996</v>
      </c>
      <c r="HT228" s="51"/>
      <c r="HU228" s="51"/>
      <c r="HV228" s="51"/>
      <c r="HW228" s="51"/>
      <c r="HX228" s="51"/>
      <c r="HY228" s="51"/>
      <c r="HZ228" s="51"/>
      <c r="IA228" s="51"/>
      <c r="IB228" s="51"/>
      <c r="IC228" s="51"/>
      <c r="ID228" s="51"/>
      <c r="IE228" s="51"/>
      <c r="IF228" s="51"/>
      <c r="IG228" s="51"/>
      <c r="IH228" s="51"/>
      <c r="II228" s="51"/>
      <c r="IJ228" s="51"/>
      <c r="IK228" s="51"/>
      <c r="IL228" s="51"/>
      <c r="IM228" s="51"/>
      <c r="IN228" s="51"/>
      <c r="IO228" s="51"/>
      <c r="IP228" s="51"/>
      <c r="IQ228" s="51"/>
      <c r="IR228" s="51"/>
      <c r="IS228" s="51"/>
      <c r="IT228" s="51"/>
      <c r="IU228" s="51"/>
      <c r="IV228" s="51"/>
    </row>
    <row r="229" spans="1:256" s="4" customFormat="1" ht="15.75" customHeight="1">
      <c r="A229" s="16"/>
      <c r="B229" s="48"/>
      <c r="C229" s="47"/>
      <c r="D229" s="67"/>
      <c r="E229" s="46" t="s">
        <v>211</v>
      </c>
      <c r="F229" s="33">
        <v>191</v>
      </c>
      <c r="HT229" s="51"/>
      <c r="HU229" s="51"/>
      <c r="HV229" s="51"/>
      <c r="HW229" s="51"/>
      <c r="HX229" s="51"/>
      <c r="HY229" s="51"/>
      <c r="HZ229" s="51"/>
      <c r="IA229" s="51"/>
      <c r="IB229" s="51"/>
      <c r="IC229" s="51"/>
      <c r="ID229" s="51"/>
      <c r="IE229" s="51"/>
      <c r="IF229" s="51"/>
      <c r="IG229" s="51"/>
      <c r="IH229" s="51"/>
      <c r="II229" s="51"/>
      <c r="IJ229" s="51"/>
      <c r="IK229" s="51"/>
      <c r="IL229" s="51"/>
      <c r="IM229" s="51"/>
      <c r="IN229" s="51"/>
      <c r="IO229" s="51"/>
      <c r="IP229" s="51"/>
      <c r="IQ229" s="51"/>
      <c r="IR229" s="51"/>
      <c r="IS229" s="51"/>
      <c r="IT229" s="51"/>
      <c r="IU229" s="51"/>
      <c r="IV229" s="51"/>
    </row>
    <row r="230" spans="1:256" s="4" customFormat="1" ht="15.75" customHeight="1">
      <c r="A230" s="16"/>
      <c r="B230" s="48"/>
      <c r="C230" s="47"/>
      <c r="D230" s="67"/>
      <c r="E230" s="46" t="s">
        <v>212</v>
      </c>
      <c r="F230" s="33">
        <v>198</v>
      </c>
      <c r="HT230" s="51"/>
      <c r="HU230" s="51"/>
      <c r="HV230" s="51"/>
      <c r="HW230" s="51"/>
      <c r="HX230" s="51"/>
      <c r="HY230" s="51"/>
      <c r="HZ230" s="51"/>
      <c r="IA230" s="51"/>
      <c r="IB230" s="51"/>
      <c r="IC230" s="51"/>
      <c r="ID230" s="51"/>
      <c r="IE230" s="51"/>
      <c r="IF230" s="51"/>
      <c r="IG230" s="51"/>
      <c r="IH230" s="51"/>
      <c r="II230" s="51"/>
      <c r="IJ230" s="51"/>
      <c r="IK230" s="51"/>
      <c r="IL230" s="51"/>
      <c r="IM230" s="51"/>
      <c r="IN230" s="51"/>
      <c r="IO230" s="51"/>
      <c r="IP230" s="51"/>
      <c r="IQ230" s="51"/>
      <c r="IR230" s="51"/>
      <c r="IS230" s="51"/>
      <c r="IT230" s="51"/>
      <c r="IU230" s="51"/>
      <c r="IV230" s="51"/>
    </row>
    <row r="231" spans="1:256" s="4" customFormat="1" ht="15.75" customHeight="1">
      <c r="A231" s="16"/>
      <c r="B231" s="48"/>
      <c r="C231" s="47"/>
      <c r="D231" s="67"/>
      <c r="E231" s="46" t="s">
        <v>213</v>
      </c>
      <c r="F231" s="33">
        <v>4020</v>
      </c>
      <c r="HT231" s="51"/>
      <c r="HU231" s="51"/>
      <c r="HV231" s="51"/>
      <c r="HW231" s="51"/>
      <c r="HX231" s="51"/>
      <c r="HY231" s="51"/>
      <c r="HZ231" s="51"/>
      <c r="IA231" s="51"/>
      <c r="IB231" s="51"/>
      <c r="IC231" s="51"/>
      <c r="ID231" s="51"/>
      <c r="IE231" s="51"/>
      <c r="IF231" s="51"/>
      <c r="IG231" s="51"/>
      <c r="IH231" s="51"/>
      <c r="II231" s="51"/>
      <c r="IJ231" s="51"/>
      <c r="IK231" s="51"/>
      <c r="IL231" s="51"/>
      <c r="IM231" s="51"/>
      <c r="IN231" s="51"/>
      <c r="IO231" s="51"/>
      <c r="IP231" s="51"/>
      <c r="IQ231" s="51"/>
      <c r="IR231" s="51"/>
      <c r="IS231" s="51"/>
      <c r="IT231" s="51"/>
      <c r="IU231" s="51"/>
      <c r="IV231" s="51"/>
    </row>
    <row r="232" spans="1:256" s="4" customFormat="1" ht="15.75" customHeight="1">
      <c r="A232" s="16"/>
      <c r="B232" s="48"/>
      <c r="C232" s="47"/>
      <c r="D232" s="67"/>
      <c r="E232" s="49" t="s">
        <v>214</v>
      </c>
      <c r="F232" s="24">
        <f>F233+F234+F235+F236+F239+F237+F238</f>
        <v>2160</v>
      </c>
      <c r="HT232" s="51"/>
      <c r="HU232" s="51"/>
      <c r="HV232" s="51"/>
      <c r="HW232" s="51"/>
      <c r="HX232" s="51"/>
      <c r="HY232" s="51"/>
      <c r="HZ232" s="51"/>
      <c r="IA232" s="51"/>
      <c r="IB232" s="51"/>
      <c r="IC232" s="51"/>
      <c r="ID232" s="51"/>
      <c r="IE232" s="51"/>
      <c r="IF232" s="51"/>
      <c r="IG232" s="51"/>
      <c r="IH232" s="51"/>
      <c r="II232" s="51"/>
      <c r="IJ232" s="51"/>
      <c r="IK232" s="51"/>
      <c r="IL232" s="51"/>
      <c r="IM232" s="51"/>
      <c r="IN232" s="51"/>
      <c r="IO232" s="51"/>
      <c r="IP232" s="51"/>
      <c r="IQ232" s="51"/>
      <c r="IR232" s="51"/>
      <c r="IS232" s="51"/>
      <c r="IT232" s="51"/>
      <c r="IU232" s="51"/>
      <c r="IV232" s="51"/>
    </row>
    <row r="233" spans="1:256" s="4" customFormat="1" ht="15.75" customHeight="1">
      <c r="A233" s="16"/>
      <c r="B233" s="48"/>
      <c r="C233" s="47"/>
      <c r="D233" s="67"/>
      <c r="E233" s="46" t="s">
        <v>49</v>
      </c>
      <c r="F233" s="33">
        <v>385</v>
      </c>
      <c r="HT233" s="51"/>
      <c r="HU233" s="51"/>
      <c r="HV233" s="51"/>
      <c r="HW233" s="51"/>
      <c r="HX233" s="51"/>
      <c r="HY233" s="51"/>
      <c r="HZ233" s="51"/>
      <c r="IA233" s="51"/>
      <c r="IB233" s="51"/>
      <c r="IC233" s="51"/>
      <c r="ID233" s="51"/>
      <c r="IE233" s="51"/>
      <c r="IF233" s="51"/>
      <c r="IG233" s="51"/>
      <c r="IH233" s="51"/>
      <c r="II233" s="51"/>
      <c r="IJ233" s="51"/>
      <c r="IK233" s="51"/>
      <c r="IL233" s="51"/>
      <c r="IM233" s="51"/>
      <c r="IN233" s="51"/>
      <c r="IO233" s="51"/>
      <c r="IP233" s="51"/>
      <c r="IQ233" s="51"/>
      <c r="IR233" s="51"/>
      <c r="IS233" s="51"/>
      <c r="IT233" s="51"/>
      <c r="IU233" s="51"/>
      <c r="IV233" s="51"/>
    </row>
    <row r="234" spans="1:256" s="4" customFormat="1" ht="15.75" customHeight="1">
      <c r="A234" s="16"/>
      <c r="B234" s="48"/>
      <c r="C234" s="47"/>
      <c r="D234" s="67"/>
      <c r="E234" s="46" t="s">
        <v>215</v>
      </c>
      <c r="F234" s="33">
        <v>1201</v>
      </c>
      <c r="HT234" s="51"/>
      <c r="HU234" s="51"/>
      <c r="HV234" s="51"/>
      <c r="HW234" s="51"/>
      <c r="HX234" s="51"/>
      <c r="HY234" s="51"/>
      <c r="HZ234" s="51"/>
      <c r="IA234" s="51"/>
      <c r="IB234" s="51"/>
      <c r="IC234" s="51"/>
      <c r="ID234" s="51"/>
      <c r="IE234" s="51"/>
      <c r="IF234" s="51"/>
      <c r="IG234" s="51"/>
      <c r="IH234" s="51"/>
      <c r="II234" s="51"/>
      <c r="IJ234" s="51"/>
      <c r="IK234" s="51"/>
      <c r="IL234" s="51"/>
      <c r="IM234" s="51"/>
      <c r="IN234" s="51"/>
      <c r="IO234" s="51"/>
      <c r="IP234" s="51"/>
      <c r="IQ234" s="51"/>
      <c r="IR234" s="51"/>
      <c r="IS234" s="51"/>
      <c r="IT234" s="51"/>
      <c r="IU234" s="51"/>
      <c r="IV234" s="51"/>
    </row>
    <row r="235" spans="1:256" s="4" customFormat="1" ht="15.75" customHeight="1">
      <c r="A235" s="16"/>
      <c r="B235" s="48"/>
      <c r="C235" s="47"/>
      <c r="D235" s="67"/>
      <c r="E235" s="46" t="s">
        <v>216</v>
      </c>
      <c r="F235" s="33">
        <v>173</v>
      </c>
      <c r="HT235" s="51"/>
      <c r="HU235" s="51"/>
      <c r="HV235" s="51"/>
      <c r="HW235" s="51"/>
      <c r="HX235" s="51"/>
      <c r="HY235" s="51"/>
      <c r="HZ235" s="51"/>
      <c r="IA235" s="51"/>
      <c r="IB235" s="51"/>
      <c r="IC235" s="51"/>
      <c r="ID235" s="51"/>
      <c r="IE235" s="51"/>
      <c r="IF235" s="51"/>
      <c r="IG235" s="51"/>
      <c r="IH235" s="51"/>
      <c r="II235" s="51"/>
      <c r="IJ235" s="51"/>
      <c r="IK235" s="51"/>
      <c r="IL235" s="51"/>
      <c r="IM235" s="51"/>
      <c r="IN235" s="51"/>
      <c r="IO235" s="51"/>
      <c r="IP235" s="51"/>
      <c r="IQ235" s="51"/>
      <c r="IR235" s="51"/>
      <c r="IS235" s="51"/>
      <c r="IT235" s="51"/>
      <c r="IU235" s="51"/>
      <c r="IV235" s="51"/>
    </row>
    <row r="236" spans="1:256" s="4" customFormat="1" ht="15.75" customHeight="1">
      <c r="A236" s="16"/>
      <c r="B236" s="48"/>
      <c r="C236" s="47"/>
      <c r="D236" s="67"/>
      <c r="E236" s="46" t="s">
        <v>217</v>
      </c>
      <c r="F236" s="33"/>
      <c r="HT236" s="51"/>
      <c r="HU236" s="51"/>
      <c r="HV236" s="51"/>
      <c r="HW236" s="51"/>
      <c r="HX236" s="51"/>
      <c r="HY236" s="51"/>
      <c r="HZ236" s="51"/>
      <c r="IA236" s="51"/>
      <c r="IB236" s="51"/>
      <c r="IC236" s="51"/>
      <c r="ID236" s="51"/>
      <c r="IE236" s="51"/>
      <c r="IF236" s="51"/>
      <c r="IG236" s="51"/>
      <c r="IH236" s="51"/>
      <c r="II236" s="51"/>
      <c r="IJ236" s="51"/>
      <c r="IK236" s="51"/>
      <c r="IL236" s="51"/>
      <c r="IM236" s="51"/>
      <c r="IN236" s="51"/>
      <c r="IO236" s="51"/>
      <c r="IP236" s="51"/>
      <c r="IQ236" s="51"/>
      <c r="IR236" s="51"/>
      <c r="IS236" s="51"/>
      <c r="IT236" s="51"/>
      <c r="IU236" s="51"/>
      <c r="IV236" s="51"/>
    </row>
    <row r="237" spans="1:256" s="4" customFormat="1" ht="15.75" customHeight="1">
      <c r="A237" s="16"/>
      <c r="B237" s="48"/>
      <c r="C237" s="47"/>
      <c r="D237" s="67"/>
      <c r="E237" s="46" t="s">
        <v>218</v>
      </c>
      <c r="F237" s="33">
        <v>100</v>
      </c>
      <c r="HT237" s="51"/>
      <c r="HU237" s="51"/>
      <c r="HV237" s="51"/>
      <c r="HW237" s="51"/>
      <c r="HX237" s="51"/>
      <c r="HY237" s="51"/>
      <c r="HZ237" s="51"/>
      <c r="IA237" s="51"/>
      <c r="IB237" s="51"/>
      <c r="IC237" s="51"/>
      <c r="ID237" s="51"/>
      <c r="IE237" s="51"/>
      <c r="IF237" s="51"/>
      <c r="IG237" s="51"/>
      <c r="IH237" s="51"/>
      <c r="II237" s="51"/>
      <c r="IJ237" s="51"/>
      <c r="IK237" s="51"/>
      <c r="IL237" s="51"/>
      <c r="IM237" s="51"/>
      <c r="IN237" s="51"/>
      <c r="IO237" s="51"/>
      <c r="IP237" s="51"/>
      <c r="IQ237" s="51"/>
      <c r="IR237" s="51"/>
      <c r="IS237" s="51"/>
      <c r="IT237" s="51"/>
      <c r="IU237" s="51"/>
      <c r="IV237" s="51"/>
    </row>
    <row r="238" spans="1:256" s="4" customFormat="1" ht="15.75" customHeight="1">
      <c r="A238" s="16"/>
      <c r="B238" s="48"/>
      <c r="C238" s="47"/>
      <c r="D238" s="67"/>
      <c r="E238" s="46" t="s">
        <v>219</v>
      </c>
      <c r="F238" s="33">
        <v>6</v>
      </c>
      <c r="HT238" s="51"/>
      <c r="HU238" s="51"/>
      <c r="HV238" s="51"/>
      <c r="HW238" s="51"/>
      <c r="HX238" s="51"/>
      <c r="HY238" s="51"/>
      <c r="HZ238" s="51"/>
      <c r="IA238" s="51"/>
      <c r="IB238" s="51"/>
      <c r="IC238" s="51"/>
      <c r="ID238" s="51"/>
      <c r="IE238" s="51"/>
      <c r="IF238" s="51"/>
      <c r="IG238" s="51"/>
      <c r="IH238" s="51"/>
      <c r="II238" s="51"/>
      <c r="IJ238" s="51"/>
      <c r="IK238" s="51"/>
      <c r="IL238" s="51"/>
      <c r="IM238" s="51"/>
      <c r="IN238" s="51"/>
      <c r="IO238" s="51"/>
      <c r="IP238" s="51"/>
      <c r="IQ238" s="51"/>
      <c r="IR238" s="51"/>
      <c r="IS238" s="51"/>
      <c r="IT238" s="51"/>
      <c r="IU238" s="51"/>
      <c r="IV238" s="51"/>
    </row>
    <row r="239" spans="1:256" s="4" customFormat="1" ht="15.75" customHeight="1">
      <c r="A239" s="16"/>
      <c r="B239" s="48"/>
      <c r="C239" s="47"/>
      <c r="D239" s="67"/>
      <c r="E239" s="46" t="s">
        <v>220</v>
      </c>
      <c r="F239" s="33">
        <v>295</v>
      </c>
      <c r="HT239" s="51"/>
      <c r="HU239" s="51"/>
      <c r="HV239" s="51"/>
      <c r="HW239" s="51"/>
      <c r="HX239" s="51"/>
      <c r="HY239" s="51"/>
      <c r="HZ239" s="51"/>
      <c r="IA239" s="51"/>
      <c r="IB239" s="51"/>
      <c r="IC239" s="51"/>
      <c r="ID239" s="51"/>
      <c r="IE239" s="51"/>
      <c r="IF239" s="51"/>
      <c r="IG239" s="51"/>
      <c r="IH239" s="51"/>
      <c r="II239" s="51"/>
      <c r="IJ239" s="51"/>
      <c r="IK239" s="51"/>
      <c r="IL239" s="51"/>
      <c r="IM239" s="51"/>
      <c r="IN239" s="51"/>
      <c r="IO239" s="51"/>
      <c r="IP239" s="51"/>
      <c r="IQ239" s="51"/>
      <c r="IR239" s="51"/>
      <c r="IS239" s="51"/>
      <c r="IT239" s="51"/>
      <c r="IU239" s="51"/>
      <c r="IV239" s="51"/>
    </row>
    <row r="240" spans="1:256" s="4" customFormat="1" ht="15.75" customHeight="1">
      <c r="A240" s="16"/>
      <c r="B240" s="48"/>
      <c r="C240" s="47"/>
      <c r="D240" s="67"/>
      <c r="E240" s="49" t="s">
        <v>221</v>
      </c>
      <c r="F240" s="24">
        <f>F241+F242+F243+F244+F245+F246</f>
        <v>2235</v>
      </c>
      <c r="HT240" s="51"/>
      <c r="HU240" s="51"/>
      <c r="HV240" s="51"/>
      <c r="HW240" s="51"/>
      <c r="HX240" s="51"/>
      <c r="HY240" s="51"/>
      <c r="HZ240" s="51"/>
      <c r="IA240" s="51"/>
      <c r="IB240" s="51"/>
      <c r="IC240" s="51"/>
      <c r="ID240" s="51"/>
      <c r="IE240" s="51"/>
      <c r="IF240" s="51"/>
      <c r="IG240" s="51"/>
      <c r="IH240" s="51"/>
      <c r="II240" s="51"/>
      <c r="IJ240" s="51"/>
      <c r="IK240" s="51"/>
      <c r="IL240" s="51"/>
      <c r="IM240" s="51"/>
      <c r="IN240" s="51"/>
      <c r="IO240" s="51"/>
      <c r="IP240" s="51"/>
      <c r="IQ240" s="51"/>
      <c r="IR240" s="51"/>
      <c r="IS240" s="51"/>
      <c r="IT240" s="51"/>
      <c r="IU240" s="51"/>
      <c r="IV240" s="51"/>
    </row>
    <row r="241" spans="1:256" s="4" customFormat="1" ht="15.75" customHeight="1">
      <c r="A241" s="16"/>
      <c r="B241" s="48"/>
      <c r="C241" s="47"/>
      <c r="D241" s="67"/>
      <c r="E241" s="46" t="s">
        <v>49</v>
      </c>
      <c r="F241" s="33">
        <v>187</v>
      </c>
      <c r="HT241" s="51"/>
      <c r="HU241" s="51"/>
      <c r="HV241" s="51"/>
      <c r="HW241" s="51"/>
      <c r="HX241" s="51"/>
      <c r="HY241" s="51"/>
      <c r="HZ241" s="51"/>
      <c r="IA241" s="51"/>
      <c r="IB241" s="51"/>
      <c r="IC241" s="51"/>
      <c r="ID241" s="51"/>
      <c r="IE241" s="51"/>
      <c r="IF241" s="51"/>
      <c r="IG241" s="51"/>
      <c r="IH241" s="51"/>
      <c r="II241" s="51"/>
      <c r="IJ241" s="51"/>
      <c r="IK241" s="51"/>
      <c r="IL241" s="51"/>
      <c r="IM241" s="51"/>
      <c r="IN241" s="51"/>
      <c r="IO241" s="51"/>
      <c r="IP241" s="51"/>
      <c r="IQ241" s="51"/>
      <c r="IR241" s="51"/>
      <c r="IS241" s="51"/>
      <c r="IT241" s="51"/>
      <c r="IU241" s="51"/>
      <c r="IV241" s="51"/>
    </row>
    <row r="242" spans="1:256" s="4" customFormat="1" ht="15.75" customHeight="1">
      <c r="A242" s="16"/>
      <c r="B242" s="48"/>
      <c r="C242" s="47"/>
      <c r="D242" s="67"/>
      <c r="E242" s="46" t="s">
        <v>222</v>
      </c>
      <c r="F242" s="33">
        <v>15</v>
      </c>
      <c r="HT242" s="51"/>
      <c r="HU242" s="51"/>
      <c r="HV242" s="51"/>
      <c r="HW242" s="51"/>
      <c r="HX242" s="51"/>
      <c r="HY242" s="51"/>
      <c r="HZ242" s="51"/>
      <c r="IA242" s="51"/>
      <c r="IB242" s="51"/>
      <c r="IC242" s="51"/>
      <c r="ID242" s="51"/>
      <c r="IE242" s="51"/>
      <c r="IF242" s="51"/>
      <c r="IG242" s="51"/>
      <c r="IH242" s="51"/>
      <c r="II242" s="51"/>
      <c r="IJ242" s="51"/>
      <c r="IK242" s="51"/>
      <c r="IL242" s="51"/>
      <c r="IM242" s="51"/>
      <c r="IN242" s="51"/>
      <c r="IO242" s="51"/>
      <c r="IP242" s="51"/>
      <c r="IQ242" s="51"/>
      <c r="IR242" s="51"/>
      <c r="IS242" s="51"/>
      <c r="IT242" s="51"/>
      <c r="IU242" s="51"/>
      <c r="IV242" s="51"/>
    </row>
    <row r="243" spans="1:256" s="4" customFormat="1" ht="15.75" customHeight="1">
      <c r="A243" s="16"/>
      <c r="B243" s="48"/>
      <c r="C243" s="47"/>
      <c r="D243" s="67"/>
      <c r="E243" s="46" t="s">
        <v>223</v>
      </c>
      <c r="F243" s="33">
        <v>640</v>
      </c>
      <c r="HT243" s="51"/>
      <c r="HU243" s="51"/>
      <c r="HV243" s="51"/>
      <c r="HW243" s="51"/>
      <c r="HX243" s="51"/>
      <c r="HY243" s="51"/>
      <c r="HZ243" s="51"/>
      <c r="IA243" s="51"/>
      <c r="IB243" s="51"/>
      <c r="IC243" s="51"/>
      <c r="ID243" s="51"/>
      <c r="IE243" s="51"/>
      <c r="IF243" s="51"/>
      <c r="IG243" s="51"/>
      <c r="IH243" s="51"/>
      <c r="II243" s="51"/>
      <c r="IJ243" s="51"/>
      <c r="IK243" s="51"/>
      <c r="IL243" s="51"/>
      <c r="IM243" s="51"/>
      <c r="IN243" s="51"/>
      <c r="IO243" s="51"/>
      <c r="IP243" s="51"/>
      <c r="IQ243" s="51"/>
      <c r="IR243" s="51"/>
      <c r="IS243" s="51"/>
      <c r="IT243" s="51"/>
      <c r="IU243" s="51"/>
      <c r="IV243" s="51"/>
    </row>
    <row r="244" spans="1:256" s="4" customFormat="1" ht="15.75" customHeight="1">
      <c r="A244" s="16"/>
      <c r="B244" s="48"/>
      <c r="C244" s="47"/>
      <c r="D244" s="67"/>
      <c r="E244" s="46" t="s">
        <v>224</v>
      </c>
      <c r="F244" s="33">
        <v>1393</v>
      </c>
      <c r="HT244" s="51"/>
      <c r="HU244" s="51"/>
      <c r="HV244" s="51"/>
      <c r="HW244" s="51"/>
      <c r="HX244" s="51"/>
      <c r="HY244" s="51"/>
      <c r="HZ244" s="51"/>
      <c r="IA244" s="51"/>
      <c r="IB244" s="51"/>
      <c r="IC244" s="51"/>
      <c r="ID244" s="51"/>
      <c r="IE244" s="51"/>
      <c r="IF244" s="51"/>
      <c r="IG244" s="51"/>
      <c r="IH244" s="51"/>
      <c r="II244" s="51"/>
      <c r="IJ244" s="51"/>
      <c r="IK244" s="51"/>
      <c r="IL244" s="51"/>
      <c r="IM244" s="51"/>
      <c r="IN244" s="51"/>
      <c r="IO244" s="51"/>
      <c r="IP244" s="51"/>
      <c r="IQ244" s="51"/>
      <c r="IR244" s="51"/>
      <c r="IS244" s="51"/>
      <c r="IT244" s="51"/>
      <c r="IU244" s="51"/>
      <c r="IV244" s="51"/>
    </row>
    <row r="245" spans="1:256" s="4" customFormat="1" ht="15.75" customHeight="1">
      <c r="A245" s="16"/>
      <c r="B245" s="48"/>
      <c r="C245" s="47"/>
      <c r="D245" s="67"/>
      <c r="E245" s="46" t="s">
        <v>225</v>
      </c>
      <c r="F245" s="33"/>
      <c r="HT245" s="51"/>
      <c r="HU245" s="51"/>
      <c r="HV245" s="51"/>
      <c r="HW245" s="51"/>
      <c r="HX245" s="51"/>
      <c r="HY245" s="51"/>
      <c r="HZ245" s="51"/>
      <c r="IA245" s="51"/>
      <c r="IB245" s="51"/>
      <c r="IC245" s="51"/>
      <c r="ID245" s="51"/>
      <c r="IE245" s="51"/>
      <c r="IF245" s="51"/>
      <c r="IG245" s="51"/>
      <c r="IH245" s="51"/>
      <c r="II245" s="51"/>
      <c r="IJ245" s="51"/>
      <c r="IK245" s="51"/>
      <c r="IL245" s="51"/>
      <c r="IM245" s="51"/>
      <c r="IN245" s="51"/>
      <c r="IO245" s="51"/>
      <c r="IP245" s="51"/>
      <c r="IQ245" s="51"/>
      <c r="IR245" s="51"/>
      <c r="IS245" s="51"/>
      <c r="IT245" s="51"/>
      <c r="IU245" s="51"/>
      <c r="IV245" s="51"/>
    </row>
    <row r="246" spans="1:256" s="4" customFormat="1" ht="15.75" customHeight="1">
      <c r="A246" s="16"/>
      <c r="B246" s="48"/>
      <c r="C246" s="47"/>
      <c r="D246" s="67"/>
      <c r="E246" s="46" t="s">
        <v>226</v>
      </c>
      <c r="F246" s="33"/>
      <c r="HT246" s="51"/>
      <c r="HU246" s="51"/>
      <c r="HV246" s="51"/>
      <c r="HW246" s="51"/>
      <c r="HX246" s="51"/>
      <c r="HY246" s="51"/>
      <c r="HZ246" s="51"/>
      <c r="IA246" s="51"/>
      <c r="IB246" s="51"/>
      <c r="IC246" s="51"/>
      <c r="ID246" s="51"/>
      <c r="IE246" s="51"/>
      <c r="IF246" s="51"/>
      <c r="IG246" s="51"/>
      <c r="IH246" s="51"/>
      <c r="II246" s="51"/>
      <c r="IJ246" s="51"/>
      <c r="IK246" s="51"/>
      <c r="IL246" s="51"/>
      <c r="IM246" s="51"/>
      <c r="IN246" s="51"/>
      <c r="IO246" s="51"/>
      <c r="IP246" s="51"/>
      <c r="IQ246" s="51"/>
      <c r="IR246" s="51"/>
      <c r="IS246" s="51"/>
      <c r="IT246" s="51"/>
      <c r="IU246" s="51"/>
      <c r="IV246" s="51"/>
    </row>
    <row r="247" spans="1:256" s="4" customFormat="1" ht="15.75" customHeight="1">
      <c r="A247" s="16"/>
      <c r="B247" s="48"/>
      <c r="C247" s="47"/>
      <c r="D247" s="67"/>
      <c r="E247" s="49" t="s">
        <v>227</v>
      </c>
      <c r="F247" s="24">
        <f>F248+F249+F250+F251+F252+F253</f>
        <v>9262</v>
      </c>
      <c r="HT247" s="51"/>
      <c r="HU247" s="51"/>
      <c r="HV247" s="51"/>
      <c r="HW247" s="51"/>
      <c r="HX247" s="51"/>
      <c r="HY247" s="51"/>
      <c r="HZ247" s="51"/>
      <c r="IA247" s="51"/>
      <c r="IB247" s="51"/>
      <c r="IC247" s="51"/>
      <c r="ID247" s="51"/>
      <c r="IE247" s="51"/>
      <c r="IF247" s="51"/>
      <c r="IG247" s="51"/>
      <c r="IH247" s="51"/>
      <c r="II247" s="51"/>
      <c r="IJ247" s="51"/>
      <c r="IK247" s="51"/>
      <c r="IL247" s="51"/>
      <c r="IM247" s="51"/>
      <c r="IN247" s="51"/>
      <c r="IO247" s="51"/>
      <c r="IP247" s="51"/>
      <c r="IQ247" s="51"/>
      <c r="IR247" s="51"/>
      <c r="IS247" s="51"/>
      <c r="IT247" s="51"/>
      <c r="IU247" s="51"/>
      <c r="IV247" s="51"/>
    </row>
    <row r="248" spans="1:256" s="4" customFormat="1" ht="15.75" customHeight="1">
      <c r="A248" s="16"/>
      <c r="B248" s="48"/>
      <c r="C248" s="47"/>
      <c r="D248" s="67"/>
      <c r="E248" s="46" t="s">
        <v>49</v>
      </c>
      <c r="F248" s="33">
        <v>160</v>
      </c>
      <c r="HT248" s="51"/>
      <c r="HU248" s="51"/>
      <c r="HV248" s="51"/>
      <c r="HW248" s="51"/>
      <c r="HX248" s="51"/>
      <c r="HY248" s="51"/>
      <c r="HZ248" s="51"/>
      <c r="IA248" s="51"/>
      <c r="IB248" s="51"/>
      <c r="IC248" s="51"/>
      <c r="ID248" s="51"/>
      <c r="IE248" s="51"/>
      <c r="IF248" s="51"/>
      <c r="IG248" s="51"/>
      <c r="IH248" s="51"/>
      <c r="II248" s="51"/>
      <c r="IJ248" s="51"/>
      <c r="IK248" s="51"/>
      <c r="IL248" s="51"/>
      <c r="IM248" s="51"/>
      <c r="IN248" s="51"/>
      <c r="IO248" s="51"/>
      <c r="IP248" s="51"/>
      <c r="IQ248" s="51"/>
      <c r="IR248" s="51"/>
      <c r="IS248" s="51"/>
      <c r="IT248" s="51"/>
      <c r="IU248" s="51"/>
      <c r="IV248" s="51"/>
    </row>
    <row r="249" spans="1:256" s="4" customFormat="1" ht="15.75" customHeight="1">
      <c r="A249" s="16"/>
      <c r="B249" s="48"/>
      <c r="C249" s="47"/>
      <c r="D249" s="67"/>
      <c r="E249" s="46" t="s">
        <v>228</v>
      </c>
      <c r="F249" s="33">
        <v>135</v>
      </c>
      <c r="HT249" s="51"/>
      <c r="HU249" s="51"/>
      <c r="HV249" s="51"/>
      <c r="HW249" s="51"/>
      <c r="HX249" s="51"/>
      <c r="HY249" s="51"/>
      <c r="HZ249" s="51"/>
      <c r="IA249" s="51"/>
      <c r="IB249" s="51"/>
      <c r="IC249" s="51"/>
      <c r="ID249" s="51"/>
      <c r="IE249" s="51"/>
      <c r="IF249" s="51"/>
      <c r="IG249" s="51"/>
      <c r="IH249" s="51"/>
      <c r="II249" s="51"/>
      <c r="IJ249" s="51"/>
      <c r="IK249" s="51"/>
      <c r="IL249" s="51"/>
      <c r="IM249" s="51"/>
      <c r="IN249" s="51"/>
      <c r="IO249" s="51"/>
      <c r="IP249" s="51"/>
      <c r="IQ249" s="51"/>
      <c r="IR249" s="51"/>
      <c r="IS249" s="51"/>
      <c r="IT249" s="51"/>
      <c r="IU249" s="51"/>
      <c r="IV249" s="51"/>
    </row>
    <row r="250" spans="1:256" s="4" customFormat="1" ht="15.75" customHeight="1">
      <c r="A250" s="16"/>
      <c r="B250" s="48"/>
      <c r="C250" s="47"/>
      <c r="D250" s="67"/>
      <c r="E250" s="46" t="s">
        <v>229</v>
      </c>
      <c r="F250" s="33">
        <v>147</v>
      </c>
      <c r="HT250" s="51"/>
      <c r="HU250" s="51"/>
      <c r="HV250" s="51"/>
      <c r="HW250" s="51"/>
      <c r="HX250" s="51"/>
      <c r="HY250" s="51"/>
      <c r="HZ250" s="51"/>
      <c r="IA250" s="51"/>
      <c r="IB250" s="51"/>
      <c r="IC250" s="51"/>
      <c r="ID250" s="51"/>
      <c r="IE250" s="51"/>
      <c r="IF250" s="51"/>
      <c r="IG250" s="51"/>
      <c r="IH250" s="51"/>
      <c r="II250" s="51"/>
      <c r="IJ250" s="51"/>
      <c r="IK250" s="51"/>
      <c r="IL250" s="51"/>
      <c r="IM250" s="51"/>
      <c r="IN250" s="51"/>
      <c r="IO250" s="51"/>
      <c r="IP250" s="51"/>
      <c r="IQ250" s="51"/>
      <c r="IR250" s="51"/>
      <c r="IS250" s="51"/>
      <c r="IT250" s="51"/>
      <c r="IU250" s="51"/>
      <c r="IV250" s="51"/>
    </row>
    <row r="251" spans="1:256" s="4" customFormat="1" ht="15.75" customHeight="1">
      <c r="A251" s="16"/>
      <c r="B251" s="48"/>
      <c r="C251" s="47"/>
      <c r="D251" s="67"/>
      <c r="E251" s="46" t="s">
        <v>230</v>
      </c>
      <c r="F251" s="33">
        <v>590</v>
      </c>
      <c r="HT251" s="51"/>
      <c r="HU251" s="51"/>
      <c r="HV251" s="51"/>
      <c r="HW251" s="51"/>
      <c r="HX251" s="51"/>
      <c r="HY251" s="51"/>
      <c r="HZ251" s="51"/>
      <c r="IA251" s="51"/>
      <c r="IB251" s="51"/>
      <c r="IC251" s="51"/>
      <c r="ID251" s="51"/>
      <c r="IE251" s="51"/>
      <c r="IF251" s="51"/>
      <c r="IG251" s="51"/>
      <c r="IH251" s="51"/>
      <c r="II251" s="51"/>
      <c r="IJ251" s="51"/>
      <c r="IK251" s="51"/>
      <c r="IL251" s="51"/>
      <c r="IM251" s="51"/>
      <c r="IN251" s="51"/>
      <c r="IO251" s="51"/>
      <c r="IP251" s="51"/>
      <c r="IQ251" s="51"/>
      <c r="IR251" s="51"/>
      <c r="IS251" s="51"/>
      <c r="IT251" s="51"/>
      <c r="IU251" s="51"/>
      <c r="IV251" s="51"/>
    </row>
    <row r="252" spans="1:256" s="4" customFormat="1" ht="15.75" customHeight="1">
      <c r="A252" s="16"/>
      <c r="B252" s="48"/>
      <c r="C252" s="47"/>
      <c r="D252" s="67"/>
      <c r="E252" s="46" t="s">
        <v>231</v>
      </c>
      <c r="F252" s="33">
        <v>8230</v>
      </c>
      <c r="HT252" s="51"/>
      <c r="HU252" s="51"/>
      <c r="HV252" s="51"/>
      <c r="HW252" s="51"/>
      <c r="HX252" s="51"/>
      <c r="HY252" s="51"/>
      <c r="HZ252" s="51"/>
      <c r="IA252" s="51"/>
      <c r="IB252" s="51"/>
      <c r="IC252" s="51"/>
      <c r="ID252" s="51"/>
      <c r="IE252" s="51"/>
      <c r="IF252" s="51"/>
      <c r="IG252" s="51"/>
      <c r="IH252" s="51"/>
      <c r="II252" s="51"/>
      <c r="IJ252" s="51"/>
      <c r="IK252" s="51"/>
      <c r="IL252" s="51"/>
      <c r="IM252" s="51"/>
      <c r="IN252" s="51"/>
      <c r="IO252" s="51"/>
      <c r="IP252" s="51"/>
      <c r="IQ252" s="51"/>
      <c r="IR252" s="51"/>
      <c r="IS252" s="51"/>
      <c r="IT252" s="51"/>
      <c r="IU252" s="51"/>
      <c r="IV252" s="51"/>
    </row>
    <row r="253" spans="1:256" s="4" customFormat="1" ht="15.75" customHeight="1">
      <c r="A253" s="16"/>
      <c r="B253" s="48"/>
      <c r="C253" s="47"/>
      <c r="D253" s="67"/>
      <c r="E253" s="46" t="s">
        <v>232</v>
      </c>
      <c r="F253" s="33"/>
      <c r="HT253" s="51"/>
      <c r="HU253" s="51"/>
      <c r="HV253" s="51"/>
      <c r="HW253" s="51"/>
      <c r="HX253" s="51"/>
      <c r="HY253" s="51"/>
      <c r="HZ253" s="51"/>
      <c r="IA253" s="51"/>
      <c r="IB253" s="51"/>
      <c r="IC253" s="51"/>
      <c r="ID253" s="51"/>
      <c r="IE253" s="51"/>
      <c r="IF253" s="51"/>
      <c r="IG253" s="51"/>
      <c r="IH253" s="51"/>
      <c r="II253" s="51"/>
      <c r="IJ253" s="51"/>
      <c r="IK253" s="51"/>
      <c r="IL253" s="51"/>
      <c r="IM253" s="51"/>
      <c r="IN253" s="51"/>
      <c r="IO253" s="51"/>
      <c r="IP253" s="51"/>
      <c r="IQ253" s="51"/>
      <c r="IR253" s="51"/>
      <c r="IS253" s="51"/>
      <c r="IT253" s="51"/>
      <c r="IU253" s="51"/>
      <c r="IV253" s="51"/>
    </row>
    <row r="254" spans="1:256" s="4" customFormat="1" ht="15.75" customHeight="1">
      <c r="A254" s="16"/>
      <c r="B254" s="48"/>
      <c r="C254" s="47"/>
      <c r="D254" s="67"/>
      <c r="E254" s="49" t="s">
        <v>233</v>
      </c>
      <c r="F254" s="24">
        <f>F255</f>
        <v>181</v>
      </c>
      <c r="HT254" s="51"/>
      <c r="HU254" s="51"/>
      <c r="HV254" s="51"/>
      <c r="HW254" s="51"/>
      <c r="HX254" s="51"/>
      <c r="HY254" s="51"/>
      <c r="HZ254" s="51"/>
      <c r="IA254" s="51"/>
      <c r="IB254" s="51"/>
      <c r="IC254" s="51"/>
      <c r="ID254" s="51"/>
      <c r="IE254" s="51"/>
      <c r="IF254" s="51"/>
      <c r="IG254" s="51"/>
      <c r="IH254" s="51"/>
      <c r="II254" s="51"/>
      <c r="IJ254" s="51"/>
      <c r="IK254" s="51"/>
      <c r="IL254" s="51"/>
      <c r="IM254" s="51"/>
      <c r="IN254" s="51"/>
      <c r="IO254" s="51"/>
      <c r="IP254" s="51"/>
      <c r="IQ254" s="51"/>
      <c r="IR254" s="51"/>
      <c r="IS254" s="51"/>
      <c r="IT254" s="51"/>
      <c r="IU254" s="51"/>
      <c r="IV254" s="51"/>
    </row>
    <row r="255" spans="1:256" s="4" customFormat="1" ht="15.75" customHeight="1">
      <c r="A255" s="16"/>
      <c r="B255" s="48"/>
      <c r="C255" s="47"/>
      <c r="D255" s="67"/>
      <c r="E255" s="46" t="s">
        <v>234</v>
      </c>
      <c r="F255" s="33">
        <v>181</v>
      </c>
      <c r="HT255" s="51"/>
      <c r="HU255" s="51"/>
      <c r="HV255" s="51"/>
      <c r="HW255" s="51"/>
      <c r="HX255" s="51"/>
      <c r="HY255" s="51"/>
      <c r="HZ255" s="51"/>
      <c r="IA255" s="51"/>
      <c r="IB255" s="51"/>
      <c r="IC255" s="51"/>
      <c r="ID255" s="51"/>
      <c r="IE255" s="51"/>
      <c r="IF255" s="51"/>
      <c r="IG255" s="51"/>
      <c r="IH255" s="51"/>
      <c r="II255" s="51"/>
      <c r="IJ255" s="51"/>
      <c r="IK255" s="51"/>
      <c r="IL255" s="51"/>
      <c r="IM255" s="51"/>
      <c r="IN255" s="51"/>
      <c r="IO255" s="51"/>
      <c r="IP255" s="51"/>
      <c r="IQ255" s="51"/>
      <c r="IR255" s="51"/>
      <c r="IS255" s="51"/>
      <c r="IT255" s="51"/>
      <c r="IU255" s="51"/>
      <c r="IV255" s="51"/>
    </row>
    <row r="256" spans="1:256" s="4" customFormat="1" ht="15.75" customHeight="1">
      <c r="A256" s="16"/>
      <c r="B256" s="48"/>
      <c r="C256" s="47"/>
      <c r="D256" s="67"/>
      <c r="E256" s="49" t="s">
        <v>235</v>
      </c>
      <c r="F256" s="24">
        <f>F257</f>
        <v>145</v>
      </c>
      <c r="HT256" s="51"/>
      <c r="HU256" s="51"/>
      <c r="HV256" s="51"/>
      <c r="HW256" s="51"/>
      <c r="HX256" s="51"/>
      <c r="HY256" s="51"/>
      <c r="HZ256" s="51"/>
      <c r="IA256" s="51"/>
      <c r="IB256" s="51"/>
      <c r="IC256" s="51"/>
      <c r="ID256" s="51"/>
      <c r="IE256" s="51"/>
      <c r="IF256" s="51"/>
      <c r="IG256" s="51"/>
      <c r="IH256" s="51"/>
      <c r="II256" s="51"/>
      <c r="IJ256" s="51"/>
      <c r="IK256" s="51"/>
      <c r="IL256" s="51"/>
      <c r="IM256" s="51"/>
      <c r="IN256" s="51"/>
      <c r="IO256" s="51"/>
      <c r="IP256" s="51"/>
      <c r="IQ256" s="51"/>
      <c r="IR256" s="51"/>
      <c r="IS256" s="51"/>
      <c r="IT256" s="51"/>
      <c r="IU256" s="51"/>
      <c r="IV256" s="51"/>
    </row>
    <row r="257" spans="1:256" s="4" customFormat="1" ht="15.75" customHeight="1">
      <c r="A257" s="16"/>
      <c r="B257" s="48"/>
      <c r="C257" s="47"/>
      <c r="D257" s="67"/>
      <c r="E257" s="46" t="s">
        <v>236</v>
      </c>
      <c r="F257" s="33">
        <v>145</v>
      </c>
      <c r="HT257" s="51"/>
      <c r="HU257" s="51"/>
      <c r="HV257" s="51"/>
      <c r="HW257" s="51"/>
      <c r="HX257" s="51"/>
      <c r="HY257" s="51"/>
      <c r="HZ257" s="51"/>
      <c r="IA257" s="51"/>
      <c r="IB257" s="51"/>
      <c r="IC257" s="51"/>
      <c r="ID257" s="51"/>
      <c r="IE257" s="51"/>
      <c r="IF257" s="51"/>
      <c r="IG257" s="51"/>
      <c r="IH257" s="51"/>
      <c r="II257" s="51"/>
      <c r="IJ257" s="51"/>
      <c r="IK257" s="51"/>
      <c r="IL257" s="51"/>
      <c r="IM257" s="51"/>
      <c r="IN257" s="51"/>
      <c r="IO257" s="51"/>
      <c r="IP257" s="51"/>
      <c r="IQ257" s="51"/>
      <c r="IR257" s="51"/>
      <c r="IS257" s="51"/>
      <c r="IT257" s="51"/>
      <c r="IU257" s="51"/>
      <c r="IV257" s="51"/>
    </row>
    <row r="258" spans="1:256" s="4" customFormat="1" ht="15.75" customHeight="1">
      <c r="A258" s="16"/>
      <c r="B258" s="48"/>
      <c r="C258" s="47"/>
      <c r="D258" s="54" t="s">
        <v>237</v>
      </c>
      <c r="E258" s="23" t="s">
        <v>238</v>
      </c>
      <c r="F258" s="24">
        <f>F259+F262</f>
        <v>2525</v>
      </c>
      <c r="HT258" s="51"/>
      <c r="HU258" s="51"/>
      <c r="HV258" s="51"/>
      <c r="HW258" s="51"/>
      <c r="HX258" s="51"/>
      <c r="HY258" s="51"/>
      <c r="HZ258" s="51"/>
      <c r="IA258" s="51"/>
      <c r="IB258" s="51"/>
      <c r="IC258" s="51"/>
      <c r="ID258" s="51"/>
      <c r="IE258" s="51"/>
      <c r="IF258" s="51"/>
      <c r="IG258" s="51"/>
      <c r="IH258" s="51"/>
      <c r="II258" s="51"/>
      <c r="IJ258" s="51"/>
      <c r="IK258" s="51"/>
      <c r="IL258" s="51"/>
      <c r="IM258" s="51"/>
      <c r="IN258" s="51"/>
      <c r="IO258" s="51"/>
      <c r="IP258" s="51"/>
      <c r="IQ258" s="51"/>
      <c r="IR258" s="51"/>
      <c r="IS258" s="51"/>
      <c r="IT258" s="51"/>
      <c r="IU258" s="51"/>
      <c r="IV258" s="51"/>
    </row>
    <row r="259" spans="1:256" s="4" customFormat="1" ht="15.75" customHeight="1">
      <c r="A259" s="16"/>
      <c r="B259" s="48"/>
      <c r="C259" s="47"/>
      <c r="D259" s="55"/>
      <c r="E259" s="49" t="s">
        <v>239</v>
      </c>
      <c r="F259" s="24">
        <f>F260+F261</f>
        <v>525</v>
      </c>
      <c r="HT259" s="51"/>
      <c r="HU259" s="51"/>
      <c r="HV259" s="51"/>
      <c r="HW259" s="51"/>
      <c r="HX259" s="51"/>
      <c r="HY259" s="51"/>
      <c r="HZ259" s="51"/>
      <c r="IA259" s="51"/>
      <c r="IB259" s="51"/>
      <c r="IC259" s="51"/>
      <c r="ID259" s="51"/>
      <c r="IE259" s="51"/>
      <c r="IF259" s="51"/>
      <c r="IG259" s="51"/>
      <c r="IH259" s="51"/>
      <c r="II259" s="51"/>
      <c r="IJ259" s="51"/>
      <c r="IK259" s="51"/>
      <c r="IL259" s="51"/>
      <c r="IM259" s="51"/>
      <c r="IN259" s="51"/>
      <c r="IO259" s="51"/>
      <c r="IP259" s="51"/>
      <c r="IQ259" s="51"/>
      <c r="IR259" s="51"/>
      <c r="IS259" s="51"/>
      <c r="IT259" s="51"/>
      <c r="IU259" s="51"/>
      <c r="IV259" s="51"/>
    </row>
    <row r="260" spans="1:256" s="4" customFormat="1" ht="15.75" customHeight="1">
      <c r="A260" s="37"/>
      <c r="B260" s="37"/>
      <c r="C260" s="37"/>
      <c r="D260" s="55"/>
      <c r="E260" s="46" t="s">
        <v>49</v>
      </c>
      <c r="F260" s="33">
        <v>275</v>
      </c>
      <c r="HT260" s="51"/>
      <c r="HU260" s="51"/>
      <c r="HV260" s="51"/>
      <c r="HW260" s="51"/>
      <c r="HX260" s="51"/>
      <c r="HY260" s="51"/>
      <c r="HZ260" s="51"/>
      <c r="IA260" s="51"/>
      <c r="IB260" s="51"/>
      <c r="IC260" s="51"/>
      <c r="ID260" s="51"/>
      <c r="IE260" s="51"/>
      <c r="IF260" s="51"/>
      <c r="IG260" s="51"/>
      <c r="IH260" s="51"/>
      <c r="II260" s="51"/>
      <c r="IJ260" s="51"/>
      <c r="IK260" s="51"/>
      <c r="IL260" s="51"/>
      <c r="IM260" s="51"/>
      <c r="IN260" s="51"/>
      <c r="IO260" s="51"/>
      <c r="IP260" s="51"/>
      <c r="IQ260" s="51"/>
      <c r="IR260" s="51"/>
      <c r="IS260" s="51"/>
      <c r="IT260" s="51"/>
      <c r="IU260" s="51"/>
      <c r="IV260" s="51"/>
    </row>
    <row r="261" spans="1:256" s="4" customFormat="1" ht="15.75" customHeight="1">
      <c r="A261" s="37"/>
      <c r="B261" s="37"/>
      <c r="C261" s="37"/>
      <c r="D261" s="56"/>
      <c r="E261" s="46" t="s">
        <v>240</v>
      </c>
      <c r="F261" s="33">
        <v>250</v>
      </c>
      <c r="HT261" s="51"/>
      <c r="HU261" s="51"/>
      <c r="HV261" s="51"/>
      <c r="HW261" s="51"/>
      <c r="HX261" s="51"/>
      <c r="HY261" s="51"/>
      <c r="HZ261" s="51"/>
      <c r="IA261" s="51"/>
      <c r="IB261" s="51"/>
      <c r="IC261" s="51"/>
      <c r="ID261" s="51"/>
      <c r="IE261" s="51"/>
      <c r="IF261" s="51"/>
      <c r="IG261" s="51"/>
      <c r="IH261" s="51"/>
      <c r="II261" s="51"/>
      <c r="IJ261" s="51"/>
      <c r="IK261" s="51"/>
      <c r="IL261" s="51"/>
      <c r="IM261" s="51"/>
      <c r="IN261" s="51"/>
      <c r="IO261" s="51"/>
      <c r="IP261" s="51"/>
      <c r="IQ261" s="51"/>
      <c r="IR261" s="51"/>
      <c r="IS261" s="51"/>
      <c r="IT261" s="51"/>
      <c r="IU261" s="51"/>
      <c r="IV261" s="51"/>
    </row>
    <row r="262" spans="1:256" s="4" customFormat="1" ht="15.75" customHeight="1">
      <c r="A262" s="37"/>
      <c r="B262" s="37"/>
      <c r="C262" s="37"/>
      <c r="D262" s="68"/>
      <c r="E262" s="64" t="s">
        <v>241</v>
      </c>
      <c r="F262" s="24">
        <f>F263</f>
        <v>2000</v>
      </c>
      <c r="HT262" s="51"/>
      <c r="HU262" s="51"/>
      <c r="HV262" s="51"/>
      <c r="HW262" s="51"/>
      <c r="HX262" s="51"/>
      <c r="HY262" s="51"/>
      <c r="HZ262" s="51"/>
      <c r="IA262" s="51"/>
      <c r="IB262" s="51"/>
      <c r="IC262" s="51"/>
      <c r="ID262" s="51"/>
      <c r="IE262" s="51"/>
      <c r="IF262" s="51"/>
      <c r="IG262" s="51"/>
      <c r="IH262" s="51"/>
      <c r="II262" s="51"/>
      <c r="IJ262" s="51"/>
      <c r="IK262" s="51"/>
      <c r="IL262" s="51"/>
      <c r="IM262" s="51"/>
      <c r="IN262" s="51"/>
      <c r="IO262" s="51"/>
      <c r="IP262" s="51"/>
      <c r="IQ262" s="51"/>
      <c r="IR262" s="51"/>
      <c r="IS262" s="51"/>
      <c r="IT262" s="51"/>
      <c r="IU262" s="51"/>
      <c r="IV262" s="51"/>
    </row>
    <row r="263" spans="1:256" s="4" customFormat="1" ht="15.75" customHeight="1">
      <c r="A263" s="37"/>
      <c r="B263" s="37"/>
      <c r="C263" s="37"/>
      <c r="D263" s="68"/>
      <c r="E263" s="46" t="s">
        <v>242</v>
      </c>
      <c r="F263" s="33">
        <v>2000</v>
      </c>
      <c r="HT263" s="51"/>
      <c r="HU263" s="51"/>
      <c r="HV263" s="51"/>
      <c r="HW263" s="51"/>
      <c r="HX263" s="51"/>
      <c r="HY263" s="51"/>
      <c r="HZ263" s="51"/>
      <c r="IA263" s="51"/>
      <c r="IB263" s="51"/>
      <c r="IC263" s="51"/>
      <c r="ID263" s="51"/>
      <c r="IE263" s="51"/>
      <c r="IF263" s="51"/>
      <c r="IG263" s="51"/>
      <c r="IH263" s="51"/>
      <c r="II263" s="51"/>
      <c r="IJ263" s="51"/>
      <c r="IK263" s="51"/>
      <c r="IL263" s="51"/>
      <c r="IM263" s="51"/>
      <c r="IN263" s="51"/>
      <c r="IO263" s="51"/>
      <c r="IP263" s="51"/>
      <c r="IQ263" s="51"/>
      <c r="IR263" s="51"/>
      <c r="IS263" s="51"/>
      <c r="IT263" s="51"/>
      <c r="IU263" s="51"/>
      <c r="IV263" s="51"/>
    </row>
    <row r="264" spans="1:256" s="4" customFormat="1" ht="15.75" customHeight="1">
      <c r="A264" s="37"/>
      <c r="B264" s="37"/>
      <c r="C264" s="37"/>
      <c r="D264" s="66" t="s">
        <v>243</v>
      </c>
      <c r="E264" s="23" t="s">
        <v>244</v>
      </c>
      <c r="F264" s="24">
        <f>F265</f>
        <v>673</v>
      </c>
      <c r="HT264" s="51"/>
      <c r="HU264" s="51"/>
      <c r="HV264" s="51"/>
      <c r="HW264" s="51"/>
      <c r="HX264" s="51"/>
      <c r="HY264" s="51"/>
      <c r="HZ264" s="51"/>
      <c r="IA264" s="51"/>
      <c r="IB264" s="51"/>
      <c r="IC264" s="51"/>
      <c r="ID264" s="51"/>
      <c r="IE264" s="51"/>
      <c r="IF264" s="51"/>
      <c r="IG264" s="51"/>
      <c r="IH264" s="51"/>
      <c r="II264" s="51"/>
      <c r="IJ264" s="51"/>
      <c r="IK264" s="51"/>
      <c r="IL264" s="51"/>
      <c r="IM264" s="51"/>
      <c r="IN264" s="51"/>
      <c r="IO264" s="51"/>
      <c r="IP264" s="51"/>
      <c r="IQ264" s="51"/>
      <c r="IR264" s="51"/>
      <c r="IS264" s="51"/>
      <c r="IT264" s="51"/>
      <c r="IU264" s="51"/>
      <c r="IV264" s="51"/>
    </row>
    <row r="265" spans="1:256" s="4" customFormat="1" ht="15.75" customHeight="1">
      <c r="A265" s="37"/>
      <c r="B265" s="37"/>
      <c r="C265" s="37"/>
      <c r="D265" s="67"/>
      <c r="E265" s="49" t="s">
        <v>245</v>
      </c>
      <c r="F265" s="24">
        <f>F266+F267</f>
        <v>673</v>
      </c>
      <c r="HT265" s="51"/>
      <c r="HU265" s="51"/>
      <c r="HV265" s="51"/>
      <c r="HW265" s="51"/>
      <c r="HX265" s="51"/>
      <c r="HY265" s="51"/>
      <c r="HZ265" s="51"/>
      <c r="IA265" s="51"/>
      <c r="IB265" s="51"/>
      <c r="IC265" s="51"/>
      <c r="ID265" s="51"/>
      <c r="IE265" s="51"/>
      <c r="IF265" s="51"/>
      <c r="IG265" s="51"/>
      <c r="IH265" s="51"/>
      <c r="II265" s="51"/>
      <c r="IJ265" s="51"/>
      <c r="IK265" s="51"/>
      <c r="IL265" s="51"/>
      <c r="IM265" s="51"/>
      <c r="IN265" s="51"/>
      <c r="IO265" s="51"/>
      <c r="IP265" s="51"/>
      <c r="IQ265" s="51"/>
      <c r="IR265" s="51"/>
      <c r="IS265" s="51"/>
      <c r="IT265" s="51"/>
      <c r="IU265" s="51"/>
      <c r="IV265" s="51"/>
    </row>
    <row r="266" spans="1:256" s="4" customFormat="1" ht="15.75" customHeight="1">
      <c r="A266" s="37"/>
      <c r="B266" s="37"/>
      <c r="C266" s="37"/>
      <c r="D266" s="67"/>
      <c r="E266" s="46" t="s">
        <v>50</v>
      </c>
      <c r="F266" s="33">
        <v>173</v>
      </c>
      <c r="HT266" s="51"/>
      <c r="HU266" s="51"/>
      <c r="HV266" s="51"/>
      <c r="HW266" s="51"/>
      <c r="HX266" s="51"/>
      <c r="HY266" s="51"/>
      <c r="HZ266" s="51"/>
      <c r="IA266" s="51"/>
      <c r="IB266" s="51"/>
      <c r="IC266" s="51"/>
      <c r="ID266" s="51"/>
      <c r="IE266" s="51"/>
      <c r="IF266" s="51"/>
      <c r="IG266" s="51"/>
      <c r="IH266" s="51"/>
      <c r="II266" s="51"/>
      <c r="IJ266" s="51"/>
      <c r="IK266" s="51"/>
      <c r="IL266" s="51"/>
      <c r="IM266" s="51"/>
      <c r="IN266" s="51"/>
      <c r="IO266" s="51"/>
      <c r="IP266" s="51"/>
      <c r="IQ266" s="51"/>
      <c r="IR266" s="51"/>
      <c r="IS266" s="51"/>
      <c r="IT266" s="51"/>
      <c r="IU266" s="51"/>
      <c r="IV266" s="51"/>
    </row>
    <row r="267" spans="1:256" s="4" customFormat="1" ht="15.75" customHeight="1">
      <c r="A267" s="37"/>
      <c r="B267" s="37"/>
      <c r="C267" s="37"/>
      <c r="D267" s="67"/>
      <c r="E267" s="46" t="s">
        <v>246</v>
      </c>
      <c r="F267" s="33">
        <v>500</v>
      </c>
      <c r="HT267" s="51"/>
      <c r="HU267" s="51"/>
      <c r="HV267" s="51"/>
      <c r="HW267" s="51"/>
      <c r="HX267" s="51"/>
      <c r="HY267" s="51"/>
      <c r="HZ267" s="51"/>
      <c r="IA267" s="51"/>
      <c r="IB267" s="51"/>
      <c r="IC267" s="51"/>
      <c r="ID267" s="51"/>
      <c r="IE267" s="51"/>
      <c r="IF267" s="51"/>
      <c r="IG267" s="51"/>
      <c r="IH267" s="51"/>
      <c r="II267" s="51"/>
      <c r="IJ267" s="51"/>
      <c r="IK267" s="51"/>
      <c r="IL267" s="51"/>
      <c r="IM267" s="51"/>
      <c r="IN267" s="51"/>
      <c r="IO267" s="51"/>
      <c r="IP267" s="51"/>
      <c r="IQ267" s="51"/>
      <c r="IR267" s="51"/>
      <c r="IS267" s="51"/>
      <c r="IT267" s="51"/>
      <c r="IU267" s="51"/>
      <c r="IV267" s="51"/>
    </row>
    <row r="268" spans="1:256" s="4" customFormat="1" ht="15.75" customHeight="1">
      <c r="A268" s="37"/>
      <c r="B268" s="37"/>
      <c r="C268" s="37"/>
      <c r="D268" s="66" t="s">
        <v>247</v>
      </c>
      <c r="E268" s="23" t="s">
        <v>248</v>
      </c>
      <c r="F268" s="24">
        <f>F269</f>
        <v>746</v>
      </c>
      <c r="HT268" s="51"/>
      <c r="HU268" s="51"/>
      <c r="HV268" s="51"/>
      <c r="HW268" s="51"/>
      <c r="HX268" s="51"/>
      <c r="HY268" s="51"/>
      <c r="HZ268" s="51"/>
      <c r="IA268" s="51"/>
      <c r="IB268" s="51"/>
      <c r="IC268" s="51"/>
      <c r="ID268" s="51"/>
      <c r="IE268" s="51"/>
      <c r="IF268" s="51"/>
      <c r="IG268" s="51"/>
      <c r="IH268" s="51"/>
      <c r="II268" s="51"/>
      <c r="IJ268" s="51"/>
      <c r="IK268" s="51"/>
      <c r="IL268" s="51"/>
      <c r="IM268" s="51"/>
      <c r="IN268" s="51"/>
      <c r="IO268" s="51"/>
      <c r="IP268" s="51"/>
      <c r="IQ268" s="51"/>
      <c r="IR268" s="51"/>
      <c r="IS268" s="51"/>
      <c r="IT268" s="51"/>
      <c r="IU268" s="51"/>
      <c r="IV268" s="51"/>
    </row>
    <row r="269" spans="1:256" s="4" customFormat="1" ht="15.75" customHeight="1">
      <c r="A269" s="69" t="s">
        <v>87</v>
      </c>
      <c r="B269" s="70" t="s">
        <v>249</v>
      </c>
      <c r="C269" s="18">
        <f>SUM(C270+C274+C275+C276+C277+C278+C279+C280+C281+C282+C283+C284+C285+C286+C287)</f>
        <v>99654</v>
      </c>
      <c r="D269" s="67"/>
      <c r="E269" s="49" t="s">
        <v>250</v>
      </c>
      <c r="F269" s="24">
        <f>F270+F271+F272+F273</f>
        <v>746</v>
      </c>
      <c r="HT269" s="51"/>
      <c r="HU269" s="51"/>
      <c r="HV269" s="51"/>
      <c r="HW269" s="51"/>
      <c r="HX269" s="51"/>
      <c r="HY269" s="51"/>
      <c r="HZ269" s="51"/>
      <c r="IA269" s="51"/>
      <c r="IB269" s="51"/>
      <c r="IC269" s="51"/>
      <c r="ID269" s="51"/>
      <c r="IE269" s="51"/>
      <c r="IF269" s="51"/>
      <c r="IG269" s="51"/>
      <c r="IH269" s="51"/>
      <c r="II269" s="51"/>
      <c r="IJ269" s="51"/>
      <c r="IK269" s="51"/>
      <c r="IL269" s="51"/>
      <c r="IM269" s="51"/>
      <c r="IN269" s="51"/>
      <c r="IO269" s="51"/>
      <c r="IP269" s="51"/>
      <c r="IQ269" s="51"/>
      <c r="IR269" s="51"/>
      <c r="IS269" s="51"/>
      <c r="IT269" s="51"/>
      <c r="IU269" s="51"/>
      <c r="IV269" s="51"/>
    </row>
    <row r="270" spans="1:256" s="4" customFormat="1" ht="15.75" customHeight="1">
      <c r="A270" s="16"/>
      <c r="B270" s="71" t="s">
        <v>251</v>
      </c>
      <c r="C270" s="72">
        <v>1440</v>
      </c>
      <c r="D270" s="67"/>
      <c r="E270" s="46" t="s">
        <v>49</v>
      </c>
      <c r="F270" s="33">
        <v>560</v>
      </c>
      <c r="HT270" s="51"/>
      <c r="HU270" s="51"/>
      <c r="HV270" s="51"/>
      <c r="HW270" s="51"/>
      <c r="HX270" s="51"/>
      <c r="HY270" s="51"/>
      <c r="HZ270" s="51"/>
      <c r="IA270" s="51"/>
      <c r="IB270" s="51"/>
      <c r="IC270" s="51"/>
      <c r="ID270" s="51"/>
      <c r="IE270" s="51"/>
      <c r="IF270" s="51"/>
      <c r="IG270" s="51"/>
      <c r="IH270" s="51"/>
      <c r="II270" s="51"/>
      <c r="IJ270" s="51"/>
      <c r="IK270" s="51"/>
      <c r="IL270" s="51"/>
      <c r="IM270" s="51"/>
      <c r="IN270" s="51"/>
      <c r="IO270" s="51"/>
      <c r="IP270" s="51"/>
      <c r="IQ270" s="51"/>
      <c r="IR270" s="51"/>
      <c r="IS270" s="51"/>
      <c r="IT270" s="51"/>
      <c r="IU270" s="51"/>
      <c r="IV270" s="51"/>
    </row>
    <row r="271" spans="1:256" s="4" customFormat="1" ht="15.75" customHeight="1">
      <c r="A271" s="16"/>
      <c r="B271" s="71" t="s">
        <v>252</v>
      </c>
      <c r="C271" s="73">
        <v>1033</v>
      </c>
      <c r="D271" s="67"/>
      <c r="E271" s="46" t="s">
        <v>50</v>
      </c>
      <c r="F271" s="33">
        <v>178</v>
      </c>
      <c r="HT271" s="51"/>
      <c r="HU271" s="51"/>
      <c r="HV271" s="51"/>
      <c r="HW271" s="51"/>
      <c r="HX271" s="51"/>
      <c r="HY271" s="51"/>
      <c r="HZ271" s="51"/>
      <c r="IA271" s="51"/>
      <c r="IB271" s="51"/>
      <c r="IC271" s="51"/>
      <c r="ID271" s="51"/>
      <c r="IE271" s="51"/>
      <c r="IF271" s="51"/>
      <c r="IG271" s="51"/>
      <c r="IH271" s="51"/>
      <c r="II271" s="51"/>
      <c r="IJ271" s="51"/>
      <c r="IK271" s="51"/>
      <c r="IL271" s="51"/>
      <c r="IM271" s="51"/>
      <c r="IN271" s="51"/>
      <c r="IO271" s="51"/>
      <c r="IP271" s="51"/>
      <c r="IQ271" s="51"/>
      <c r="IR271" s="51"/>
      <c r="IS271" s="51"/>
      <c r="IT271" s="51"/>
      <c r="IU271" s="51"/>
      <c r="IV271" s="51"/>
    </row>
    <row r="272" spans="1:256" s="4" customFormat="1" ht="15.75" customHeight="1">
      <c r="A272" s="16"/>
      <c r="B272" s="74" t="s">
        <v>253</v>
      </c>
      <c r="C272" s="73">
        <v>400</v>
      </c>
      <c r="D272" s="67"/>
      <c r="E272" s="46" t="s">
        <v>254</v>
      </c>
      <c r="F272" s="33"/>
      <c r="HT272" s="51"/>
      <c r="HU272" s="51"/>
      <c r="HV272" s="51"/>
      <c r="HW272" s="51"/>
      <c r="HX272" s="51"/>
      <c r="HY272" s="51"/>
      <c r="HZ272" s="51"/>
      <c r="IA272" s="51"/>
      <c r="IB272" s="51"/>
      <c r="IC272" s="51"/>
      <c r="ID272" s="51"/>
      <c r="IE272" s="51"/>
      <c r="IF272" s="51"/>
      <c r="IG272" s="51"/>
      <c r="IH272" s="51"/>
      <c r="II272" s="51"/>
      <c r="IJ272" s="51"/>
      <c r="IK272" s="51"/>
      <c r="IL272" s="51"/>
      <c r="IM272" s="51"/>
      <c r="IN272" s="51"/>
      <c r="IO272" s="51"/>
      <c r="IP272" s="51"/>
      <c r="IQ272" s="51"/>
      <c r="IR272" s="51"/>
      <c r="IS272" s="51"/>
      <c r="IT272" s="51"/>
      <c r="IU272" s="51"/>
      <c r="IV272" s="51"/>
    </row>
    <row r="273" spans="1:256" s="4" customFormat="1" ht="15.75" customHeight="1">
      <c r="A273" s="16"/>
      <c r="B273" s="75" t="s">
        <v>255</v>
      </c>
      <c r="C273" s="73">
        <v>7</v>
      </c>
      <c r="D273" s="67"/>
      <c r="E273" s="46" t="s">
        <v>256</v>
      </c>
      <c r="F273" s="33">
        <v>8</v>
      </c>
      <c r="HT273" s="51"/>
      <c r="HU273" s="51"/>
      <c r="HV273" s="51"/>
      <c r="HW273" s="51"/>
      <c r="HX273" s="51"/>
      <c r="HY273" s="51"/>
      <c r="HZ273" s="51"/>
      <c r="IA273" s="51"/>
      <c r="IB273" s="51"/>
      <c r="IC273" s="51"/>
      <c r="ID273" s="51"/>
      <c r="IE273" s="51"/>
      <c r="IF273" s="51"/>
      <c r="IG273" s="51"/>
      <c r="IH273" s="51"/>
      <c r="II273" s="51"/>
      <c r="IJ273" s="51"/>
      <c r="IK273" s="51"/>
      <c r="IL273" s="51"/>
      <c r="IM273" s="51"/>
      <c r="IN273" s="51"/>
      <c r="IO273" s="51"/>
      <c r="IP273" s="51"/>
      <c r="IQ273" s="51"/>
      <c r="IR273" s="51"/>
      <c r="IS273" s="51"/>
      <c r="IT273" s="51"/>
      <c r="IU273" s="51"/>
      <c r="IV273" s="51"/>
    </row>
    <row r="274" spans="1:256" s="4" customFormat="1" ht="15.75" customHeight="1">
      <c r="A274" s="16"/>
      <c r="B274" s="75" t="s">
        <v>257</v>
      </c>
      <c r="C274" s="72">
        <v>2445</v>
      </c>
      <c r="D274" s="67"/>
      <c r="E274" s="23" t="s">
        <v>258</v>
      </c>
      <c r="F274" s="24"/>
      <c r="HT274" s="51"/>
      <c r="HU274" s="51"/>
      <c r="HV274" s="51"/>
      <c r="HW274" s="51"/>
      <c r="HX274" s="51"/>
      <c r="HY274" s="51"/>
      <c r="HZ274" s="51"/>
      <c r="IA274" s="51"/>
      <c r="IB274" s="51"/>
      <c r="IC274" s="51"/>
      <c r="ID274" s="51"/>
      <c r="IE274" s="51"/>
      <c r="IF274" s="51"/>
      <c r="IG274" s="51"/>
      <c r="IH274" s="51"/>
      <c r="II274" s="51"/>
      <c r="IJ274" s="51"/>
      <c r="IK274" s="51"/>
      <c r="IL274" s="51"/>
      <c r="IM274" s="51"/>
      <c r="IN274" s="51"/>
      <c r="IO274" s="51"/>
      <c r="IP274" s="51"/>
      <c r="IQ274" s="51"/>
      <c r="IR274" s="51"/>
      <c r="IS274" s="51"/>
      <c r="IT274" s="51"/>
      <c r="IU274" s="51"/>
      <c r="IV274" s="51"/>
    </row>
    <row r="275" spans="1:256" s="4" customFormat="1" ht="15.75" customHeight="1">
      <c r="A275" s="16"/>
      <c r="B275" s="71" t="s">
        <v>259</v>
      </c>
      <c r="C275" s="72">
        <v>18245</v>
      </c>
      <c r="D275" s="67"/>
      <c r="E275" s="46" t="s">
        <v>260</v>
      </c>
      <c r="F275" s="33"/>
      <c r="HT275" s="51"/>
      <c r="HU275" s="51"/>
      <c r="HV275" s="51"/>
      <c r="HW275" s="51"/>
      <c r="HX275" s="51"/>
      <c r="HY275" s="51"/>
      <c r="HZ275" s="51"/>
      <c r="IA275" s="51"/>
      <c r="IB275" s="51"/>
      <c r="IC275" s="51"/>
      <c r="ID275" s="51"/>
      <c r="IE275" s="51"/>
      <c r="IF275" s="51"/>
      <c r="IG275" s="51"/>
      <c r="IH275" s="51"/>
      <c r="II275" s="51"/>
      <c r="IJ275" s="51"/>
      <c r="IK275" s="51"/>
      <c r="IL275" s="51"/>
      <c r="IM275" s="51"/>
      <c r="IN275" s="51"/>
      <c r="IO275" s="51"/>
      <c r="IP275" s="51"/>
      <c r="IQ275" s="51"/>
      <c r="IR275" s="51"/>
      <c r="IS275" s="51"/>
      <c r="IT275" s="51"/>
      <c r="IU275" s="51"/>
      <c r="IV275" s="51"/>
    </row>
    <row r="276" spans="1:256" s="4" customFormat="1" ht="15.75" customHeight="1">
      <c r="A276" s="16"/>
      <c r="B276" s="76" t="s">
        <v>261</v>
      </c>
      <c r="C276" s="72">
        <v>31820</v>
      </c>
      <c r="D276" s="77" t="s">
        <v>262</v>
      </c>
      <c r="E276" s="23" t="s">
        <v>263</v>
      </c>
      <c r="F276" s="24">
        <f>F277+F281+F283</f>
        <v>1436</v>
      </c>
      <c r="HT276" s="51"/>
      <c r="HU276" s="51"/>
      <c r="HV276" s="51"/>
      <c r="HW276" s="51"/>
      <c r="HX276" s="51"/>
      <c r="HY276" s="51"/>
      <c r="HZ276" s="51"/>
      <c r="IA276" s="51"/>
      <c r="IB276" s="51"/>
      <c r="IC276" s="51"/>
      <c r="ID276" s="51"/>
      <c r="IE276" s="51"/>
      <c r="IF276" s="51"/>
      <c r="IG276" s="51"/>
      <c r="IH276" s="51"/>
      <c r="II276" s="51"/>
      <c r="IJ276" s="51"/>
      <c r="IK276" s="51"/>
      <c r="IL276" s="51"/>
      <c r="IM276" s="51"/>
      <c r="IN276" s="51"/>
      <c r="IO276" s="51"/>
      <c r="IP276" s="51"/>
      <c r="IQ276" s="51"/>
      <c r="IR276" s="51"/>
      <c r="IS276" s="51"/>
      <c r="IT276" s="51"/>
      <c r="IU276" s="51"/>
      <c r="IV276" s="51"/>
    </row>
    <row r="277" spans="1:256" s="4" customFormat="1" ht="24">
      <c r="A277" s="16"/>
      <c r="B277" s="76" t="s">
        <v>264</v>
      </c>
      <c r="C277" s="72">
        <v>16126</v>
      </c>
      <c r="D277" s="78"/>
      <c r="E277" s="23" t="s">
        <v>265</v>
      </c>
      <c r="F277" s="24">
        <f>F278+F279+F280</f>
        <v>711</v>
      </c>
      <c r="HT277" s="51"/>
      <c r="HU277" s="51"/>
      <c r="HV277" s="51"/>
      <c r="HW277" s="51"/>
      <c r="HX277" s="51"/>
      <c r="HY277" s="51"/>
      <c r="HZ277" s="51"/>
      <c r="IA277" s="51"/>
      <c r="IB277" s="51"/>
      <c r="IC277" s="51"/>
      <c r="ID277" s="51"/>
      <c r="IE277" s="51"/>
      <c r="IF277" s="51"/>
      <c r="IG277" s="51"/>
      <c r="IH277" s="51"/>
      <c r="II277" s="51"/>
      <c r="IJ277" s="51"/>
      <c r="IK277" s="51"/>
      <c r="IL277" s="51"/>
      <c r="IM277" s="51"/>
      <c r="IN277" s="51"/>
      <c r="IO277" s="51"/>
      <c r="IP277" s="51"/>
      <c r="IQ277" s="51"/>
      <c r="IR277" s="51"/>
      <c r="IS277" s="51"/>
      <c r="IT277" s="51"/>
      <c r="IU277" s="51"/>
      <c r="IV277" s="51"/>
    </row>
    <row r="278" spans="1:256" s="4" customFormat="1" ht="15.75" customHeight="1">
      <c r="A278" s="16"/>
      <c r="B278" s="76" t="s">
        <v>266</v>
      </c>
      <c r="C278" s="72">
        <v>663</v>
      </c>
      <c r="D278" s="78"/>
      <c r="E278" s="57" t="s">
        <v>267</v>
      </c>
      <c r="F278" s="33">
        <v>556</v>
      </c>
      <c r="HT278" s="51"/>
      <c r="HU278" s="51"/>
      <c r="HV278" s="51"/>
      <c r="HW278" s="51"/>
      <c r="HX278" s="51"/>
      <c r="HY278" s="51"/>
      <c r="HZ278" s="51"/>
      <c r="IA278" s="51"/>
      <c r="IB278" s="51"/>
      <c r="IC278" s="51"/>
      <c r="ID278" s="51"/>
      <c r="IE278" s="51"/>
      <c r="IF278" s="51"/>
      <c r="IG278" s="51"/>
      <c r="IH278" s="51"/>
      <c r="II278" s="51"/>
      <c r="IJ278" s="51"/>
      <c r="IK278" s="51"/>
      <c r="IL278" s="51"/>
      <c r="IM278" s="51"/>
      <c r="IN278" s="51"/>
      <c r="IO278" s="51"/>
      <c r="IP278" s="51"/>
      <c r="IQ278" s="51"/>
      <c r="IR278" s="51"/>
      <c r="IS278" s="51"/>
      <c r="IT278" s="51"/>
      <c r="IU278" s="51"/>
      <c r="IV278" s="51"/>
    </row>
    <row r="279" spans="1:256" s="4" customFormat="1" ht="15.75" customHeight="1">
      <c r="A279" s="16"/>
      <c r="B279" s="76" t="s">
        <v>268</v>
      </c>
      <c r="C279" s="72">
        <v>6251</v>
      </c>
      <c r="D279" s="78"/>
      <c r="E279" s="57" t="s">
        <v>14</v>
      </c>
      <c r="F279" s="33">
        <v>155</v>
      </c>
      <c r="HT279" s="51"/>
      <c r="HU279" s="51"/>
      <c r="HV279" s="51"/>
      <c r="HW279" s="51"/>
      <c r="HX279" s="51"/>
      <c r="HY279" s="51"/>
      <c r="HZ279" s="51"/>
      <c r="IA279" s="51"/>
      <c r="IB279" s="51"/>
      <c r="IC279" s="51"/>
      <c r="ID279" s="51"/>
      <c r="IE279" s="51"/>
      <c r="IF279" s="51"/>
      <c r="IG279" s="51"/>
      <c r="IH279" s="51"/>
      <c r="II279" s="51"/>
      <c r="IJ279" s="51"/>
      <c r="IK279" s="51"/>
      <c r="IL279" s="51"/>
      <c r="IM279" s="51"/>
      <c r="IN279" s="51"/>
      <c r="IO279" s="51"/>
      <c r="IP279" s="51"/>
      <c r="IQ279" s="51"/>
      <c r="IR279" s="51"/>
      <c r="IS279" s="51"/>
      <c r="IT279" s="51"/>
      <c r="IU279" s="51"/>
      <c r="IV279" s="51"/>
    </row>
    <row r="280" spans="1:256" s="4" customFormat="1" ht="15.75" customHeight="1">
      <c r="A280" s="16"/>
      <c r="B280" s="76" t="s">
        <v>269</v>
      </c>
      <c r="C280" s="72">
        <v>13238</v>
      </c>
      <c r="D280" s="78"/>
      <c r="E280" s="57" t="s">
        <v>270</v>
      </c>
      <c r="F280" s="33"/>
      <c r="HT280" s="51"/>
      <c r="HU280" s="51"/>
      <c r="HV280" s="51"/>
      <c r="HW280" s="51"/>
      <c r="HX280" s="51"/>
      <c r="HY280" s="51"/>
      <c r="HZ280" s="51"/>
      <c r="IA280" s="51"/>
      <c r="IB280" s="51"/>
      <c r="IC280" s="51"/>
      <c r="ID280" s="51"/>
      <c r="IE280" s="51"/>
      <c r="IF280" s="51"/>
      <c r="IG280" s="51"/>
      <c r="IH280" s="51"/>
      <c r="II280" s="51"/>
      <c r="IJ280" s="51"/>
      <c r="IK280" s="51"/>
      <c r="IL280" s="51"/>
      <c r="IM280" s="51"/>
      <c r="IN280" s="51"/>
      <c r="IO280" s="51"/>
      <c r="IP280" s="51"/>
      <c r="IQ280" s="51"/>
      <c r="IR280" s="51"/>
      <c r="IS280" s="51"/>
      <c r="IT280" s="51"/>
      <c r="IU280" s="51"/>
      <c r="IV280" s="51"/>
    </row>
    <row r="281" spans="1:256" s="4" customFormat="1" ht="15.75" customHeight="1">
      <c r="A281" s="16"/>
      <c r="B281" s="79" t="s">
        <v>271</v>
      </c>
      <c r="C281" s="72">
        <v>649</v>
      </c>
      <c r="D281" s="78"/>
      <c r="E281" s="23" t="s">
        <v>272</v>
      </c>
      <c r="F281" s="24">
        <f>F282</f>
        <v>650</v>
      </c>
      <c r="HT281" s="51"/>
      <c r="HU281" s="51"/>
      <c r="HV281" s="51"/>
      <c r="HW281" s="51"/>
      <c r="HX281" s="51"/>
      <c r="HY281" s="51"/>
      <c r="HZ281" s="51"/>
      <c r="IA281" s="51"/>
      <c r="IB281" s="51"/>
      <c r="IC281" s="51"/>
      <c r="ID281" s="51"/>
      <c r="IE281" s="51"/>
      <c r="IF281" s="51"/>
      <c r="IG281" s="51"/>
      <c r="IH281" s="51"/>
      <c r="II281" s="51"/>
      <c r="IJ281" s="51"/>
      <c r="IK281" s="51"/>
      <c r="IL281" s="51"/>
      <c r="IM281" s="51"/>
      <c r="IN281" s="51"/>
      <c r="IO281" s="51"/>
      <c r="IP281" s="51"/>
      <c r="IQ281" s="51"/>
      <c r="IR281" s="51"/>
      <c r="IS281" s="51"/>
      <c r="IT281" s="51"/>
      <c r="IU281" s="51"/>
      <c r="IV281" s="51"/>
    </row>
    <row r="282" spans="1:256" s="4" customFormat="1" ht="15.75" customHeight="1">
      <c r="A282" s="16"/>
      <c r="B282" s="79" t="s">
        <v>273</v>
      </c>
      <c r="C282" s="72">
        <v>1873</v>
      </c>
      <c r="D282" s="78"/>
      <c r="E282" s="57" t="s">
        <v>274</v>
      </c>
      <c r="F282" s="33">
        <v>650</v>
      </c>
      <c r="HT282" s="51"/>
      <c r="HU282" s="51"/>
      <c r="HV282" s="51"/>
      <c r="HW282" s="51"/>
      <c r="HX282" s="51"/>
      <c r="HY282" s="51"/>
      <c r="HZ282" s="51"/>
      <c r="IA282" s="51"/>
      <c r="IB282" s="51"/>
      <c r="IC282" s="51"/>
      <c r="ID282" s="51"/>
      <c r="IE282" s="51"/>
      <c r="IF282" s="51"/>
      <c r="IG282" s="51"/>
      <c r="IH282" s="51"/>
      <c r="II282" s="51"/>
      <c r="IJ282" s="51"/>
      <c r="IK282" s="51"/>
      <c r="IL282" s="51"/>
      <c r="IM282" s="51"/>
      <c r="IN282" s="51"/>
      <c r="IO282" s="51"/>
      <c r="IP282" s="51"/>
      <c r="IQ282" s="51"/>
      <c r="IR282" s="51"/>
      <c r="IS282" s="51"/>
      <c r="IT282" s="51"/>
      <c r="IU282" s="51"/>
      <c r="IV282" s="51"/>
    </row>
    <row r="283" spans="1:256" s="4" customFormat="1" ht="15.75" customHeight="1">
      <c r="A283" s="16"/>
      <c r="B283" s="79" t="s">
        <v>275</v>
      </c>
      <c r="C283" s="72">
        <v>5236</v>
      </c>
      <c r="D283" s="78"/>
      <c r="E283" s="23" t="s">
        <v>276</v>
      </c>
      <c r="F283" s="24">
        <f>F284</f>
        <v>75</v>
      </c>
      <c r="HT283" s="51"/>
      <c r="HU283" s="51"/>
      <c r="HV283" s="51"/>
      <c r="HW283" s="51"/>
      <c r="HX283" s="51"/>
      <c r="HY283" s="51"/>
      <c r="HZ283" s="51"/>
      <c r="IA283" s="51"/>
      <c r="IB283" s="51"/>
      <c r="IC283" s="51"/>
      <c r="ID283" s="51"/>
      <c r="IE283" s="51"/>
      <c r="IF283" s="51"/>
      <c r="IG283" s="51"/>
      <c r="IH283" s="51"/>
      <c r="II283" s="51"/>
      <c r="IJ283" s="51"/>
      <c r="IK283" s="51"/>
      <c r="IL283" s="51"/>
      <c r="IM283" s="51"/>
      <c r="IN283" s="51"/>
      <c r="IO283" s="51"/>
      <c r="IP283" s="51"/>
      <c r="IQ283" s="51"/>
      <c r="IR283" s="51"/>
      <c r="IS283" s="51"/>
      <c r="IT283" s="51"/>
      <c r="IU283" s="51"/>
      <c r="IV283" s="51"/>
    </row>
    <row r="284" spans="1:256" s="4" customFormat="1" ht="15.75" customHeight="1">
      <c r="A284" s="16"/>
      <c r="B284" s="79" t="s">
        <v>277</v>
      </c>
      <c r="C284" s="72">
        <v>983</v>
      </c>
      <c r="D284" s="80"/>
      <c r="E284" s="57" t="s">
        <v>278</v>
      </c>
      <c r="F284" s="33">
        <v>75</v>
      </c>
      <c r="HT284" s="51"/>
      <c r="HU284" s="51"/>
      <c r="HV284" s="51"/>
      <c r="HW284" s="51"/>
      <c r="HX284" s="51"/>
      <c r="HY284" s="51"/>
      <c r="HZ284" s="51"/>
      <c r="IA284" s="51"/>
      <c r="IB284" s="51"/>
      <c r="IC284" s="51"/>
      <c r="ID284" s="51"/>
      <c r="IE284" s="51"/>
      <c r="IF284" s="51"/>
      <c r="IG284" s="51"/>
      <c r="IH284" s="51"/>
      <c r="II284" s="51"/>
      <c r="IJ284" s="51"/>
      <c r="IK284" s="51"/>
      <c r="IL284" s="51"/>
      <c r="IM284" s="51"/>
      <c r="IN284" s="51"/>
      <c r="IO284" s="51"/>
      <c r="IP284" s="51"/>
      <c r="IQ284" s="51"/>
      <c r="IR284" s="51"/>
      <c r="IS284" s="51"/>
      <c r="IT284" s="51"/>
      <c r="IU284" s="51"/>
      <c r="IV284" s="51"/>
    </row>
    <row r="285" spans="1:256" s="4" customFormat="1" ht="15.75" customHeight="1">
      <c r="A285" s="16"/>
      <c r="B285" s="79" t="s">
        <v>279</v>
      </c>
      <c r="C285" s="72">
        <v>386</v>
      </c>
      <c r="D285" s="81" t="s">
        <v>280</v>
      </c>
      <c r="E285" s="64" t="s">
        <v>281</v>
      </c>
      <c r="F285" s="24">
        <f>F286</f>
        <v>2350</v>
      </c>
      <c r="HT285" s="51"/>
      <c r="HU285" s="51"/>
      <c r="HV285" s="51"/>
      <c r="HW285" s="51"/>
      <c r="HX285" s="51"/>
      <c r="HY285" s="51"/>
      <c r="HZ285" s="51"/>
      <c r="IA285" s="51"/>
      <c r="IB285" s="51"/>
      <c r="IC285" s="51"/>
      <c r="ID285" s="51"/>
      <c r="IE285" s="51"/>
      <c r="IF285" s="51"/>
      <c r="IG285" s="51"/>
      <c r="IH285" s="51"/>
      <c r="II285" s="51"/>
      <c r="IJ285" s="51"/>
      <c r="IK285" s="51"/>
      <c r="IL285" s="51"/>
      <c r="IM285" s="51"/>
      <c r="IN285" s="51"/>
      <c r="IO285" s="51"/>
      <c r="IP285" s="51"/>
      <c r="IQ285" s="51"/>
      <c r="IR285" s="51"/>
      <c r="IS285" s="51"/>
      <c r="IT285" s="51"/>
      <c r="IU285" s="51"/>
      <c r="IV285" s="51"/>
    </row>
    <row r="286" spans="1:256" s="4" customFormat="1" ht="15.75" customHeight="1">
      <c r="A286" s="16"/>
      <c r="B286" s="82" t="s">
        <v>282</v>
      </c>
      <c r="C286" s="83">
        <v>299</v>
      </c>
      <c r="D286" s="81"/>
      <c r="E286" s="64" t="s">
        <v>283</v>
      </c>
      <c r="F286" s="24">
        <f>F287+F288</f>
        <v>2350</v>
      </c>
      <c r="HT286" s="51"/>
      <c r="HU286" s="51"/>
      <c r="HV286" s="51"/>
      <c r="HW286" s="51"/>
      <c r="HX286" s="51"/>
      <c r="HY286" s="51"/>
      <c r="HZ286" s="51"/>
      <c r="IA286" s="51"/>
      <c r="IB286" s="51"/>
      <c r="IC286" s="51"/>
      <c r="ID286" s="51"/>
      <c r="IE286" s="51"/>
      <c r="IF286" s="51"/>
      <c r="IG286" s="51"/>
      <c r="IH286" s="51"/>
      <c r="II286" s="51"/>
      <c r="IJ286" s="51"/>
      <c r="IK286" s="51"/>
      <c r="IL286" s="51"/>
      <c r="IM286" s="51"/>
      <c r="IN286" s="51"/>
      <c r="IO286" s="51"/>
      <c r="IP286" s="51"/>
      <c r="IQ286" s="51"/>
      <c r="IR286" s="51"/>
      <c r="IS286" s="51"/>
      <c r="IT286" s="51"/>
      <c r="IU286" s="51"/>
      <c r="IV286" s="51"/>
    </row>
    <row r="287" spans="1:256" s="4" customFormat="1" ht="15.75" customHeight="1">
      <c r="A287" s="16"/>
      <c r="B287" s="79"/>
      <c r="C287" s="72"/>
      <c r="D287" s="84"/>
      <c r="E287" s="85" t="s">
        <v>284</v>
      </c>
      <c r="F287" s="33">
        <v>1650</v>
      </c>
      <c r="HT287" s="51"/>
      <c r="HU287" s="51"/>
      <c r="HV287" s="51"/>
      <c r="HW287" s="51"/>
      <c r="HX287" s="51"/>
      <c r="HY287" s="51"/>
      <c r="HZ287" s="51"/>
      <c r="IA287" s="51"/>
      <c r="IB287" s="51"/>
      <c r="IC287" s="51"/>
      <c r="ID287" s="51"/>
      <c r="IE287" s="51"/>
      <c r="IF287" s="51"/>
      <c r="IG287" s="51"/>
      <c r="IH287" s="51"/>
      <c r="II287" s="51"/>
      <c r="IJ287" s="51"/>
      <c r="IK287" s="51"/>
      <c r="IL287" s="51"/>
      <c r="IM287" s="51"/>
      <c r="IN287" s="51"/>
      <c r="IO287" s="51"/>
      <c r="IP287" s="51"/>
      <c r="IQ287" s="51"/>
      <c r="IR287" s="51"/>
      <c r="IS287" s="51"/>
      <c r="IT287" s="51"/>
      <c r="IU287" s="51"/>
      <c r="IV287" s="51"/>
    </row>
    <row r="288" spans="1:256" s="4" customFormat="1" ht="15.75" customHeight="1">
      <c r="A288" s="86"/>
      <c r="B288" s="37"/>
      <c r="C288" s="37"/>
      <c r="D288" s="84"/>
      <c r="E288" s="85" t="s">
        <v>285</v>
      </c>
      <c r="F288" s="33">
        <v>700</v>
      </c>
      <c r="HT288" s="51"/>
      <c r="HU288" s="51"/>
      <c r="HV288" s="51"/>
      <c r="HW288" s="51"/>
      <c r="HX288" s="51"/>
      <c r="HY288" s="51"/>
      <c r="HZ288" s="51"/>
      <c r="IA288" s="51"/>
      <c r="IB288" s="51"/>
      <c r="IC288" s="51"/>
      <c r="ID288" s="51"/>
      <c r="IE288" s="51"/>
      <c r="IF288" s="51"/>
      <c r="IG288" s="51"/>
      <c r="IH288" s="51"/>
      <c r="II288" s="51"/>
      <c r="IJ288" s="51"/>
      <c r="IK288" s="51"/>
      <c r="IL288" s="51"/>
      <c r="IM288" s="51"/>
      <c r="IN288" s="51"/>
      <c r="IO288" s="51"/>
      <c r="IP288" s="51"/>
      <c r="IQ288" s="51"/>
      <c r="IR288" s="51"/>
      <c r="IS288" s="51"/>
      <c r="IT288" s="51"/>
      <c r="IU288" s="51"/>
      <c r="IV288" s="51"/>
    </row>
    <row r="289" spans="1:256" s="4" customFormat="1" ht="15.75" customHeight="1">
      <c r="A289" s="37"/>
      <c r="B289" s="37"/>
      <c r="C289" s="37"/>
      <c r="D289" s="87" t="s">
        <v>286</v>
      </c>
      <c r="E289" s="64" t="s">
        <v>287</v>
      </c>
      <c r="F289" s="24">
        <v>841</v>
      </c>
      <c r="HT289" s="51"/>
      <c r="HU289" s="51"/>
      <c r="HV289" s="51"/>
      <c r="HW289" s="51"/>
      <c r="HX289" s="51"/>
      <c r="HY289" s="51"/>
      <c r="HZ289" s="51"/>
      <c r="IA289" s="51"/>
      <c r="IB289" s="51"/>
      <c r="IC289" s="51"/>
      <c r="ID289" s="51"/>
      <c r="IE289" s="51"/>
      <c r="IF289" s="51"/>
      <c r="IG289" s="51"/>
      <c r="IH289" s="51"/>
      <c r="II289" s="51"/>
      <c r="IJ289" s="51"/>
      <c r="IK289" s="51"/>
      <c r="IL289" s="51"/>
      <c r="IM289" s="51"/>
      <c r="IN289" s="51"/>
      <c r="IO289" s="51"/>
      <c r="IP289" s="51"/>
      <c r="IQ289" s="51"/>
      <c r="IR289" s="51"/>
      <c r="IS289" s="51"/>
      <c r="IT289" s="51"/>
      <c r="IU289" s="51"/>
      <c r="IV289" s="51"/>
    </row>
    <row r="290" spans="1:256" s="4" customFormat="1" ht="15.75" customHeight="1">
      <c r="A290" s="37"/>
      <c r="B290" s="37"/>
      <c r="C290" s="37"/>
      <c r="D290" s="88" t="s">
        <v>288</v>
      </c>
      <c r="E290" s="64" t="s">
        <v>289</v>
      </c>
      <c r="F290" s="24">
        <v>6493</v>
      </c>
      <c r="HT290" s="51"/>
      <c r="HU290" s="51"/>
      <c r="HV290" s="51"/>
      <c r="HW290" s="51"/>
      <c r="HX290" s="51"/>
      <c r="HY290" s="51"/>
      <c r="HZ290" s="51"/>
      <c r="IA290" s="51"/>
      <c r="IB290" s="51"/>
      <c r="IC290" s="51"/>
      <c r="ID290" s="51"/>
      <c r="IE290" s="51"/>
      <c r="IF290" s="51"/>
      <c r="IG290" s="51"/>
      <c r="IH290" s="51"/>
      <c r="II290" s="51"/>
      <c r="IJ290" s="51"/>
      <c r="IK290" s="51"/>
      <c r="IL290" s="51"/>
      <c r="IM290" s="51"/>
      <c r="IN290" s="51"/>
      <c r="IO290" s="51"/>
      <c r="IP290" s="51"/>
      <c r="IQ290" s="51"/>
      <c r="IR290" s="51"/>
      <c r="IS290" s="51"/>
      <c r="IT290" s="51"/>
      <c r="IU290" s="51"/>
      <c r="IV290" s="51"/>
    </row>
    <row r="291" spans="1:256" s="4" customFormat="1" ht="15.75" customHeight="1">
      <c r="A291" s="89" t="s">
        <v>102</v>
      </c>
      <c r="B291" s="90" t="s">
        <v>290</v>
      </c>
      <c r="C291" s="91">
        <v>23263</v>
      </c>
      <c r="D291" s="92" t="s">
        <v>291</v>
      </c>
      <c r="E291" s="23" t="s">
        <v>292</v>
      </c>
      <c r="F291" s="24">
        <v>2882</v>
      </c>
      <c r="HT291" s="51"/>
      <c r="HU291" s="51"/>
      <c r="HV291" s="51"/>
      <c r="HW291" s="51"/>
      <c r="HX291" s="51"/>
      <c r="HY291" s="51"/>
      <c r="HZ291" s="51"/>
      <c r="IA291" s="51"/>
      <c r="IB291" s="51"/>
      <c r="IC291" s="51"/>
      <c r="ID291" s="51"/>
      <c r="IE291" s="51"/>
      <c r="IF291" s="51"/>
      <c r="IG291" s="51"/>
      <c r="IH291" s="51"/>
      <c r="II291" s="51"/>
      <c r="IJ291" s="51"/>
      <c r="IK291" s="51"/>
      <c r="IL291" s="51"/>
      <c r="IM291" s="51"/>
      <c r="IN291" s="51"/>
      <c r="IO291" s="51"/>
      <c r="IP291" s="51"/>
      <c r="IQ291" s="51"/>
      <c r="IR291" s="51"/>
      <c r="IS291" s="51"/>
      <c r="IT291" s="51"/>
      <c r="IU291" s="51"/>
      <c r="IV291" s="51"/>
    </row>
    <row r="292" spans="1:256" s="4" customFormat="1" ht="15.75" customHeight="1">
      <c r="A292" s="69" t="s">
        <v>106</v>
      </c>
      <c r="B292" s="93" t="s">
        <v>293</v>
      </c>
      <c r="C292" s="91">
        <v>3000</v>
      </c>
      <c r="D292" s="94" t="s">
        <v>294</v>
      </c>
      <c r="E292" s="95" t="s">
        <v>295</v>
      </c>
      <c r="F292" s="21">
        <v>5</v>
      </c>
      <c r="HT292" s="51"/>
      <c r="HU292" s="51"/>
      <c r="HV292" s="51"/>
      <c r="HW292" s="51"/>
      <c r="HX292" s="51"/>
      <c r="HY292" s="51"/>
      <c r="HZ292" s="51"/>
      <c r="IA292" s="51"/>
      <c r="IB292" s="51"/>
      <c r="IC292" s="51"/>
      <c r="ID292" s="51"/>
      <c r="IE292" s="51"/>
      <c r="IF292" s="51"/>
      <c r="IG292" s="51"/>
      <c r="IH292" s="51"/>
      <c r="II292" s="51"/>
      <c r="IJ292" s="51"/>
      <c r="IK292" s="51"/>
      <c r="IL292" s="51"/>
      <c r="IM292" s="51"/>
      <c r="IN292" s="51"/>
      <c r="IO292" s="51"/>
      <c r="IP292" s="51"/>
      <c r="IQ292" s="51"/>
      <c r="IR292" s="51"/>
      <c r="IS292" s="51"/>
      <c r="IT292" s="51"/>
      <c r="IU292" s="51"/>
      <c r="IV292" s="51"/>
    </row>
    <row r="293" spans="1:256" s="4" customFormat="1" ht="15.75" customHeight="1">
      <c r="A293" s="91" t="s">
        <v>125</v>
      </c>
      <c r="B293" s="93" t="s">
        <v>296</v>
      </c>
      <c r="C293" s="91">
        <v>21041</v>
      </c>
      <c r="D293" s="94" t="s">
        <v>297</v>
      </c>
      <c r="E293" s="95" t="s">
        <v>298</v>
      </c>
      <c r="F293" s="21">
        <v>1500</v>
      </c>
      <c r="HT293" s="51"/>
      <c r="HU293" s="51"/>
      <c r="HV293" s="51"/>
      <c r="HW293" s="51"/>
      <c r="HX293" s="51"/>
      <c r="HY293" s="51"/>
      <c r="HZ293" s="51"/>
      <c r="IA293" s="51"/>
      <c r="IB293" s="51"/>
      <c r="IC293" s="51"/>
      <c r="ID293" s="51"/>
      <c r="IE293" s="51"/>
      <c r="IF293" s="51"/>
      <c r="IG293" s="51"/>
      <c r="IH293" s="51"/>
      <c r="II293" s="51"/>
      <c r="IJ293" s="51"/>
      <c r="IK293" s="51"/>
      <c r="IL293" s="51"/>
      <c r="IM293" s="51"/>
      <c r="IN293" s="51"/>
      <c r="IO293" s="51"/>
      <c r="IP293" s="51"/>
      <c r="IQ293" s="51"/>
      <c r="IR293" s="51"/>
      <c r="IS293" s="51"/>
      <c r="IT293" s="51"/>
      <c r="IU293" s="51"/>
      <c r="IV293" s="51"/>
    </row>
    <row r="294" spans="1:256" s="4" customFormat="1" ht="15.75" customHeight="1">
      <c r="A294" s="16"/>
      <c r="B294" s="17" t="s">
        <v>299</v>
      </c>
      <c r="C294" s="21">
        <f>C26+C269+C291+C292+C293</f>
        <v>157758</v>
      </c>
      <c r="D294" s="96"/>
      <c r="E294" s="97" t="s">
        <v>300</v>
      </c>
      <c r="F294" s="21">
        <f>F5+F76+F97+F112+F116+F135+F177+F204+F217+F224+F258+F264+F268+F276+F285+F289+F291+F292+F293+F290</f>
        <v>157758</v>
      </c>
      <c r="HT294" s="51"/>
      <c r="HU294" s="51"/>
      <c r="HV294" s="51"/>
      <c r="HW294" s="51"/>
      <c r="HX294" s="51"/>
      <c r="HY294" s="51"/>
      <c r="HZ294" s="51"/>
      <c r="IA294" s="51"/>
      <c r="IB294" s="51"/>
      <c r="IC294" s="51"/>
      <c r="ID294" s="51"/>
      <c r="IE294" s="51"/>
      <c r="IF294" s="51"/>
      <c r="IG294" s="51"/>
      <c r="IH294" s="51"/>
      <c r="II294" s="51"/>
      <c r="IJ294" s="51"/>
      <c r="IK294" s="51"/>
      <c r="IL294" s="51"/>
      <c r="IM294" s="51"/>
      <c r="IN294" s="51"/>
      <c r="IO294" s="51"/>
      <c r="IP294" s="51"/>
      <c r="IQ294" s="51"/>
      <c r="IR294" s="51"/>
      <c r="IS294" s="51"/>
      <c r="IT294" s="51"/>
      <c r="IU294" s="51"/>
      <c r="IV294" s="51"/>
    </row>
    <row r="295" ht="14.25">
      <c r="F295" s="98"/>
    </row>
    <row r="296" ht="14.25">
      <c r="F296" s="98"/>
    </row>
    <row r="297" ht="14.25">
      <c r="F297" s="98"/>
    </row>
    <row r="298" ht="14.25">
      <c r="F298" s="98"/>
    </row>
    <row r="299" ht="14.25">
      <c r="F299" s="98"/>
    </row>
    <row r="300" ht="14.25">
      <c r="F300" s="98"/>
    </row>
    <row r="301" ht="14.25">
      <c r="F301" s="98"/>
    </row>
    <row r="302" ht="14.25">
      <c r="F302" s="98"/>
    </row>
    <row r="303" ht="14.25">
      <c r="F303" s="98"/>
    </row>
    <row r="304" ht="14.25">
      <c r="F304" s="98"/>
    </row>
    <row r="305" ht="14.25">
      <c r="F305" s="98"/>
    </row>
    <row r="306" ht="14.25">
      <c r="F306" s="98"/>
    </row>
    <row r="307" ht="14.25">
      <c r="F307" s="98"/>
    </row>
    <row r="308" ht="14.25">
      <c r="F308" s="98"/>
    </row>
    <row r="309" ht="14.25">
      <c r="F309" s="98"/>
    </row>
    <row r="310" ht="14.25">
      <c r="F310" s="98"/>
    </row>
    <row r="311" ht="14.25">
      <c r="F311" s="98"/>
    </row>
    <row r="312" ht="14.25">
      <c r="F312" s="98"/>
    </row>
    <row r="313" ht="14.25">
      <c r="F313" s="98"/>
    </row>
    <row r="314" ht="14.25">
      <c r="F314" s="98"/>
    </row>
    <row r="315" ht="14.25">
      <c r="F315" s="98"/>
    </row>
    <row r="316" ht="14.25">
      <c r="F316" s="98"/>
    </row>
    <row r="317" ht="14.25">
      <c r="F317" s="98"/>
    </row>
    <row r="318" ht="14.25">
      <c r="F318" s="98"/>
    </row>
    <row r="319" ht="14.25">
      <c r="F319" s="98"/>
    </row>
    <row r="320" ht="14.25">
      <c r="F320" s="98"/>
    </row>
    <row r="321" ht="14.25">
      <c r="F321" s="98"/>
    </row>
    <row r="322" ht="14.25">
      <c r="F322" s="98"/>
    </row>
    <row r="323" ht="14.25">
      <c r="F323" s="98"/>
    </row>
    <row r="324" ht="14.25">
      <c r="F324" s="98"/>
    </row>
    <row r="325" ht="14.25">
      <c r="F325" s="98"/>
    </row>
    <row r="326" ht="14.25">
      <c r="F326" s="98"/>
    </row>
    <row r="327" ht="14.25">
      <c r="F327" s="98"/>
    </row>
    <row r="328" ht="14.25">
      <c r="F328" s="98"/>
    </row>
    <row r="329" ht="14.25">
      <c r="F329" s="98"/>
    </row>
    <row r="330" ht="14.25">
      <c r="F330" s="98"/>
    </row>
    <row r="331" ht="14.25">
      <c r="F331" s="98"/>
    </row>
    <row r="332" ht="14.25">
      <c r="F332" s="98"/>
    </row>
    <row r="333" ht="14.25">
      <c r="F333" s="98"/>
    </row>
    <row r="334" ht="14.25">
      <c r="F334" s="98"/>
    </row>
    <row r="335" ht="14.25">
      <c r="F335" s="98"/>
    </row>
    <row r="336" ht="14.25">
      <c r="F336" s="98"/>
    </row>
    <row r="337" ht="14.25">
      <c r="F337" s="98"/>
    </row>
    <row r="338" ht="14.25">
      <c r="F338" s="98"/>
    </row>
    <row r="339" ht="14.25">
      <c r="F339" s="98"/>
    </row>
    <row r="340" ht="14.25">
      <c r="F340" s="98"/>
    </row>
    <row r="341" ht="14.25">
      <c r="F341" s="98"/>
    </row>
    <row r="342" ht="14.25">
      <c r="F342" s="98"/>
    </row>
    <row r="343" ht="14.25">
      <c r="F343" s="98"/>
    </row>
    <row r="344" ht="14.25">
      <c r="F344" s="98"/>
    </row>
    <row r="345" ht="14.25">
      <c r="F345" s="98"/>
    </row>
    <row r="346" ht="14.25">
      <c r="F346" s="98"/>
    </row>
    <row r="347" ht="14.25">
      <c r="F347" s="98"/>
    </row>
    <row r="348" ht="14.25">
      <c r="F348" s="98"/>
    </row>
    <row r="349" ht="14.25">
      <c r="F349" s="98"/>
    </row>
    <row r="350" ht="14.25">
      <c r="F350" s="98"/>
    </row>
    <row r="351" ht="14.25">
      <c r="F351" s="98"/>
    </row>
    <row r="352" ht="14.25">
      <c r="F352" s="98"/>
    </row>
    <row r="353" ht="14.25">
      <c r="F353" s="98"/>
    </row>
    <row r="354" ht="14.25">
      <c r="F354" s="98"/>
    </row>
    <row r="355" ht="14.25">
      <c r="F355" s="98"/>
    </row>
    <row r="356" ht="14.25">
      <c r="F356" s="98"/>
    </row>
    <row r="357" ht="14.25">
      <c r="F357" s="98"/>
    </row>
    <row r="358" ht="14.25">
      <c r="F358" s="98"/>
    </row>
    <row r="359" ht="14.25">
      <c r="F359" s="98"/>
    </row>
    <row r="360" ht="14.25">
      <c r="F360" s="98"/>
    </row>
    <row r="361" ht="14.25">
      <c r="F361" s="98"/>
    </row>
    <row r="362" ht="14.25">
      <c r="F362" s="98"/>
    </row>
    <row r="363" ht="14.25">
      <c r="F363" s="98"/>
    </row>
    <row r="364" ht="14.25">
      <c r="F364" s="98"/>
    </row>
    <row r="365" ht="14.25">
      <c r="F365" s="98"/>
    </row>
    <row r="366" ht="14.25">
      <c r="F366" s="98"/>
    </row>
    <row r="367" ht="14.25">
      <c r="F367" s="98"/>
    </row>
    <row r="368" ht="14.25">
      <c r="F368" s="98"/>
    </row>
    <row r="369" ht="14.25">
      <c r="F369" s="98"/>
    </row>
    <row r="370" ht="14.25">
      <c r="F370" s="98"/>
    </row>
    <row r="371" ht="14.25">
      <c r="F371" s="98"/>
    </row>
    <row r="372" ht="14.25">
      <c r="F372" s="98"/>
    </row>
    <row r="373" ht="14.25">
      <c r="F373" s="98"/>
    </row>
    <row r="374" ht="14.25">
      <c r="F374" s="98"/>
    </row>
    <row r="375" ht="14.25">
      <c r="F375" s="98"/>
    </row>
    <row r="376" ht="14.25">
      <c r="F376" s="98"/>
    </row>
    <row r="377" ht="14.25">
      <c r="F377" s="98"/>
    </row>
    <row r="378" ht="14.25">
      <c r="F378" s="98"/>
    </row>
    <row r="379" ht="14.25">
      <c r="F379" s="98"/>
    </row>
    <row r="380" ht="14.25">
      <c r="F380" s="98"/>
    </row>
    <row r="381" ht="14.25">
      <c r="F381" s="98"/>
    </row>
    <row r="382" ht="14.25">
      <c r="F382" s="98"/>
    </row>
    <row r="383" ht="14.25">
      <c r="F383" s="98"/>
    </row>
    <row r="384" ht="14.25">
      <c r="F384" s="98"/>
    </row>
    <row r="385" ht="14.25">
      <c r="F385" s="98"/>
    </row>
    <row r="386" ht="14.25">
      <c r="F386" s="98"/>
    </row>
    <row r="387" ht="14.25">
      <c r="F387" s="98"/>
    </row>
    <row r="388" ht="14.25">
      <c r="F388" s="98"/>
    </row>
    <row r="389" ht="14.25">
      <c r="F389" s="98"/>
    </row>
    <row r="390" ht="14.25">
      <c r="F390" s="98"/>
    </row>
    <row r="391" ht="14.25">
      <c r="F391" s="98"/>
    </row>
    <row r="392" ht="14.25">
      <c r="F392" s="98"/>
    </row>
    <row r="393" ht="14.25">
      <c r="F393" s="98"/>
    </row>
    <row r="394" ht="14.25">
      <c r="F394" s="98"/>
    </row>
    <row r="395" ht="14.25">
      <c r="F395" s="98"/>
    </row>
    <row r="396" ht="14.25">
      <c r="F396" s="98"/>
    </row>
    <row r="397" ht="14.25">
      <c r="F397" s="98"/>
    </row>
    <row r="398" ht="14.25">
      <c r="F398" s="98"/>
    </row>
    <row r="399" ht="14.25">
      <c r="F399" s="98"/>
    </row>
    <row r="400" ht="14.25">
      <c r="F400" s="98"/>
    </row>
    <row r="401" ht="14.25">
      <c r="F401" s="98"/>
    </row>
    <row r="402" ht="14.25">
      <c r="F402" s="98"/>
    </row>
    <row r="403" ht="14.25">
      <c r="F403" s="98"/>
    </row>
    <row r="404" ht="14.25">
      <c r="F404" s="98"/>
    </row>
    <row r="405" ht="14.25">
      <c r="F405" s="98"/>
    </row>
    <row r="406" ht="14.25">
      <c r="F406" s="98"/>
    </row>
    <row r="407" ht="14.25">
      <c r="F407" s="98"/>
    </row>
    <row r="408" ht="14.25">
      <c r="F408" s="98"/>
    </row>
    <row r="409" ht="14.25">
      <c r="F409" s="98"/>
    </row>
    <row r="410" ht="14.25">
      <c r="F410" s="98"/>
    </row>
    <row r="411" ht="14.25">
      <c r="F411" s="98"/>
    </row>
    <row r="412" ht="14.25">
      <c r="F412" s="98"/>
    </row>
    <row r="413" ht="14.25">
      <c r="F413" s="98"/>
    </row>
    <row r="414" ht="14.25">
      <c r="F414" s="98"/>
    </row>
    <row r="415" ht="14.25">
      <c r="F415" s="98"/>
    </row>
    <row r="416" ht="14.25">
      <c r="F416" s="98"/>
    </row>
    <row r="417" ht="14.25">
      <c r="F417" s="98"/>
    </row>
    <row r="418" ht="14.25">
      <c r="F418" s="98"/>
    </row>
  </sheetData>
  <sheetProtection formatCells="0" formatColumns="0" formatRows="0"/>
  <protectedRanges>
    <protectedRange sqref="C35:C36 C6:C15" name="区域1_1_1_1_1_1_1_1_1_1_1"/>
    <protectedRange sqref="C19:C24" name="区域2_1_1_1_1_1_1_2_1"/>
  </protectedRanges>
  <mergeCells count="19">
    <mergeCell ref="A1:F1"/>
    <mergeCell ref="E2:F2"/>
    <mergeCell ref="B3:C3"/>
    <mergeCell ref="D3:F3"/>
    <mergeCell ref="D5:D75"/>
    <mergeCell ref="D76:D96"/>
    <mergeCell ref="D97:D111"/>
    <mergeCell ref="D112:D115"/>
    <mergeCell ref="D116:D134"/>
    <mergeCell ref="D135:D176"/>
    <mergeCell ref="D177:D203"/>
    <mergeCell ref="D204:D216"/>
    <mergeCell ref="D217:D223"/>
    <mergeCell ref="D224:D257"/>
    <mergeCell ref="D258:D261"/>
    <mergeCell ref="D264:D267"/>
    <mergeCell ref="D268:D275"/>
    <mergeCell ref="D276:D284"/>
    <mergeCell ref="D285:D288"/>
  </mergeCells>
  <printOptions horizontalCentered="1"/>
  <pageMargins left="0.39" right="0.39" top="1.26" bottom="0.39" header="0.28" footer="0.35"/>
  <pageSetup firstPageNumber="17" useFirstPageNumber="1"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石林</cp:lastModifiedBy>
  <cp:lastPrinted>2018-12-27T03:01:13Z</cp:lastPrinted>
  <dcterms:created xsi:type="dcterms:W3CDTF">1996-12-17T01:32:42Z</dcterms:created>
  <dcterms:modified xsi:type="dcterms:W3CDTF">2021-08-24T02:16:00Z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